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bookViews>
    <workbookView xWindow="-120" yWindow="-120" windowWidth="29040" windowHeight="15840" tabRatio="847" activeTab="1"/>
  </bookViews>
  <sheets>
    <sheet name="spec_Electricity_consumption" sheetId="1" r:id="rId1"/>
    <sheet name="spec_Heat_consumption" sheetId="6" r:id="rId2"/>
    <sheet name="Electricity_consumption_Nuts0" sheetId="2" r:id="rId3"/>
    <sheet name="Heat_consumption_Nuts0" sheetId="4" r:id="rId4"/>
    <sheet name="Energy_consumption_Nuts0" sheetId="3" state="hidden" r:id="rId5"/>
    <sheet name="Employee_per_sector" sheetId="5" r:id="rId6"/>
  </sheets>
  <externalReferences>
    <externalReference r:id="rId7"/>
  </externalReferences>
  <definedNames>
    <definedName name="_xlnm._FilterDatabase" localSheetId="2" hidden="1">Electricity_consumption_Nuts0!$A$4:$AH$310</definedName>
    <definedName name="_xlnm._FilterDatabase" localSheetId="5" hidden="1">Employee_per_sector!$A$4:$AG$310</definedName>
    <definedName name="_xlnm._FilterDatabase" localSheetId="4" hidden="1">Energy_consumption_Nuts0!$A$4:$AH$310</definedName>
    <definedName name="_xlnm._FilterDatabase" localSheetId="3" hidden="1">Heat_consumption_Nuts0!$A$2:$AG$308</definedName>
    <definedName name="_xlnm._FilterDatabase" localSheetId="0" hidden="1">spec_Electricity_consumption!$A$1:$AG$307</definedName>
    <definedName name="_xlnm._FilterDatabase" localSheetId="1" hidden="1">spec_Heat_consumption!$A$1:$AG$307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6" l="1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G82" i="6"/>
  <c r="H82" i="6"/>
  <c r="I82" i="6"/>
  <c r="J82" i="6"/>
  <c r="K82" i="6"/>
  <c r="L82" i="6"/>
  <c r="M82" i="6"/>
  <c r="N82" i="6"/>
  <c r="O82" i="6"/>
  <c r="P82" i="6"/>
  <c r="Q82" i="6"/>
  <c r="R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B271" i="6"/>
  <c r="AC271" i="6"/>
  <c r="AD271" i="6"/>
  <c r="AF271" i="6"/>
  <c r="AG271" i="6"/>
  <c r="W280" i="6"/>
  <c r="X280" i="6"/>
  <c r="Y280" i="6"/>
  <c r="Z280" i="6"/>
  <c r="AA280" i="6"/>
  <c r="AB280" i="6"/>
  <c r="AC280" i="6"/>
  <c r="AD280" i="6"/>
  <c r="AE280" i="6"/>
  <c r="AF280" i="6"/>
  <c r="AG280" i="6"/>
  <c r="Z289" i="6"/>
  <c r="AA289" i="6"/>
  <c r="AB289" i="6"/>
  <c r="AC289" i="6"/>
  <c r="AD289" i="6"/>
  <c r="AE289" i="6"/>
  <c r="AF289" i="6"/>
  <c r="AG289" i="6"/>
  <c r="AE298" i="6"/>
  <c r="AF298" i="6"/>
  <c r="AG298" i="6"/>
  <c r="Z307" i="6"/>
  <c r="AA307" i="6"/>
  <c r="AB307" i="6"/>
  <c r="AC307" i="6"/>
  <c r="AD307" i="6"/>
  <c r="AE307" i="6"/>
  <c r="AF307" i="6"/>
  <c r="AG307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W273" i="1"/>
  <c r="X273" i="1"/>
  <c r="Y273" i="1"/>
  <c r="Z273" i="1"/>
  <c r="AA273" i="1"/>
  <c r="AB273" i="1"/>
  <c r="AC273" i="1"/>
  <c r="AD273" i="1"/>
  <c r="AE273" i="1"/>
  <c r="AF273" i="1"/>
  <c r="AG273" i="1"/>
  <c r="W274" i="1"/>
  <c r="X274" i="1"/>
  <c r="Y274" i="1"/>
  <c r="Z274" i="1"/>
  <c r="AA274" i="1"/>
  <c r="AB274" i="1"/>
  <c r="AC274" i="1"/>
  <c r="AD274" i="1"/>
  <c r="AE274" i="1"/>
  <c r="AF274" i="1"/>
  <c r="AG274" i="1"/>
  <c r="W275" i="1"/>
  <c r="X275" i="1"/>
  <c r="Y275" i="1"/>
  <c r="Z275" i="1"/>
  <c r="AA275" i="1"/>
  <c r="AB275" i="1"/>
  <c r="AC275" i="1"/>
  <c r="AD275" i="1"/>
  <c r="AE275" i="1"/>
  <c r="AF275" i="1"/>
  <c r="AG275" i="1"/>
  <c r="W276" i="1"/>
  <c r="X276" i="1"/>
  <c r="Y276" i="1"/>
  <c r="Z276" i="1"/>
  <c r="AA276" i="1"/>
  <c r="AB276" i="1"/>
  <c r="AC276" i="1"/>
  <c r="AD276" i="1"/>
  <c r="AE276" i="1"/>
  <c r="AF276" i="1"/>
  <c r="AG276" i="1"/>
  <c r="W277" i="1"/>
  <c r="X277" i="1"/>
  <c r="Y277" i="1"/>
  <c r="Z277" i="1"/>
  <c r="AA277" i="1"/>
  <c r="AB277" i="1"/>
  <c r="AC277" i="1"/>
  <c r="AD277" i="1"/>
  <c r="AE277" i="1"/>
  <c r="AF277" i="1"/>
  <c r="AG277" i="1"/>
  <c r="W278" i="1"/>
  <c r="X278" i="1"/>
  <c r="Y278" i="1"/>
  <c r="Z278" i="1"/>
  <c r="AA278" i="1"/>
  <c r="AB278" i="1"/>
  <c r="AC278" i="1"/>
  <c r="AD278" i="1"/>
  <c r="AE278" i="1"/>
  <c r="AF278" i="1"/>
  <c r="AG278" i="1"/>
  <c r="W279" i="1"/>
  <c r="X279" i="1"/>
  <c r="Y279" i="1"/>
  <c r="Z279" i="1"/>
  <c r="AA279" i="1"/>
  <c r="AB279" i="1"/>
  <c r="AC279" i="1"/>
  <c r="AD279" i="1"/>
  <c r="AE279" i="1"/>
  <c r="AF279" i="1"/>
  <c r="AG279" i="1"/>
  <c r="W280" i="1"/>
  <c r="X280" i="1"/>
  <c r="Y280" i="1"/>
  <c r="Z280" i="1"/>
  <c r="AA280" i="1"/>
  <c r="AB280" i="1"/>
  <c r="AC280" i="1"/>
  <c r="AD280" i="1"/>
  <c r="AE280" i="1"/>
  <c r="AF280" i="1"/>
  <c r="AG280" i="1"/>
  <c r="W272" i="1"/>
  <c r="X272" i="1"/>
  <c r="Y272" i="1"/>
  <c r="Z272" i="1"/>
  <c r="AA272" i="1"/>
  <c r="AB272" i="1"/>
  <c r="AC272" i="1"/>
  <c r="AD272" i="1"/>
  <c r="AE272" i="1"/>
  <c r="AF272" i="1"/>
  <c r="AG272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J63" i="1"/>
  <c r="K63" i="1"/>
  <c r="L63" i="1"/>
  <c r="M63" i="1"/>
  <c r="N63" i="1"/>
  <c r="P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303" i="5" l="1"/>
  <c r="AI304" i="5"/>
  <c r="AI305" i="5"/>
  <c r="AI306" i="5"/>
  <c r="AI307" i="5"/>
  <c r="AI308" i="5"/>
  <c r="AI309" i="5"/>
  <c r="AI310" i="5"/>
  <c r="AI302" i="5"/>
  <c r="AI221" i="5"/>
  <c r="AI223" i="5"/>
  <c r="AI224" i="5"/>
  <c r="AI225" i="5"/>
  <c r="AI226" i="5"/>
  <c r="AI227" i="5"/>
  <c r="AI228" i="5"/>
  <c r="AI229" i="5"/>
  <c r="AI222" i="5"/>
  <c r="BM302" i="3"/>
  <c r="BL302" i="3"/>
  <c r="BI302" i="3"/>
  <c r="BH302" i="3"/>
  <c r="BE302" i="3"/>
  <c r="BD302" i="3"/>
  <c r="AH301" i="3"/>
  <c r="BM293" i="3"/>
  <c r="BL293" i="3"/>
  <c r="BJ293" i="3"/>
  <c r="BK293" i="3"/>
  <c r="BI293" i="3"/>
  <c r="AH292" i="3"/>
  <c r="AH288" i="3" s="1"/>
  <c r="BG284" i="3"/>
  <c r="BL284" i="3"/>
  <c r="BK284" i="3"/>
  <c r="BJ284" i="3"/>
  <c r="BH284" i="3"/>
  <c r="BF284" i="3"/>
  <c r="BH275" i="3"/>
  <c r="BD275" i="3"/>
  <c r="BM275" i="3"/>
  <c r="BK275" i="3"/>
  <c r="BJ275" i="3"/>
  <c r="BF275" i="3"/>
  <c r="BE275" i="3"/>
  <c r="BC275" i="3"/>
  <c r="AH274" i="3"/>
  <c r="AH271" i="3" s="1"/>
  <c r="BH266" i="3"/>
  <c r="BD266" i="3"/>
  <c r="BK266" i="3"/>
  <c r="BJ266" i="3"/>
  <c r="BG266" i="3"/>
  <c r="BC266" i="3"/>
  <c r="AH257" i="3"/>
  <c r="BK248" i="3"/>
  <c r="BJ248" i="3"/>
  <c r="BL248" i="3"/>
  <c r="BD248" i="3"/>
  <c r="AH247" i="3"/>
  <c r="BJ245" i="3"/>
  <c r="BF245" i="3"/>
  <c r="BD245" i="3"/>
  <c r="AH245" i="3"/>
  <c r="BI245" i="3"/>
  <c r="BH245" i="3"/>
  <c r="BE245" i="3"/>
  <c r="BJ244" i="3"/>
  <c r="BI244" i="3"/>
  <c r="BF244" i="3"/>
  <c r="BE244" i="3"/>
  <c r="AH244" i="3"/>
  <c r="BH244" i="3"/>
  <c r="BG244" i="3"/>
  <c r="BD244" i="3"/>
  <c r="BC244" i="3"/>
  <c r="BO244" i="3" s="1"/>
  <c r="BJ243" i="3"/>
  <c r="BI243" i="3"/>
  <c r="BE243" i="3"/>
  <c r="BD243" i="3"/>
  <c r="AH243" i="3"/>
  <c r="BG243" i="3"/>
  <c r="BF243" i="3"/>
  <c r="BC243" i="3"/>
  <c r="BI242" i="3"/>
  <c r="BH242" i="3"/>
  <c r="AH242" i="3"/>
  <c r="BJ242" i="3"/>
  <c r="BF242" i="3"/>
  <c r="BE242" i="3"/>
  <c r="BD242" i="3"/>
  <c r="BJ241" i="3"/>
  <c r="BF241" i="3"/>
  <c r="BD241" i="3"/>
  <c r="AH241" i="3"/>
  <c r="BI241" i="3"/>
  <c r="BH241" i="3"/>
  <c r="BG241" i="3"/>
  <c r="BE241" i="3"/>
  <c r="BO241" i="3" s="1"/>
  <c r="BC241" i="3"/>
  <c r="BJ240" i="3"/>
  <c r="BF240" i="3"/>
  <c r="BE240" i="3"/>
  <c r="AH240" i="3"/>
  <c r="BI240" i="3"/>
  <c r="BH240" i="3"/>
  <c r="BG240" i="3"/>
  <c r="BD240" i="3"/>
  <c r="BC240" i="3"/>
  <c r="BJ239" i="3"/>
  <c r="BF239" i="3"/>
  <c r="BD239" i="3"/>
  <c r="AH239" i="3"/>
  <c r="BG239" i="3"/>
  <c r="BE239" i="3"/>
  <c r="BD246" i="3"/>
  <c r="BC239" i="3"/>
  <c r="AH238" i="3"/>
  <c r="AH237" i="3" s="1"/>
  <c r="BH243" i="3"/>
  <c r="BL236" i="3"/>
  <c r="BJ236" i="3"/>
  <c r="BH236" i="3"/>
  <c r="BF236" i="3"/>
  <c r="BD236" i="3"/>
  <c r="BM236" i="3"/>
  <c r="BK236" i="3"/>
  <c r="BI236" i="3"/>
  <c r="BE236" i="3"/>
  <c r="BM235" i="3"/>
  <c r="BL235" i="3"/>
  <c r="BI235" i="3"/>
  <c r="BH235" i="3"/>
  <c r="BE235" i="3"/>
  <c r="BD235" i="3"/>
  <c r="BJ235" i="3"/>
  <c r="BF235" i="3"/>
  <c r="BC235" i="3"/>
  <c r="BM234" i="3"/>
  <c r="BL234" i="3"/>
  <c r="BJ234" i="3"/>
  <c r="BF234" i="3"/>
  <c r="BE234" i="3"/>
  <c r="BI234" i="3"/>
  <c r="BH234" i="3"/>
  <c r="BD234" i="3"/>
  <c r="BM233" i="3"/>
  <c r="BE233" i="3"/>
  <c r="BL233" i="3"/>
  <c r="BJ233" i="3"/>
  <c r="BI233" i="3"/>
  <c r="BH233" i="3"/>
  <c r="BF233" i="3"/>
  <c r="BD233" i="3"/>
  <c r="BL232" i="3"/>
  <c r="BJ232" i="3"/>
  <c r="BH232" i="3"/>
  <c r="BF232" i="3"/>
  <c r="BD232" i="3"/>
  <c r="BM232" i="3"/>
  <c r="BK232" i="3"/>
  <c r="BI232" i="3"/>
  <c r="BG232" i="3"/>
  <c r="BE232" i="3"/>
  <c r="BM231" i="3"/>
  <c r="BI231" i="3"/>
  <c r="BE231" i="3"/>
  <c r="BD231" i="3"/>
  <c r="BL231" i="3"/>
  <c r="BK231" i="3"/>
  <c r="BJ231" i="3"/>
  <c r="BH231" i="3"/>
  <c r="BG231" i="3"/>
  <c r="BF231" i="3"/>
  <c r="BC231" i="3"/>
  <c r="BH230" i="3"/>
  <c r="BF230" i="3"/>
  <c r="BM230" i="3"/>
  <c r="BI230" i="3"/>
  <c r="BH237" i="3"/>
  <c r="AH229" i="3"/>
  <c r="BL228" i="3"/>
  <c r="BM228" i="3"/>
  <c r="BH228" i="3"/>
  <c r="BL227" i="3"/>
  <c r="BK227" i="3"/>
  <c r="BG227" i="3"/>
  <c r="BF227" i="3"/>
  <c r="AH227" i="3"/>
  <c r="BM227" i="3"/>
  <c r="BJ227" i="3"/>
  <c r="BI227" i="3"/>
  <c r="BH227" i="3"/>
  <c r="BE227" i="3"/>
  <c r="BD227" i="3"/>
  <c r="BC227" i="3"/>
  <c r="BJ226" i="3"/>
  <c r="BE226" i="3"/>
  <c r="AH226" i="3"/>
  <c r="BM226" i="3"/>
  <c r="BL226" i="3"/>
  <c r="BK226" i="3"/>
  <c r="BI226" i="3"/>
  <c r="BH226" i="3"/>
  <c r="BG226" i="3"/>
  <c r="BD226" i="3"/>
  <c r="BC226" i="3"/>
  <c r="BH225" i="3"/>
  <c r="AH225" i="3"/>
  <c r="BM225" i="3"/>
  <c r="BL225" i="3"/>
  <c r="BK225" i="3"/>
  <c r="BI225" i="3"/>
  <c r="BG225" i="3"/>
  <c r="BF225" i="3"/>
  <c r="BE225" i="3"/>
  <c r="BD225" i="3"/>
  <c r="BC225" i="3"/>
  <c r="BM224" i="3"/>
  <c r="BL224" i="3"/>
  <c r="BI224" i="3"/>
  <c r="BH224" i="3"/>
  <c r="BD224" i="3"/>
  <c r="AH224" i="3"/>
  <c r="BK224" i="3"/>
  <c r="BJ224" i="3"/>
  <c r="BG224" i="3"/>
  <c r="BF224" i="3"/>
  <c r="BE224" i="3"/>
  <c r="BC224" i="3"/>
  <c r="BK223" i="3"/>
  <c r="BJ223" i="3"/>
  <c r="AH223" i="3"/>
  <c r="BM223" i="3"/>
  <c r="BL223" i="3"/>
  <c r="BI223" i="3"/>
  <c r="BH223" i="3"/>
  <c r="BG223" i="3"/>
  <c r="BE223" i="3"/>
  <c r="BD223" i="3"/>
  <c r="BC223" i="3"/>
  <c r="BM222" i="3"/>
  <c r="BI222" i="3"/>
  <c r="BH222" i="3"/>
  <c r="BD222" i="3"/>
  <c r="AH222" i="3"/>
  <c r="BL222" i="3"/>
  <c r="BK222" i="3"/>
  <c r="BJ222" i="3"/>
  <c r="BI228" i="3"/>
  <c r="BG222" i="3"/>
  <c r="BF222" i="3"/>
  <c r="BE228" i="3"/>
  <c r="BC222" i="3"/>
  <c r="BL221" i="3"/>
  <c r="BK221" i="3"/>
  <c r="BG221" i="3"/>
  <c r="BF221" i="3"/>
  <c r="AH221" i="3"/>
  <c r="BM221" i="3"/>
  <c r="BJ221" i="3"/>
  <c r="BI221" i="3"/>
  <c r="BH221" i="3"/>
  <c r="BE221" i="3"/>
  <c r="BD221" i="3"/>
  <c r="BC221" i="3"/>
  <c r="AH220" i="3"/>
  <c r="BJ219" i="3"/>
  <c r="BI219" i="3"/>
  <c r="BH219" i="3"/>
  <c r="BF219" i="3"/>
  <c r="BJ218" i="3"/>
  <c r="BD218" i="3"/>
  <c r="AH218" i="3"/>
  <c r="BL218" i="3"/>
  <c r="BK218" i="3"/>
  <c r="BH218" i="3"/>
  <c r="BG218" i="3"/>
  <c r="BF218" i="3"/>
  <c r="BC218" i="3"/>
  <c r="BL217" i="3"/>
  <c r="BH217" i="3"/>
  <c r="BG217" i="3"/>
  <c r="AH217" i="3"/>
  <c r="BK217" i="3"/>
  <c r="BJ217" i="3"/>
  <c r="BF217" i="3"/>
  <c r="BD217" i="3"/>
  <c r="BC217" i="3"/>
  <c r="BL216" i="3"/>
  <c r="BH216" i="3"/>
  <c r="BF216" i="3"/>
  <c r="AH216" i="3"/>
  <c r="BK216" i="3"/>
  <c r="BJ216" i="3"/>
  <c r="BG216" i="3"/>
  <c r="BD216" i="3"/>
  <c r="BC216" i="3"/>
  <c r="BK215" i="3"/>
  <c r="BG215" i="3"/>
  <c r="AH215" i="3"/>
  <c r="BM215" i="3"/>
  <c r="BL215" i="3"/>
  <c r="BJ215" i="3"/>
  <c r="BI215" i="3"/>
  <c r="BH215" i="3"/>
  <c r="BF215" i="3"/>
  <c r="BE215" i="3"/>
  <c r="BD215" i="3"/>
  <c r="BC215" i="3"/>
  <c r="AH214" i="3"/>
  <c r="BM214" i="3"/>
  <c r="BL214" i="3"/>
  <c r="BK214" i="3"/>
  <c r="BJ214" i="3"/>
  <c r="BI214" i="3"/>
  <c r="BH214" i="3"/>
  <c r="BG214" i="3"/>
  <c r="BF214" i="3"/>
  <c r="BD214" i="3"/>
  <c r="BC214" i="3"/>
  <c r="AH213" i="3"/>
  <c r="BL219" i="3"/>
  <c r="BK213" i="3"/>
  <c r="BJ213" i="3"/>
  <c r="BH213" i="3"/>
  <c r="BG219" i="3"/>
  <c r="BF213" i="3"/>
  <c r="BD213" i="3"/>
  <c r="BC213" i="3"/>
  <c r="BI212" i="3"/>
  <c r="AH212" i="3"/>
  <c r="BM212" i="3"/>
  <c r="BL212" i="3"/>
  <c r="BK212" i="3"/>
  <c r="BJ212" i="3"/>
  <c r="BH212" i="3"/>
  <c r="BG212" i="3"/>
  <c r="BF212" i="3"/>
  <c r="BE212" i="3"/>
  <c r="BD219" i="3"/>
  <c r="AH211" i="3"/>
  <c r="BM203" i="3"/>
  <c r="BL203" i="3"/>
  <c r="BI203" i="3"/>
  <c r="BE203" i="3"/>
  <c r="BD203" i="3"/>
  <c r="BK203" i="3"/>
  <c r="BJ203" i="3"/>
  <c r="BH203" i="3"/>
  <c r="BG203" i="3"/>
  <c r="BF203" i="3"/>
  <c r="BC203" i="3"/>
  <c r="BJ194" i="3"/>
  <c r="BF194" i="3"/>
  <c r="BK194" i="3"/>
  <c r="BI194" i="3"/>
  <c r="BG194" i="3"/>
  <c r="BC194" i="3"/>
  <c r="AH193" i="3"/>
  <c r="BJ186" i="3"/>
  <c r="BI186" i="3"/>
  <c r="BF186" i="3"/>
  <c r="BM186" i="3"/>
  <c r="BL186" i="3"/>
  <c r="BK186" i="3"/>
  <c r="BH186" i="3"/>
  <c r="BG186" i="3"/>
  <c r="BE186" i="3"/>
  <c r="BD186" i="3"/>
  <c r="BJ185" i="3"/>
  <c r="BI185" i="3"/>
  <c r="BF185" i="3"/>
  <c r="BM185" i="3"/>
  <c r="BL185" i="3"/>
  <c r="BK185" i="3"/>
  <c r="BH185" i="3"/>
  <c r="BG185" i="3"/>
  <c r="BE185" i="3"/>
  <c r="BD185" i="3"/>
  <c r="BC185" i="3"/>
  <c r="BM176" i="3"/>
  <c r="BI176" i="3"/>
  <c r="BE176" i="3"/>
  <c r="BJ176" i="3"/>
  <c r="BF176" i="3"/>
  <c r="BJ167" i="3"/>
  <c r="BI167" i="3"/>
  <c r="BF167" i="3"/>
  <c r="BM167" i="3"/>
  <c r="BL167" i="3"/>
  <c r="BK167" i="3"/>
  <c r="BH167" i="3"/>
  <c r="BG167" i="3"/>
  <c r="BE167" i="3"/>
  <c r="BD167" i="3"/>
  <c r="BC167" i="3"/>
  <c r="AH166" i="3"/>
  <c r="BK165" i="3"/>
  <c r="BJ165" i="3"/>
  <c r="BC165" i="3"/>
  <c r="BL164" i="3"/>
  <c r="BI164" i="3"/>
  <c r="BH164" i="3"/>
  <c r="BD164" i="3"/>
  <c r="AH164" i="3"/>
  <c r="BM164" i="3"/>
  <c r="BK164" i="3"/>
  <c r="BG164" i="3"/>
  <c r="BE164" i="3"/>
  <c r="BC164" i="3"/>
  <c r="BI163" i="3"/>
  <c r="AH163" i="3"/>
  <c r="BM163" i="3"/>
  <c r="BL163" i="3"/>
  <c r="BH163" i="3"/>
  <c r="BE163" i="3"/>
  <c r="BD163" i="3"/>
  <c r="BG162" i="3"/>
  <c r="BF162" i="3"/>
  <c r="AH162" i="3"/>
  <c r="BM162" i="3"/>
  <c r="BL162" i="3"/>
  <c r="BK162" i="3"/>
  <c r="BI162" i="3"/>
  <c r="BH162" i="3"/>
  <c r="BE162" i="3"/>
  <c r="BD162" i="3"/>
  <c r="BC162" i="3"/>
  <c r="BG161" i="3"/>
  <c r="AH161" i="3"/>
  <c r="BM161" i="3"/>
  <c r="BL161" i="3"/>
  <c r="BK161" i="3"/>
  <c r="BI161" i="3"/>
  <c r="BH161" i="3"/>
  <c r="BE161" i="3"/>
  <c r="BD161" i="3"/>
  <c r="BC161" i="3"/>
  <c r="BM160" i="3"/>
  <c r="BE160" i="3"/>
  <c r="AH160" i="3"/>
  <c r="BL160" i="3"/>
  <c r="BI160" i="3"/>
  <c r="BD160" i="3"/>
  <c r="BM159" i="3"/>
  <c r="BE159" i="3"/>
  <c r="AH159" i="3"/>
  <c r="BL159" i="3"/>
  <c r="BK159" i="3"/>
  <c r="BI159" i="3"/>
  <c r="BH159" i="3"/>
  <c r="BG159" i="3"/>
  <c r="BD159" i="3"/>
  <c r="BC159" i="3"/>
  <c r="BJ158" i="3"/>
  <c r="AH158" i="3"/>
  <c r="BM158" i="3"/>
  <c r="BL158" i="3"/>
  <c r="BK158" i="3"/>
  <c r="BI158" i="3"/>
  <c r="BH158" i="3"/>
  <c r="BG158" i="3"/>
  <c r="BE158" i="3"/>
  <c r="BD158" i="3"/>
  <c r="BC158" i="3"/>
  <c r="BL156" i="3"/>
  <c r="BH154" i="3"/>
  <c r="BD156" i="3"/>
  <c r="BH156" i="3"/>
  <c r="BM155" i="3"/>
  <c r="BL155" i="3"/>
  <c r="BI155" i="3"/>
  <c r="BE155" i="3"/>
  <c r="BD155" i="3"/>
  <c r="BJ155" i="3"/>
  <c r="BH155" i="3"/>
  <c r="BF155" i="3"/>
  <c r="BL154" i="3"/>
  <c r="BD154" i="3"/>
  <c r="BM154" i="3"/>
  <c r="BK154" i="3"/>
  <c r="BJ154" i="3"/>
  <c r="BI154" i="3"/>
  <c r="BG154" i="3"/>
  <c r="BF154" i="3"/>
  <c r="BE154" i="3"/>
  <c r="BC154" i="3"/>
  <c r="BJ153" i="3"/>
  <c r="BG153" i="3"/>
  <c r="BF153" i="3"/>
  <c r="BM153" i="3"/>
  <c r="BL153" i="3"/>
  <c r="BI153" i="3"/>
  <c r="BH153" i="3"/>
  <c r="BE153" i="3"/>
  <c r="BD153" i="3"/>
  <c r="BJ152" i="3"/>
  <c r="BF152" i="3"/>
  <c r="BM152" i="3"/>
  <c r="BI152" i="3"/>
  <c r="BE152" i="3"/>
  <c r="BM151" i="3"/>
  <c r="BL151" i="3"/>
  <c r="BI151" i="3"/>
  <c r="BE151" i="3"/>
  <c r="BD151" i="3"/>
  <c r="BJ151" i="3"/>
  <c r="BH151" i="3"/>
  <c r="BF151" i="3"/>
  <c r="BL150" i="3"/>
  <c r="BD150" i="3"/>
  <c r="BM150" i="3"/>
  <c r="BK150" i="3"/>
  <c r="BJ150" i="3"/>
  <c r="BI150" i="3"/>
  <c r="BG150" i="3"/>
  <c r="BF150" i="3"/>
  <c r="BE150" i="3"/>
  <c r="BC150" i="3"/>
  <c r="BJ149" i="3"/>
  <c r="BG149" i="3"/>
  <c r="BF149" i="3"/>
  <c r="BM149" i="3"/>
  <c r="BL149" i="3"/>
  <c r="BI149" i="3"/>
  <c r="BH149" i="3"/>
  <c r="BE149" i="3"/>
  <c r="BD149" i="3"/>
  <c r="BK140" i="3"/>
  <c r="BG140" i="3"/>
  <c r="BC140" i="3"/>
  <c r="BL140" i="3"/>
  <c r="BJ140" i="3"/>
  <c r="BH140" i="3"/>
  <c r="BF140" i="3"/>
  <c r="BD140" i="3"/>
  <c r="BM131" i="3"/>
  <c r="BL131" i="3"/>
  <c r="BI131" i="3"/>
  <c r="BH131" i="3"/>
  <c r="BE131" i="3"/>
  <c r="BD131" i="3"/>
  <c r="BK131" i="3"/>
  <c r="BJ131" i="3"/>
  <c r="BG131" i="3"/>
  <c r="BF131" i="3"/>
  <c r="BC131" i="3"/>
  <c r="BI129" i="3"/>
  <c r="BK128" i="3"/>
  <c r="BG128" i="3"/>
  <c r="BC128" i="3"/>
  <c r="BM128" i="3"/>
  <c r="BJ128" i="3"/>
  <c r="BI128" i="3"/>
  <c r="BF128" i="3"/>
  <c r="BE128" i="3"/>
  <c r="BM127" i="3"/>
  <c r="BI127" i="3"/>
  <c r="BE127" i="3"/>
  <c r="BK127" i="3"/>
  <c r="BJ127" i="3"/>
  <c r="BG127" i="3"/>
  <c r="BF127" i="3"/>
  <c r="BC127" i="3"/>
  <c r="BM126" i="3"/>
  <c r="BJ126" i="3"/>
  <c r="BI126" i="3"/>
  <c r="BF126" i="3"/>
  <c r="BE126" i="3"/>
  <c r="BK126" i="3"/>
  <c r="BG126" i="3"/>
  <c r="BC126" i="3"/>
  <c r="BK125" i="3"/>
  <c r="BJ125" i="3"/>
  <c r="BG125" i="3"/>
  <c r="BF125" i="3"/>
  <c r="BC125" i="3"/>
  <c r="BM125" i="3"/>
  <c r="BL125" i="3"/>
  <c r="BI125" i="3"/>
  <c r="BH125" i="3"/>
  <c r="BE125" i="3"/>
  <c r="BD125" i="3"/>
  <c r="BK124" i="3"/>
  <c r="BG124" i="3"/>
  <c r="BC124" i="3"/>
  <c r="BM124" i="3"/>
  <c r="BJ124" i="3"/>
  <c r="BI124" i="3"/>
  <c r="BF124" i="3"/>
  <c r="BE124" i="3"/>
  <c r="BM123" i="3"/>
  <c r="BI123" i="3"/>
  <c r="BH123" i="3"/>
  <c r="BE123" i="3"/>
  <c r="BK123" i="3"/>
  <c r="BJ123" i="3"/>
  <c r="BG123" i="3"/>
  <c r="BF123" i="3"/>
  <c r="BC123" i="3"/>
  <c r="BM122" i="3"/>
  <c r="BJ122" i="3"/>
  <c r="BI122" i="3"/>
  <c r="BF122" i="3"/>
  <c r="BE122" i="3"/>
  <c r="BK122" i="3"/>
  <c r="BG122" i="3"/>
  <c r="BC122" i="3"/>
  <c r="BM113" i="3"/>
  <c r="BJ113" i="3"/>
  <c r="BI113" i="3"/>
  <c r="BF113" i="3"/>
  <c r="BE113" i="3"/>
  <c r="BL113" i="3"/>
  <c r="BK113" i="3"/>
  <c r="BH113" i="3"/>
  <c r="BG113" i="3"/>
  <c r="BD113" i="3"/>
  <c r="BC113" i="3"/>
  <c r="AH110" i="3"/>
  <c r="AH109" i="3"/>
  <c r="AH108" i="3"/>
  <c r="AH107" i="3"/>
  <c r="AH106" i="3"/>
  <c r="AH105" i="3"/>
  <c r="BL104" i="3"/>
  <c r="BK104" i="3"/>
  <c r="BH104" i="3"/>
  <c r="BG104" i="3"/>
  <c r="BD104" i="3"/>
  <c r="BC104" i="3"/>
  <c r="BM104" i="3"/>
  <c r="BJ104" i="3"/>
  <c r="BI104" i="3"/>
  <c r="BF104" i="3"/>
  <c r="BE104" i="3"/>
  <c r="BM95" i="3"/>
  <c r="BL95" i="3"/>
  <c r="BI95" i="3"/>
  <c r="BE95" i="3"/>
  <c r="BD95" i="3"/>
  <c r="BK95" i="3"/>
  <c r="BJ95" i="3"/>
  <c r="BG95" i="3"/>
  <c r="BF95" i="3"/>
  <c r="BC95" i="3"/>
  <c r="AH94" i="3"/>
  <c r="BH93" i="3"/>
  <c r="BF92" i="3"/>
  <c r="AH92" i="3"/>
  <c r="BM92" i="3"/>
  <c r="BL92" i="3"/>
  <c r="BK92" i="3"/>
  <c r="BJ92" i="3"/>
  <c r="BI92" i="3"/>
  <c r="BH92" i="3"/>
  <c r="BG92" i="3"/>
  <c r="BE92" i="3"/>
  <c r="BD92" i="3"/>
  <c r="BC92" i="3"/>
  <c r="AH91" i="3"/>
  <c r="BM91" i="3"/>
  <c r="BL91" i="3"/>
  <c r="BK91" i="3"/>
  <c r="BI91" i="3"/>
  <c r="BH91" i="3"/>
  <c r="BG91" i="3"/>
  <c r="BE91" i="3"/>
  <c r="BD91" i="3"/>
  <c r="BC91" i="3"/>
  <c r="BJ90" i="3"/>
  <c r="BI90" i="3"/>
  <c r="BF90" i="3"/>
  <c r="BE90" i="3"/>
  <c r="BD90" i="3"/>
  <c r="AH90" i="3"/>
  <c r="BM90" i="3"/>
  <c r="BL90" i="3"/>
  <c r="BK90" i="3"/>
  <c r="BH90" i="3"/>
  <c r="BG90" i="3"/>
  <c r="BC90" i="3"/>
  <c r="BO90" i="3" s="1"/>
  <c r="BJ89" i="3"/>
  <c r="BH89" i="3"/>
  <c r="BF89" i="3"/>
  <c r="AH89" i="3"/>
  <c r="BM89" i="3"/>
  <c r="BL89" i="3"/>
  <c r="BK89" i="3"/>
  <c r="BI89" i="3"/>
  <c r="BG89" i="3"/>
  <c r="BE89" i="3"/>
  <c r="BD89" i="3"/>
  <c r="BC89" i="3"/>
  <c r="BO89" i="3" s="1"/>
  <c r="BJ88" i="3"/>
  <c r="BI88" i="3"/>
  <c r="BF88" i="3"/>
  <c r="BE88" i="3"/>
  <c r="BD88" i="3"/>
  <c r="AH88" i="3"/>
  <c r="BM88" i="3"/>
  <c r="BL88" i="3"/>
  <c r="BK88" i="3"/>
  <c r="BH88" i="3"/>
  <c r="BG88" i="3"/>
  <c r="BC88" i="3"/>
  <c r="BJ87" i="3"/>
  <c r="BH87" i="3"/>
  <c r="BF87" i="3"/>
  <c r="AH87" i="3"/>
  <c r="BM87" i="3"/>
  <c r="BL87" i="3"/>
  <c r="BK87" i="3"/>
  <c r="BI87" i="3"/>
  <c r="BG93" i="3"/>
  <c r="BE87" i="3"/>
  <c r="BD87" i="3"/>
  <c r="BC93" i="3"/>
  <c r="BJ86" i="3"/>
  <c r="BI86" i="3"/>
  <c r="BF86" i="3"/>
  <c r="BE86" i="3"/>
  <c r="BD86" i="3"/>
  <c r="AH86" i="3"/>
  <c r="BM86" i="3"/>
  <c r="BL93" i="3"/>
  <c r="BK86" i="3"/>
  <c r="BH86" i="3"/>
  <c r="BG86" i="3"/>
  <c r="BD93" i="3"/>
  <c r="BC86" i="3"/>
  <c r="BM82" i="3"/>
  <c r="BL81" i="3"/>
  <c r="BI82" i="3"/>
  <c r="BH81" i="3"/>
  <c r="BE82" i="3"/>
  <c r="BD81" i="3"/>
  <c r="BM83" i="3"/>
  <c r="BL83" i="3"/>
  <c r="BJ83" i="3"/>
  <c r="BI83" i="3"/>
  <c r="BH83" i="3"/>
  <c r="BF83" i="3"/>
  <c r="BE83" i="3"/>
  <c r="BD83" i="3"/>
  <c r="BK83" i="3"/>
  <c r="BG83" i="3"/>
  <c r="BC83" i="3"/>
  <c r="BK82" i="3"/>
  <c r="BG82" i="3"/>
  <c r="BC82" i="3"/>
  <c r="BJ82" i="3"/>
  <c r="BF82" i="3"/>
  <c r="BK81" i="3"/>
  <c r="BJ81" i="3"/>
  <c r="BG81" i="3"/>
  <c r="BF81" i="3"/>
  <c r="BC81" i="3"/>
  <c r="BM81" i="3"/>
  <c r="BI81" i="3"/>
  <c r="BE81" i="3"/>
  <c r="BM80" i="3"/>
  <c r="BK80" i="3"/>
  <c r="BJ80" i="3"/>
  <c r="BI80" i="3"/>
  <c r="BG80" i="3"/>
  <c r="BF80" i="3"/>
  <c r="BE80" i="3"/>
  <c r="BC80" i="3"/>
  <c r="BL80" i="3"/>
  <c r="BH80" i="3"/>
  <c r="BD80" i="3"/>
  <c r="BM79" i="3"/>
  <c r="BL79" i="3"/>
  <c r="BJ79" i="3"/>
  <c r="BI79" i="3"/>
  <c r="BH79" i="3"/>
  <c r="BF79" i="3"/>
  <c r="BE79" i="3"/>
  <c r="BD79" i="3"/>
  <c r="BK79" i="3"/>
  <c r="BG79" i="3"/>
  <c r="BC79" i="3"/>
  <c r="BM78" i="3"/>
  <c r="BK78" i="3"/>
  <c r="BI78" i="3"/>
  <c r="BG78" i="3"/>
  <c r="BE78" i="3"/>
  <c r="BC78" i="3"/>
  <c r="BJ78" i="3"/>
  <c r="BF78" i="3"/>
  <c r="AH77" i="3"/>
  <c r="AH84" i="3" s="1"/>
  <c r="BM77" i="3"/>
  <c r="BL77" i="3"/>
  <c r="BI77" i="3"/>
  <c r="BH77" i="3"/>
  <c r="BE77" i="3"/>
  <c r="BD77" i="3"/>
  <c r="BM68" i="3"/>
  <c r="BL68" i="3"/>
  <c r="BK68" i="3"/>
  <c r="BI68" i="3"/>
  <c r="BH68" i="3"/>
  <c r="BG68" i="3"/>
  <c r="BE68" i="3"/>
  <c r="BD68" i="3"/>
  <c r="AH67" i="3"/>
  <c r="BK59" i="3"/>
  <c r="BJ59" i="3"/>
  <c r="BG59" i="3"/>
  <c r="BF59" i="3"/>
  <c r="BC59" i="3"/>
  <c r="BM59" i="3"/>
  <c r="BI59" i="3"/>
  <c r="BE59" i="3"/>
  <c r="BL50" i="3"/>
  <c r="BJ50" i="3"/>
  <c r="BH50" i="3"/>
  <c r="BF50" i="3"/>
  <c r="BD50" i="3"/>
  <c r="AH49" i="3"/>
  <c r="BK48" i="3"/>
  <c r="BG48" i="3"/>
  <c r="BC48" i="3"/>
  <c r="BK47" i="3"/>
  <c r="AH47" i="3"/>
  <c r="BM47" i="3"/>
  <c r="BL47" i="3"/>
  <c r="BJ47" i="3"/>
  <c r="BI47" i="3"/>
  <c r="BH47" i="3"/>
  <c r="BG47" i="3"/>
  <c r="BF47" i="3"/>
  <c r="BE47" i="3"/>
  <c r="BD47" i="3"/>
  <c r="BC47" i="3"/>
  <c r="BD46" i="3"/>
  <c r="AH46" i="3"/>
  <c r="BM46" i="3"/>
  <c r="BL46" i="3"/>
  <c r="BK46" i="3"/>
  <c r="BJ46" i="3"/>
  <c r="BI46" i="3"/>
  <c r="BH46" i="3"/>
  <c r="BG46" i="3"/>
  <c r="BF46" i="3"/>
  <c r="BE46" i="3"/>
  <c r="BC46" i="3"/>
  <c r="BI45" i="3"/>
  <c r="BE45" i="3"/>
  <c r="AH45" i="3"/>
  <c r="BM45" i="3"/>
  <c r="BL45" i="3"/>
  <c r="BK45" i="3"/>
  <c r="BJ45" i="3"/>
  <c r="BH45" i="3"/>
  <c r="BG45" i="3"/>
  <c r="BF45" i="3"/>
  <c r="BD45" i="3"/>
  <c r="BC45" i="3"/>
  <c r="BJ44" i="3"/>
  <c r="BF44" i="3"/>
  <c r="AH44" i="3"/>
  <c r="BM44" i="3"/>
  <c r="BL44" i="3"/>
  <c r="BK44" i="3"/>
  <c r="BJ48" i="3"/>
  <c r="BI44" i="3"/>
  <c r="BH44" i="3"/>
  <c r="BG44" i="3"/>
  <c r="BF48" i="3"/>
  <c r="BE44" i="3"/>
  <c r="BD44" i="3"/>
  <c r="BC44" i="3"/>
  <c r="BK43" i="3"/>
  <c r="BG43" i="3"/>
  <c r="AH43" i="3"/>
  <c r="BM43" i="3"/>
  <c r="BL43" i="3"/>
  <c r="BJ43" i="3"/>
  <c r="BI43" i="3"/>
  <c r="BH43" i="3"/>
  <c r="BF43" i="3"/>
  <c r="BE43" i="3"/>
  <c r="BD43" i="3"/>
  <c r="BC43" i="3"/>
  <c r="BL42" i="3"/>
  <c r="AH42" i="3"/>
  <c r="BM42" i="3"/>
  <c r="BK42" i="3"/>
  <c r="BJ42" i="3"/>
  <c r="BI42" i="3"/>
  <c r="BH42" i="3"/>
  <c r="BG42" i="3"/>
  <c r="BF42" i="3"/>
  <c r="BE42" i="3"/>
  <c r="BD42" i="3"/>
  <c r="BC42" i="3"/>
  <c r="BE41" i="3"/>
  <c r="AH41" i="3"/>
  <c r="BM41" i="3"/>
  <c r="BL41" i="3"/>
  <c r="BK41" i="3"/>
  <c r="BJ41" i="3"/>
  <c r="BI41" i="3"/>
  <c r="BH41" i="3"/>
  <c r="BG41" i="3"/>
  <c r="BF41" i="3"/>
  <c r="BD41" i="3"/>
  <c r="BC41" i="3"/>
  <c r="BL32" i="3"/>
  <c r="BK32" i="3"/>
  <c r="BJ32" i="3"/>
  <c r="BH32" i="3"/>
  <c r="BG32" i="3"/>
  <c r="BF32" i="3"/>
  <c r="BD32" i="3"/>
  <c r="BC32" i="3"/>
  <c r="AH31" i="3"/>
  <c r="BL30" i="3"/>
  <c r="BH30" i="3"/>
  <c r="BD30" i="3"/>
  <c r="BM30" i="3"/>
  <c r="BK29" i="3"/>
  <c r="BG29" i="3"/>
  <c r="AH29" i="3"/>
  <c r="BM29" i="3"/>
  <c r="BL29" i="3"/>
  <c r="BJ29" i="3"/>
  <c r="BI29" i="3"/>
  <c r="BH29" i="3"/>
  <c r="BF29" i="3"/>
  <c r="BE29" i="3"/>
  <c r="BD29" i="3"/>
  <c r="BC29" i="3"/>
  <c r="BE28" i="3"/>
  <c r="AH28" i="3"/>
  <c r="BM28" i="3"/>
  <c r="BL28" i="3"/>
  <c r="BK28" i="3"/>
  <c r="BJ28" i="3"/>
  <c r="BI28" i="3"/>
  <c r="BH28" i="3"/>
  <c r="BG28" i="3"/>
  <c r="BF28" i="3"/>
  <c r="BD28" i="3"/>
  <c r="BC28" i="3"/>
  <c r="AH27" i="3"/>
  <c r="BM27" i="3"/>
  <c r="BL27" i="3"/>
  <c r="BK27" i="3"/>
  <c r="BJ27" i="3"/>
  <c r="BI27" i="3"/>
  <c r="BH27" i="3"/>
  <c r="BG27" i="3"/>
  <c r="BF27" i="3"/>
  <c r="BE27" i="3"/>
  <c r="BD27" i="3"/>
  <c r="BC27" i="3"/>
  <c r="BI26" i="3"/>
  <c r="AH26" i="3"/>
  <c r="BM26" i="3"/>
  <c r="BL26" i="3"/>
  <c r="BK26" i="3"/>
  <c r="BJ26" i="3"/>
  <c r="BH26" i="3"/>
  <c r="BG26" i="3"/>
  <c r="BF26" i="3"/>
  <c r="BE26" i="3"/>
  <c r="BD26" i="3"/>
  <c r="BC26" i="3"/>
  <c r="BK25" i="3"/>
  <c r="BG25" i="3"/>
  <c r="AH25" i="3"/>
  <c r="BM25" i="3"/>
  <c r="BL25" i="3"/>
  <c r="BJ25" i="3"/>
  <c r="BI25" i="3"/>
  <c r="BH25" i="3"/>
  <c r="BF25" i="3"/>
  <c r="BE25" i="3"/>
  <c r="BD25" i="3"/>
  <c r="BC25" i="3"/>
  <c r="BE24" i="3"/>
  <c r="AH24" i="3"/>
  <c r="BM24" i="3"/>
  <c r="BL24" i="3"/>
  <c r="BK24" i="3"/>
  <c r="BJ30" i="3"/>
  <c r="BI30" i="3"/>
  <c r="BH24" i="3"/>
  <c r="BG24" i="3"/>
  <c r="BF30" i="3"/>
  <c r="BE30" i="3"/>
  <c r="BD24" i="3"/>
  <c r="BC24" i="3"/>
  <c r="AH23" i="3"/>
  <c r="BM23" i="3"/>
  <c r="BL23" i="3"/>
  <c r="BK23" i="3"/>
  <c r="BJ23" i="3"/>
  <c r="BI23" i="3"/>
  <c r="BH23" i="3"/>
  <c r="BG23" i="3"/>
  <c r="BF23" i="3"/>
  <c r="BE23" i="3"/>
  <c r="BD23" i="3"/>
  <c r="BC23" i="3"/>
  <c r="AH22" i="3"/>
  <c r="BK14" i="3"/>
  <c r="BJ14" i="3"/>
  <c r="BG14" i="3"/>
  <c r="BF14" i="3"/>
  <c r="BC14" i="3"/>
  <c r="BM14" i="3"/>
  <c r="BI14" i="3"/>
  <c r="BE14" i="3"/>
  <c r="AH13" i="3"/>
  <c r="AH11" i="3" s="1"/>
  <c r="AK5" i="2"/>
  <c r="AP5" i="2"/>
  <c r="AT5" i="2"/>
  <c r="AH12" i="2"/>
  <c r="AL5" i="2"/>
  <c r="AM5" i="2"/>
  <c r="AO5" i="2"/>
  <c r="AQ5" i="2"/>
  <c r="AS5" i="2"/>
  <c r="AU5" i="2"/>
  <c r="AQ14" i="2"/>
  <c r="AH15" i="2"/>
  <c r="AN14" i="2"/>
  <c r="AN23" i="2"/>
  <c r="AR23" i="2"/>
  <c r="AH23" i="2"/>
  <c r="AO23" i="2"/>
  <c r="AM24" i="2"/>
  <c r="AQ24" i="2"/>
  <c r="AU24" i="2"/>
  <c r="AH24" i="2"/>
  <c r="AP24" i="2"/>
  <c r="AT24" i="2"/>
  <c r="AN25" i="2"/>
  <c r="AO25" i="2"/>
  <c r="AR25" i="2"/>
  <c r="AS25" i="2"/>
  <c r="AH25" i="2"/>
  <c r="AK25" i="2"/>
  <c r="AP25" i="2"/>
  <c r="AT25" i="2"/>
  <c r="AP26" i="2"/>
  <c r="AT26" i="2"/>
  <c r="AH26" i="2"/>
  <c r="AL26" i="2"/>
  <c r="AL27" i="2"/>
  <c r="AP27" i="2"/>
  <c r="AT27" i="2"/>
  <c r="AH27" i="2"/>
  <c r="AN27" i="2"/>
  <c r="AS27" i="2"/>
  <c r="AL28" i="2"/>
  <c r="AM28" i="2"/>
  <c r="AN28" i="2"/>
  <c r="AQ28" i="2"/>
  <c r="AU28" i="2"/>
  <c r="AH28" i="2"/>
  <c r="AP28" i="2"/>
  <c r="AT28" i="2"/>
  <c r="AK30" i="2"/>
  <c r="AN29" i="2"/>
  <c r="AO29" i="2"/>
  <c r="AR29" i="2"/>
  <c r="AS29" i="2"/>
  <c r="AH29" i="2"/>
  <c r="AK29" i="2"/>
  <c r="AP29" i="2"/>
  <c r="AT29" i="2"/>
  <c r="AN30" i="2"/>
  <c r="AO30" i="2"/>
  <c r="AK27" i="2"/>
  <c r="AL23" i="2"/>
  <c r="AN26" i="2"/>
  <c r="AP23" i="2"/>
  <c r="AR24" i="2"/>
  <c r="AT23" i="2"/>
  <c r="AH31" i="2"/>
  <c r="AN32" i="2"/>
  <c r="AK41" i="2"/>
  <c r="AL41" i="2"/>
  <c r="AM41" i="2"/>
  <c r="AN41" i="2"/>
  <c r="AO41" i="2"/>
  <c r="AP41" i="2"/>
  <c r="AQ41" i="2"/>
  <c r="AR41" i="2"/>
  <c r="AS41" i="2"/>
  <c r="AT41" i="2"/>
  <c r="AU41" i="2"/>
  <c r="AK42" i="2"/>
  <c r="AL42" i="2"/>
  <c r="AM42" i="2"/>
  <c r="AN42" i="2"/>
  <c r="AO42" i="2"/>
  <c r="AP42" i="2"/>
  <c r="AQ42" i="2"/>
  <c r="AR42" i="2"/>
  <c r="AS42" i="2"/>
  <c r="AT42" i="2"/>
  <c r="AU42" i="2"/>
  <c r="AK43" i="2"/>
  <c r="AL43" i="2"/>
  <c r="AM43" i="2"/>
  <c r="AN43" i="2"/>
  <c r="AO43" i="2"/>
  <c r="AP43" i="2"/>
  <c r="AQ43" i="2"/>
  <c r="AR43" i="2"/>
  <c r="AS43" i="2"/>
  <c r="AT43" i="2"/>
  <c r="AU43" i="2"/>
  <c r="AK44" i="2"/>
  <c r="AL44" i="2"/>
  <c r="AM44" i="2"/>
  <c r="AN44" i="2"/>
  <c r="AO44" i="2"/>
  <c r="AP44" i="2"/>
  <c r="AQ44" i="2"/>
  <c r="AR44" i="2"/>
  <c r="AS44" i="2"/>
  <c r="AT44" i="2"/>
  <c r="AU44" i="2"/>
  <c r="AK45" i="2"/>
  <c r="AL45" i="2"/>
  <c r="AM45" i="2"/>
  <c r="AN45" i="2"/>
  <c r="AO45" i="2"/>
  <c r="AP45" i="2"/>
  <c r="AQ45" i="2"/>
  <c r="AR45" i="2"/>
  <c r="AS45" i="2"/>
  <c r="AT45" i="2"/>
  <c r="AU45" i="2"/>
  <c r="AK46" i="2"/>
  <c r="AL46" i="2"/>
  <c r="AM46" i="2"/>
  <c r="AN46" i="2"/>
  <c r="AO46" i="2"/>
  <c r="AP46" i="2"/>
  <c r="AQ46" i="2"/>
  <c r="AR46" i="2"/>
  <c r="AS46" i="2"/>
  <c r="AT46" i="2"/>
  <c r="AU46" i="2"/>
  <c r="AK47" i="2"/>
  <c r="AL47" i="2"/>
  <c r="AM47" i="2"/>
  <c r="AN47" i="2"/>
  <c r="AO47" i="2"/>
  <c r="AP47" i="2"/>
  <c r="AQ47" i="2"/>
  <c r="AR47" i="2"/>
  <c r="AS47" i="2"/>
  <c r="AT47" i="2"/>
  <c r="AU47" i="2"/>
  <c r="AK48" i="2"/>
  <c r="AL48" i="2"/>
  <c r="AM48" i="2"/>
  <c r="AN48" i="2"/>
  <c r="AO48" i="2"/>
  <c r="AP48" i="2"/>
  <c r="AQ48" i="2"/>
  <c r="AR48" i="2"/>
  <c r="AS48" i="2"/>
  <c r="AT48" i="2"/>
  <c r="AU48" i="2"/>
  <c r="AK50" i="2"/>
  <c r="AH51" i="2"/>
  <c r="AH52" i="2"/>
  <c r="AH53" i="2"/>
  <c r="AH54" i="2"/>
  <c r="AH55" i="2"/>
  <c r="AH56" i="2"/>
  <c r="AK59" i="2"/>
  <c r="AH68" i="2"/>
  <c r="AH69" i="2"/>
  <c r="AH70" i="2"/>
  <c r="AH71" i="2"/>
  <c r="AH72" i="2"/>
  <c r="AH73" i="2"/>
  <c r="AH74" i="2"/>
  <c r="AH76" i="2"/>
  <c r="AH77" i="2"/>
  <c r="AN77" i="2"/>
  <c r="AR77" i="2"/>
  <c r="AM78" i="2"/>
  <c r="AQ78" i="2"/>
  <c r="AU78" i="2"/>
  <c r="AH78" i="2"/>
  <c r="AL78" i="2"/>
  <c r="AP78" i="2"/>
  <c r="AT78" i="2"/>
  <c r="AH79" i="2"/>
  <c r="AN79" i="2"/>
  <c r="AR79" i="2"/>
  <c r="AH80" i="2"/>
  <c r="AL80" i="2"/>
  <c r="AP80" i="2"/>
  <c r="AT80" i="2"/>
  <c r="AM81" i="2"/>
  <c r="AQ81" i="2"/>
  <c r="AU81" i="2"/>
  <c r="AH81" i="2"/>
  <c r="AN81" i="2"/>
  <c r="AR81" i="2"/>
  <c r="AO82" i="2"/>
  <c r="AS82" i="2"/>
  <c r="AH82" i="2"/>
  <c r="AL82" i="2"/>
  <c r="AN82" i="2"/>
  <c r="AP82" i="2"/>
  <c r="AR82" i="2"/>
  <c r="AT82" i="2"/>
  <c r="AM83" i="2"/>
  <c r="AH83" i="2"/>
  <c r="AL84" i="2"/>
  <c r="AN84" i="2"/>
  <c r="AP84" i="2"/>
  <c r="AR84" i="2"/>
  <c r="AT84" i="2"/>
  <c r="AL77" i="2"/>
  <c r="AN83" i="2"/>
  <c r="AP77" i="2"/>
  <c r="AQ83" i="2"/>
  <c r="AR83" i="2"/>
  <c r="AT77" i="2"/>
  <c r="AU83" i="2"/>
  <c r="AH85" i="2"/>
  <c r="AH86" i="2"/>
  <c r="AP86" i="2"/>
  <c r="AH87" i="2"/>
  <c r="AP87" i="2"/>
  <c r="AN88" i="2"/>
  <c r="AH88" i="2"/>
  <c r="AP88" i="2"/>
  <c r="AH89" i="2"/>
  <c r="AM89" i="2"/>
  <c r="AQ89" i="2"/>
  <c r="AU89" i="2"/>
  <c r="AH90" i="2"/>
  <c r="AK90" i="2"/>
  <c r="AO90" i="2"/>
  <c r="AS90" i="2"/>
  <c r="AH91" i="2"/>
  <c r="AM91" i="2"/>
  <c r="AN91" i="2"/>
  <c r="AQ91" i="2"/>
  <c r="AR91" i="2"/>
  <c r="AU91" i="2"/>
  <c r="AO92" i="2"/>
  <c r="AS92" i="2"/>
  <c r="AH92" i="2"/>
  <c r="AK92" i="2"/>
  <c r="AQ93" i="2"/>
  <c r="AM93" i="2"/>
  <c r="AN93" i="2"/>
  <c r="AR93" i="2"/>
  <c r="AU93" i="2"/>
  <c r="AM90" i="2"/>
  <c r="AN89" i="2"/>
  <c r="AQ90" i="2"/>
  <c r="AR86" i="2"/>
  <c r="AU90" i="2"/>
  <c r="AH94" i="2"/>
  <c r="AH95" i="2"/>
  <c r="AK95" i="2"/>
  <c r="AK104" i="2"/>
  <c r="AH113" i="2"/>
  <c r="AH122" i="2"/>
  <c r="AH123" i="2"/>
  <c r="AM123" i="2"/>
  <c r="AQ123" i="2"/>
  <c r="AU123" i="2"/>
  <c r="AO124" i="2"/>
  <c r="AH124" i="2"/>
  <c r="AR124" i="2"/>
  <c r="AH125" i="2"/>
  <c r="AM125" i="2"/>
  <c r="AQ125" i="2"/>
  <c r="AU125" i="2"/>
  <c r="AL126" i="2"/>
  <c r="AT126" i="2"/>
  <c r="AH126" i="2"/>
  <c r="AM126" i="2"/>
  <c r="AQ126" i="2"/>
  <c r="AU126" i="2"/>
  <c r="AM127" i="2"/>
  <c r="AU127" i="2"/>
  <c r="AH127" i="2"/>
  <c r="AQ127" i="2"/>
  <c r="AR127" i="2"/>
  <c r="AH128" i="2"/>
  <c r="AK128" i="2"/>
  <c r="AO128" i="2"/>
  <c r="AS128" i="2"/>
  <c r="AL129" i="2"/>
  <c r="AT129" i="2"/>
  <c r="AK129" i="2"/>
  <c r="AL122" i="2"/>
  <c r="AM122" i="2"/>
  <c r="AP122" i="2"/>
  <c r="AQ122" i="2"/>
  <c r="AS129" i="2"/>
  <c r="AT122" i="2"/>
  <c r="AU122" i="2"/>
  <c r="AH130" i="2"/>
  <c r="AM131" i="2"/>
  <c r="AN131" i="2"/>
  <c r="AQ131" i="2"/>
  <c r="AR131" i="2"/>
  <c r="AU131" i="2"/>
  <c r="AK131" i="2"/>
  <c r="AO131" i="2"/>
  <c r="AS131" i="2"/>
  <c r="AH139" i="2"/>
  <c r="AH138" i="2" s="1"/>
  <c r="AM140" i="2"/>
  <c r="AQ140" i="2"/>
  <c r="AU140" i="2"/>
  <c r="AO140" i="2"/>
  <c r="AM149" i="2"/>
  <c r="AQ149" i="2"/>
  <c r="AU149" i="2"/>
  <c r="AH149" i="2"/>
  <c r="AM150" i="2"/>
  <c r="AU150" i="2"/>
  <c r="AN151" i="2"/>
  <c r="AR151" i="2"/>
  <c r="AN152" i="2"/>
  <c r="AR152" i="2"/>
  <c r="AQ152" i="2"/>
  <c r="AL153" i="2"/>
  <c r="AP153" i="2"/>
  <c r="AT153" i="2"/>
  <c r="AM154" i="2"/>
  <c r="AU154" i="2"/>
  <c r="AN155" i="2"/>
  <c r="AR155" i="2"/>
  <c r="AM155" i="2"/>
  <c r="AU155" i="2"/>
  <c r="AK156" i="2"/>
  <c r="AL149" i="2"/>
  <c r="AM153" i="2"/>
  <c r="AN149" i="2"/>
  <c r="AO150" i="2"/>
  <c r="AP149" i="2"/>
  <c r="AQ153" i="2"/>
  <c r="AR149" i="2"/>
  <c r="AS152" i="2"/>
  <c r="AT149" i="2"/>
  <c r="AU151" i="2"/>
  <c r="AH157" i="2"/>
  <c r="AH158" i="2"/>
  <c r="AM158" i="2"/>
  <c r="AQ158" i="2"/>
  <c r="AU158" i="2"/>
  <c r="AL159" i="2"/>
  <c r="AP159" i="2"/>
  <c r="AT159" i="2"/>
  <c r="AM159" i="2"/>
  <c r="AQ159" i="2"/>
  <c r="AU159" i="2"/>
  <c r="AL160" i="2"/>
  <c r="AP160" i="2"/>
  <c r="AT160" i="2"/>
  <c r="AM160" i="2"/>
  <c r="AQ160" i="2"/>
  <c r="AU160" i="2"/>
  <c r="AL161" i="2"/>
  <c r="AP161" i="2"/>
  <c r="AT161" i="2"/>
  <c r="AM161" i="2"/>
  <c r="AQ161" i="2"/>
  <c r="AU161" i="2"/>
  <c r="AL162" i="2"/>
  <c r="AP162" i="2"/>
  <c r="AT162" i="2"/>
  <c r="AM162" i="2"/>
  <c r="AQ162" i="2"/>
  <c r="AU162" i="2"/>
  <c r="AL163" i="2"/>
  <c r="AP163" i="2"/>
  <c r="AT163" i="2"/>
  <c r="AM163" i="2"/>
  <c r="AQ163" i="2"/>
  <c r="AU163" i="2"/>
  <c r="AL164" i="2"/>
  <c r="AP164" i="2"/>
  <c r="AT164" i="2"/>
  <c r="AM164" i="2"/>
  <c r="AQ164" i="2"/>
  <c r="AU164" i="2"/>
  <c r="AK158" i="2"/>
  <c r="AL158" i="2"/>
  <c r="AM165" i="2"/>
  <c r="AN158" i="2"/>
  <c r="AO158" i="2"/>
  <c r="AP158" i="2"/>
  <c r="AQ165" i="2"/>
  <c r="AR158" i="2"/>
  <c r="AS158" i="2"/>
  <c r="AT158" i="2"/>
  <c r="AU165" i="2"/>
  <c r="AH166" i="2"/>
  <c r="AM167" i="2"/>
  <c r="AN167" i="2"/>
  <c r="AQ167" i="2"/>
  <c r="AR167" i="2"/>
  <c r="AU167" i="2"/>
  <c r="AL167" i="2"/>
  <c r="AP167" i="2"/>
  <c r="AT167" i="2"/>
  <c r="AR176" i="2"/>
  <c r="AH176" i="2"/>
  <c r="AM177" i="2"/>
  <c r="AQ177" i="2"/>
  <c r="AU177" i="2"/>
  <c r="AH177" i="2"/>
  <c r="AL177" i="2"/>
  <c r="AP177" i="2"/>
  <c r="AT177" i="2"/>
  <c r="AH178" i="2"/>
  <c r="AN178" i="2"/>
  <c r="AM179" i="2"/>
  <c r="AQ179" i="2"/>
  <c r="AU179" i="2"/>
  <c r="AH179" i="2"/>
  <c r="AL179" i="2"/>
  <c r="AP179" i="2"/>
  <c r="AT179" i="2"/>
  <c r="AR180" i="2"/>
  <c r="AH180" i="2"/>
  <c r="AO181" i="2"/>
  <c r="AS181" i="2"/>
  <c r="AH181" i="2"/>
  <c r="AK181" i="2"/>
  <c r="AM182" i="2"/>
  <c r="AQ182" i="2"/>
  <c r="AU182" i="2"/>
  <c r="AH182" i="2"/>
  <c r="AL182" i="2"/>
  <c r="AP182" i="2"/>
  <c r="AT182" i="2"/>
  <c r="AN183" i="2"/>
  <c r="AK176" i="2"/>
  <c r="AL181" i="2"/>
  <c r="AM181" i="2"/>
  <c r="AO176" i="2"/>
  <c r="AP181" i="2"/>
  <c r="AQ181" i="2"/>
  <c r="AS176" i="2"/>
  <c r="AT181" i="2"/>
  <c r="AU181" i="2"/>
  <c r="AH184" i="2"/>
  <c r="AH185" i="2"/>
  <c r="AK186" i="2"/>
  <c r="AH186" i="2"/>
  <c r="AH187" i="2"/>
  <c r="AH188" i="2"/>
  <c r="AK189" i="2"/>
  <c r="AH189" i="2"/>
  <c r="AH190" i="2"/>
  <c r="AH191" i="2"/>
  <c r="AK191" i="2"/>
  <c r="AH193" i="2"/>
  <c r="AK194" i="2"/>
  <c r="AL212" i="2"/>
  <c r="AP212" i="2"/>
  <c r="AT212" i="2"/>
  <c r="AH212" i="2"/>
  <c r="AM213" i="2"/>
  <c r="AQ213" i="2"/>
  <c r="AU213" i="2"/>
  <c r="AH213" i="2"/>
  <c r="AL213" i="2"/>
  <c r="AP213" i="2"/>
  <c r="AT213" i="2"/>
  <c r="AL214" i="2"/>
  <c r="AP214" i="2"/>
  <c r="AT214" i="2"/>
  <c r="AH214" i="2"/>
  <c r="AM215" i="2"/>
  <c r="AQ215" i="2"/>
  <c r="AU215" i="2"/>
  <c r="AH215" i="2"/>
  <c r="AL215" i="2"/>
  <c r="AP215" i="2"/>
  <c r="AT215" i="2"/>
  <c r="AL216" i="2"/>
  <c r="AP216" i="2"/>
  <c r="AT216" i="2"/>
  <c r="AH216" i="2"/>
  <c r="AM217" i="2"/>
  <c r="AQ217" i="2"/>
  <c r="AU217" i="2"/>
  <c r="AH217" i="2"/>
  <c r="AL217" i="2"/>
  <c r="AP217" i="2"/>
  <c r="AT217" i="2"/>
  <c r="AL218" i="2"/>
  <c r="AP218" i="2"/>
  <c r="AT218" i="2"/>
  <c r="AH218" i="2"/>
  <c r="AK212" i="2"/>
  <c r="AL219" i="2"/>
  <c r="AM214" i="2"/>
  <c r="AN212" i="2"/>
  <c r="AO212" i="2"/>
  <c r="AP219" i="2"/>
  <c r="AQ212" i="2"/>
  <c r="AR212" i="2"/>
  <c r="AS212" i="2"/>
  <c r="AT219" i="2"/>
  <c r="AU214" i="2"/>
  <c r="AH220" i="2"/>
  <c r="AN221" i="2"/>
  <c r="AO221" i="2"/>
  <c r="AH221" i="2"/>
  <c r="AK221" i="2"/>
  <c r="AS221" i="2"/>
  <c r="AH222" i="2"/>
  <c r="AO223" i="2"/>
  <c r="AP223" i="2"/>
  <c r="AH223" i="2"/>
  <c r="AL223" i="2"/>
  <c r="AT223" i="2"/>
  <c r="AN224" i="2"/>
  <c r="AH224" i="2"/>
  <c r="AM224" i="2"/>
  <c r="AQ224" i="2"/>
  <c r="AU224" i="2"/>
  <c r="AL225" i="2"/>
  <c r="AP225" i="2"/>
  <c r="AT225" i="2"/>
  <c r="AH225" i="2"/>
  <c r="AM225" i="2"/>
  <c r="AQ225" i="2"/>
  <c r="AU225" i="2"/>
  <c r="AO226" i="2"/>
  <c r="AP226" i="2"/>
  <c r="AH226" i="2"/>
  <c r="AL226" i="2"/>
  <c r="AT226" i="2"/>
  <c r="AO227" i="2"/>
  <c r="AH227" i="2"/>
  <c r="AK227" i="2"/>
  <c r="AS227" i="2"/>
  <c r="AU227" i="2"/>
  <c r="AK228" i="2"/>
  <c r="AM228" i="2"/>
  <c r="AO228" i="2"/>
  <c r="AQ228" i="2"/>
  <c r="AS228" i="2"/>
  <c r="AU228" i="2"/>
  <c r="AK223" i="2"/>
  <c r="AS223" i="2"/>
  <c r="AH229" i="2"/>
  <c r="AH230" i="2"/>
  <c r="AL230" i="2"/>
  <c r="AP230" i="2"/>
  <c r="AT230" i="2"/>
  <c r="AH231" i="2"/>
  <c r="AH232" i="2"/>
  <c r="AL232" i="2"/>
  <c r="AP232" i="2"/>
  <c r="AT232" i="2"/>
  <c r="AH233" i="2"/>
  <c r="AH234" i="2"/>
  <c r="AL234" i="2"/>
  <c r="AP234" i="2"/>
  <c r="AT234" i="2"/>
  <c r="AH235" i="2"/>
  <c r="AH236" i="2"/>
  <c r="AL236" i="2"/>
  <c r="AP236" i="2"/>
  <c r="AT236" i="2"/>
  <c r="AK237" i="2"/>
  <c r="AM237" i="2"/>
  <c r="AO237" i="2"/>
  <c r="AQ237" i="2"/>
  <c r="AS237" i="2"/>
  <c r="AU237" i="2"/>
  <c r="AK231" i="2"/>
  <c r="AL237" i="2"/>
  <c r="AM230" i="2"/>
  <c r="AN230" i="2"/>
  <c r="AO231" i="2"/>
  <c r="AP237" i="2"/>
  <c r="AQ230" i="2"/>
  <c r="AR230" i="2"/>
  <c r="AS231" i="2"/>
  <c r="AT237" i="2"/>
  <c r="AU230" i="2"/>
  <c r="AH238" i="2"/>
  <c r="AH237" i="2" s="1"/>
  <c r="AH239" i="2"/>
  <c r="AL239" i="2"/>
  <c r="AN239" i="2"/>
  <c r="AP239" i="2"/>
  <c r="AR239" i="2"/>
  <c r="AT239" i="2"/>
  <c r="AH240" i="2"/>
  <c r="AH241" i="2"/>
  <c r="AH242" i="2"/>
  <c r="AH243" i="2"/>
  <c r="AH244" i="2"/>
  <c r="AH245" i="2"/>
  <c r="AK239" i="2"/>
  <c r="AM239" i="2"/>
  <c r="AO239" i="2"/>
  <c r="AQ239" i="2"/>
  <c r="AS239" i="2"/>
  <c r="AU239" i="2"/>
  <c r="AH247" i="2"/>
  <c r="AK248" i="2"/>
  <c r="AM248" i="2"/>
  <c r="AO248" i="2"/>
  <c r="AQ248" i="2"/>
  <c r="AS248" i="2"/>
  <c r="AU248" i="2"/>
  <c r="AL248" i="2"/>
  <c r="AP248" i="2"/>
  <c r="AT248" i="2"/>
  <c r="AH257" i="2"/>
  <c r="AH258" i="2"/>
  <c r="AH259" i="2"/>
  <c r="AH260" i="2"/>
  <c r="AH261" i="2"/>
  <c r="AH262" i="2"/>
  <c r="AH263" i="2"/>
  <c r="AJ266" i="2"/>
  <c r="AL266" i="2"/>
  <c r="AN266" i="2"/>
  <c r="AP266" i="2"/>
  <c r="AR266" i="2"/>
  <c r="AT266" i="2"/>
  <c r="AK266" i="2"/>
  <c r="AM266" i="2"/>
  <c r="AO266" i="2"/>
  <c r="AS266" i="2"/>
  <c r="AH274" i="2"/>
  <c r="AK275" i="2"/>
  <c r="AO275" i="2"/>
  <c r="AS275" i="2"/>
  <c r="AL275" i="2"/>
  <c r="AP275" i="2"/>
  <c r="AK284" i="2"/>
  <c r="AM284" i="2"/>
  <c r="AJ284" i="2"/>
  <c r="AH292" i="2"/>
  <c r="AJ293" i="2"/>
  <c r="AL293" i="2"/>
  <c r="AN293" i="2"/>
  <c r="AK293" i="2"/>
  <c r="AM293" i="2"/>
  <c r="AK302" i="2"/>
  <c r="AO302" i="2"/>
  <c r="AS302" i="2"/>
  <c r="AR302" i="2"/>
  <c r="AJ302" i="2"/>
  <c r="AN302" i="2"/>
  <c r="AH286" i="3" l="1"/>
  <c r="AH219" i="2"/>
  <c r="AH129" i="2"/>
  <c r="AH8" i="3"/>
  <c r="AH272" i="3"/>
  <c r="AH285" i="3"/>
  <c r="AH291" i="3" s="1"/>
  <c r="AH219" i="3"/>
  <c r="AH290" i="3"/>
  <c r="AH48" i="3"/>
  <c r="AH30" i="2"/>
  <c r="AH9" i="3"/>
  <c r="AH268" i="3"/>
  <c r="AH287" i="3"/>
  <c r="AH93" i="2"/>
  <c r="AH269" i="3"/>
  <c r="AH289" i="3"/>
  <c r="AH30" i="3"/>
  <c r="AH10" i="3"/>
  <c r="AH165" i="3"/>
  <c r="AH246" i="2"/>
  <c r="AH228" i="2"/>
  <c r="AH192" i="2"/>
  <c r="AH270" i="3"/>
  <c r="AH267" i="3"/>
  <c r="BO243" i="3"/>
  <c r="BO23" i="3"/>
  <c r="BO215" i="3"/>
  <c r="BO221" i="3"/>
  <c r="BO25" i="3"/>
  <c r="BO27" i="3"/>
  <c r="BO29" i="3"/>
  <c r="BO80" i="3"/>
  <c r="BO83" i="3"/>
  <c r="BO167" i="3"/>
  <c r="BO240" i="3"/>
  <c r="BO79" i="3"/>
  <c r="BO92" i="3"/>
  <c r="BO125" i="3"/>
  <c r="BO154" i="3"/>
  <c r="BO81" i="3"/>
  <c r="BO28" i="3"/>
  <c r="BI24" i="3"/>
  <c r="BC30" i="3"/>
  <c r="BG30" i="3"/>
  <c r="BK30" i="3"/>
  <c r="BE32" i="3"/>
  <c r="BI32" i="3"/>
  <c r="BM32" i="3"/>
  <c r="BF77" i="3"/>
  <c r="BJ77" i="3"/>
  <c r="BO88" i="3"/>
  <c r="BO26" i="3"/>
  <c r="BE48" i="3"/>
  <c r="BI48" i="3"/>
  <c r="BM48" i="3"/>
  <c r="BC50" i="3"/>
  <c r="BG50" i="3"/>
  <c r="BK50" i="3"/>
  <c r="BD59" i="3"/>
  <c r="BH59" i="3"/>
  <c r="BL59" i="3"/>
  <c r="BF68" i="3"/>
  <c r="BJ68" i="3"/>
  <c r="BC68" i="3"/>
  <c r="BC87" i="3"/>
  <c r="BD129" i="3"/>
  <c r="BD128" i="3"/>
  <c r="BO128" i="3" s="1"/>
  <c r="BD124" i="3"/>
  <c r="BH129" i="3"/>
  <c r="BH128" i="3"/>
  <c r="BH325" i="3" s="1"/>
  <c r="BH124" i="3"/>
  <c r="BH321" i="3" s="1"/>
  <c r="BL129" i="3"/>
  <c r="BL128" i="3"/>
  <c r="BL124" i="3"/>
  <c r="BH165" i="3"/>
  <c r="BH160" i="3"/>
  <c r="BF24" i="3"/>
  <c r="BJ24" i="3"/>
  <c r="BE50" i="3"/>
  <c r="BI50" i="3"/>
  <c r="BM50" i="3"/>
  <c r="BC77" i="3"/>
  <c r="BG77" i="3"/>
  <c r="BK77" i="3"/>
  <c r="BD78" i="3"/>
  <c r="BH78" i="3"/>
  <c r="BL78" i="3"/>
  <c r="BD82" i="3"/>
  <c r="BH82" i="3"/>
  <c r="BL82" i="3"/>
  <c r="BK93" i="3"/>
  <c r="BE93" i="3"/>
  <c r="BI93" i="3"/>
  <c r="BM93" i="3"/>
  <c r="BH127" i="3"/>
  <c r="BH324" i="3" s="1"/>
  <c r="BM129" i="3"/>
  <c r="BD165" i="3"/>
  <c r="BF165" i="3"/>
  <c r="BF159" i="3"/>
  <c r="BF320" i="3" s="1"/>
  <c r="BC176" i="3"/>
  <c r="BG176" i="3"/>
  <c r="BK176" i="3"/>
  <c r="BD14" i="3"/>
  <c r="BO14" i="3" s="1"/>
  <c r="BH14" i="3"/>
  <c r="BL14" i="3"/>
  <c r="BD48" i="3"/>
  <c r="BH48" i="3"/>
  <c r="BH326" i="3" s="1"/>
  <c r="BL48" i="3"/>
  <c r="BL86" i="3"/>
  <c r="BO86" i="3" s="1"/>
  <c r="BF93" i="3"/>
  <c r="BJ93" i="3"/>
  <c r="AH93" i="3"/>
  <c r="BH95" i="3"/>
  <c r="BD122" i="3"/>
  <c r="BH122" i="3"/>
  <c r="BH319" i="3" s="1"/>
  <c r="BL122" i="3"/>
  <c r="BD123" i="3"/>
  <c r="BD320" i="3" s="1"/>
  <c r="BL123" i="3"/>
  <c r="BJ159" i="3"/>
  <c r="BJ320" i="3" s="1"/>
  <c r="BF164" i="3"/>
  <c r="BJ164" i="3"/>
  <c r="BL165" i="3"/>
  <c r="BG87" i="3"/>
  <c r="BF91" i="3"/>
  <c r="BJ91" i="3"/>
  <c r="BO91" i="3" s="1"/>
  <c r="BO123" i="3"/>
  <c r="BD126" i="3"/>
  <c r="BO126" i="3" s="1"/>
  <c r="BH126" i="3"/>
  <c r="BL126" i="3"/>
  <c r="BD127" i="3"/>
  <c r="BL127" i="3"/>
  <c r="BL324" i="3" s="1"/>
  <c r="BE129" i="3"/>
  <c r="BC129" i="3"/>
  <c r="BG129" i="3"/>
  <c r="BK129" i="3"/>
  <c r="BC156" i="3"/>
  <c r="BC153" i="3"/>
  <c r="BC149" i="3"/>
  <c r="BG156" i="3"/>
  <c r="BK156" i="3"/>
  <c r="BK153" i="3"/>
  <c r="BK149" i="3"/>
  <c r="BF158" i="3"/>
  <c r="BJ162" i="3"/>
  <c r="BF163" i="3"/>
  <c r="BJ163" i="3"/>
  <c r="BJ324" i="3" s="1"/>
  <c r="BE219" i="3"/>
  <c r="BE218" i="3"/>
  <c r="BM219" i="3"/>
  <c r="BM218" i="3"/>
  <c r="BM325" i="3" s="1"/>
  <c r="BK320" i="3"/>
  <c r="BF129" i="3"/>
  <c r="BJ129" i="3"/>
  <c r="BC151" i="3"/>
  <c r="BO151" i="3" s="1"/>
  <c r="BG151" i="3"/>
  <c r="BK151" i="3"/>
  <c r="BC155" i="3"/>
  <c r="BG155" i="3"/>
  <c r="BK155" i="3"/>
  <c r="BI156" i="3"/>
  <c r="BG165" i="3"/>
  <c r="BH176" i="3"/>
  <c r="BE194" i="3"/>
  <c r="BM194" i="3"/>
  <c r="BO203" i="3"/>
  <c r="BG213" i="3"/>
  <c r="BG320" i="3" s="1"/>
  <c r="BE214" i="3"/>
  <c r="BO214" i="3" s="1"/>
  <c r="BE216" i="3"/>
  <c r="BI216" i="3"/>
  <c r="BI323" i="3" s="1"/>
  <c r="BM216" i="3"/>
  <c r="BM323" i="3" s="1"/>
  <c r="BK219" i="3"/>
  <c r="BH150" i="3"/>
  <c r="BO150" i="3" s="1"/>
  <c r="BC152" i="3"/>
  <c r="BG152" i="3"/>
  <c r="BK152" i="3"/>
  <c r="BF160" i="3"/>
  <c r="BJ160" i="3"/>
  <c r="BJ321" i="3" s="1"/>
  <c r="BF161" i="3"/>
  <c r="BF322" i="3" s="1"/>
  <c r="BJ161" i="3"/>
  <c r="BC163" i="3"/>
  <c r="BG163" i="3"/>
  <c r="BK163" i="3"/>
  <c r="BE213" i="3"/>
  <c r="BI213" i="3"/>
  <c r="BM213" i="3"/>
  <c r="BM320" i="3" s="1"/>
  <c r="BI218" i="3"/>
  <c r="BI325" i="3" s="1"/>
  <c r="BK325" i="3"/>
  <c r="BE140" i="3"/>
  <c r="BI140" i="3"/>
  <c r="BM140" i="3"/>
  <c r="BD152" i="3"/>
  <c r="BH152" i="3"/>
  <c r="BL152" i="3"/>
  <c r="BE156" i="3"/>
  <c r="BM156" i="3"/>
  <c r="BF156" i="3"/>
  <c r="BJ156" i="3"/>
  <c r="BC160" i="3"/>
  <c r="BG160" i="3"/>
  <c r="BK160" i="3"/>
  <c r="BK321" i="3" s="1"/>
  <c r="BE165" i="3"/>
  <c r="BI165" i="3"/>
  <c r="BM165" i="3"/>
  <c r="BD176" i="3"/>
  <c r="BL176" i="3"/>
  <c r="BD194" i="3"/>
  <c r="BH194" i="3"/>
  <c r="BL194" i="3"/>
  <c r="BC219" i="3"/>
  <c r="BO216" i="3"/>
  <c r="BO231" i="3"/>
  <c r="BC320" i="3"/>
  <c r="BL213" i="3"/>
  <c r="BL320" i="3" s="1"/>
  <c r="BO224" i="3"/>
  <c r="BO227" i="3"/>
  <c r="BH320" i="3"/>
  <c r="BG321" i="3"/>
  <c r="BI322" i="3"/>
  <c r="BH323" i="3"/>
  <c r="BC324" i="3"/>
  <c r="BC237" i="3"/>
  <c r="BC233" i="3"/>
  <c r="BG237" i="3"/>
  <c r="BG233" i="3"/>
  <c r="BK237" i="3"/>
  <c r="BK233" i="3"/>
  <c r="BK322" i="3" s="1"/>
  <c r="BI246" i="3"/>
  <c r="BI239" i="3"/>
  <c r="BE246" i="3"/>
  <c r="BC212" i="3"/>
  <c r="BF228" i="3"/>
  <c r="BF226" i="3"/>
  <c r="BO226" i="3" s="1"/>
  <c r="BF223" i="3"/>
  <c r="BO223" i="3" s="1"/>
  <c r="BJ228" i="3"/>
  <c r="BJ225" i="3"/>
  <c r="BO225" i="3" s="1"/>
  <c r="AH228" i="3"/>
  <c r="BD230" i="3"/>
  <c r="BD237" i="3"/>
  <c r="BL230" i="3"/>
  <c r="BL319" i="3" s="1"/>
  <c r="BL237" i="3"/>
  <c r="BL326" i="3" s="1"/>
  <c r="BJ322" i="3"/>
  <c r="BE322" i="3"/>
  <c r="BL323" i="3"/>
  <c r="BG235" i="3"/>
  <c r="BG324" i="3" s="1"/>
  <c r="BD212" i="3"/>
  <c r="BE217" i="3"/>
  <c r="BI217" i="3"/>
  <c r="BM217" i="3"/>
  <c r="BM324" i="3" s="1"/>
  <c r="BI319" i="3"/>
  <c r="BM319" i="3"/>
  <c r="BI321" i="3"/>
  <c r="BM321" i="3"/>
  <c r="BM322" i="3"/>
  <c r="BE323" i="3"/>
  <c r="BC236" i="3"/>
  <c r="BG236" i="3"/>
  <c r="BF325" i="3"/>
  <c r="BI237" i="3"/>
  <c r="BC248" i="3"/>
  <c r="BG248" i="3"/>
  <c r="BD228" i="3"/>
  <c r="BC228" i="3"/>
  <c r="BG228" i="3"/>
  <c r="BK228" i="3"/>
  <c r="BE237" i="3"/>
  <c r="BE230" i="3"/>
  <c r="BE319" i="3" s="1"/>
  <c r="BD321" i="3"/>
  <c r="BC234" i="3"/>
  <c r="BG234" i="3"/>
  <c r="BG323" i="3" s="1"/>
  <c r="BK234" i="3"/>
  <c r="BK323" i="3" s="1"/>
  <c r="BF323" i="3"/>
  <c r="BL325" i="3"/>
  <c r="BC246" i="3"/>
  <c r="BG246" i="3"/>
  <c r="BI248" i="3"/>
  <c r="BM248" i="3"/>
  <c r="BE222" i="3"/>
  <c r="BE320" i="3" s="1"/>
  <c r="BC232" i="3"/>
  <c r="BF321" i="3"/>
  <c r="BD323" i="3"/>
  <c r="BK235" i="3"/>
  <c r="BI324" i="3"/>
  <c r="BE325" i="3"/>
  <c r="BF237" i="3"/>
  <c r="BM237" i="3"/>
  <c r="BC242" i="3"/>
  <c r="BC245" i="3"/>
  <c r="BG245" i="3"/>
  <c r="BE248" i="3"/>
  <c r="BG275" i="3"/>
  <c r="BF319" i="3"/>
  <c r="BL321" i="3"/>
  <c r="BD325" i="3"/>
  <c r="BJ325" i="3"/>
  <c r="BJ237" i="3"/>
  <c r="BJ230" i="3"/>
  <c r="BJ319" i="3" s="1"/>
  <c r="BH246" i="3"/>
  <c r="BH239" i="3"/>
  <c r="BG242" i="3"/>
  <c r="BC302" i="3"/>
  <c r="BG302" i="3"/>
  <c r="BF248" i="3"/>
  <c r="BC230" i="3"/>
  <c r="BG230" i="3"/>
  <c r="BK230" i="3"/>
  <c r="BK319" i="3" s="1"/>
  <c r="BD322" i="3"/>
  <c r="BH322" i="3"/>
  <c r="BL322" i="3"/>
  <c r="BE324" i="3"/>
  <c r="BF246" i="3"/>
  <c r="BJ246" i="3"/>
  <c r="AH246" i="3"/>
  <c r="BH248" i="3"/>
  <c r="BF266" i="3"/>
  <c r="BL266" i="3"/>
  <c r="BL275" i="3"/>
  <c r="BF302" i="3"/>
  <c r="BJ302" i="3"/>
  <c r="BE266" i="3"/>
  <c r="BI266" i="3"/>
  <c r="BM266" i="3"/>
  <c r="BI275" i="3"/>
  <c r="BO275" i="3" s="1"/>
  <c r="BK302" i="3"/>
  <c r="BI284" i="3"/>
  <c r="BM284" i="3"/>
  <c r="AQ302" i="2"/>
  <c r="AM302" i="2"/>
  <c r="AN284" i="2"/>
  <c r="AR275" i="2"/>
  <c r="AN275" i="2"/>
  <c r="AQ275" i="2"/>
  <c r="AM275" i="2"/>
  <c r="AR235" i="2"/>
  <c r="AN235" i="2"/>
  <c r="AN231" i="2"/>
  <c r="AN225" i="2"/>
  <c r="AN223" i="2"/>
  <c r="AN226" i="2"/>
  <c r="AN222" i="2"/>
  <c r="AQ219" i="2"/>
  <c r="AU216" i="2"/>
  <c r="AU212" i="2"/>
  <c r="AR233" i="2"/>
  <c r="AN233" i="2"/>
  <c r="AR231" i="2"/>
  <c r="AR225" i="2"/>
  <c r="AR223" i="2"/>
  <c r="AR226" i="2"/>
  <c r="AN227" i="2"/>
  <c r="AQ218" i="2"/>
  <c r="AM216" i="2"/>
  <c r="AQ214" i="2"/>
  <c r="AM212" i="2"/>
  <c r="AR237" i="2"/>
  <c r="AN237" i="2"/>
  <c r="AS236" i="2"/>
  <c r="AO236" i="2"/>
  <c r="AK236" i="2"/>
  <c r="AU235" i="2"/>
  <c r="AQ235" i="2"/>
  <c r="AM235" i="2"/>
  <c r="AS234" i="2"/>
  <c r="AO234" i="2"/>
  <c r="AK234" i="2"/>
  <c r="AU233" i="2"/>
  <c r="AQ233" i="2"/>
  <c r="AM233" i="2"/>
  <c r="AS232" i="2"/>
  <c r="AO232" i="2"/>
  <c r="AK232" i="2"/>
  <c r="AU231" i="2"/>
  <c r="AQ231" i="2"/>
  <c r="AM231" i="2"/>
  <c r="AS230" i="2"/>
  <c r="AO230" i="2"/>
  <c r="AK230" i="2"/>
  <c r="AU223" i="2"/>
  <c r="AU226" i="2"/>
  <c r="AU221" i="2"/>
  <c r="AQ223" i="2"/>
  <c r="AQ226" i="2"/>
  <c r="AQ221" i="2"/>
  <c r="AQ227" i="2"/>
  <c r="AM223" i="2"/>
  <c r="AM226" i="2"/>
  <c r="AM221" i="2"/>
  <c r="AM227" i="2"/>
  <c r="AR228" i="2"/>
  <c r="AN228" i="2"/>
  <c r="AS226" i="2"/>
  <c r="AK226" i="2"/>
  <c r="AR224" i="2"/>
  <c r="AU222" i="2"/>
  <c r="AM222" i="2"/>
  <c r="AR221" i="2"/>
  <c r="AL302" i="2"/>
  <c r="AL284" i="2"/>
  <c r="AQ266" i="2"/>
  <c r="AR248" i="2"/>
  <c r="AN248" i="2"/>
  <c r="AR236" i="2"/>
  <c r="AN236" i="2"/>
  <c r="AT235" i="2"/>
  <c r="AP235" i="2"/>
  <c r="AL235" i="2"/>
  <c r="AR234" i="2"/>
  <c r="AN234" i="2"/>
  <c r="AT233" i="2"/>
  <c r="AP233" i="2"/>
  <c r="AL233" i="2"/>
  <c r="AR232" i="2"/>
  <c r="AN232" i="2"/>
  <c r="AT231" i="2"/>
  <c r="AP231" i="2"/>
  <c r="AL231" i="2"/>
  <c r="AT221" i="2"/>
  <c r="AT227" i="2"/>
  <c r="AT222" i="2"/>
  <c r="AT224" i="2"/>
  <c r="AP221" i="2"/>
  <c r="AP227" i="2"/>
  <c r="AP222" i="2"/>
  <c r="AP224" i="2"/>
  <c r="AL221" i="2"/>
  <c r="AL227" i="2"/>
  <c r="AL222" i="2"/>
  <c r="AL224" i="2"/>
  <c r="AR227" i="2"/>
  <c r="AR222" i="2"/>
  <c r="AU219" i="2"/>
  <c r="AM219" i="2"/>
  <c r="AU218" i="2"/>
  <c r="AM218" i="2"/>
  <c r="AQ216" i="2"/>
  <c r="AK185" i="2"/>
  <c r="AK192" i="2"/>
  <c r="AK188" i="2"/>
  <c r="AR177" i="2"/>
  <c r="AR179" i="2"/>
  <c r="AR182" i="2"/>
  <c r="AR181" i="2"/>
  <c r="AN177" i="2"/>
  <c r="AN179" i="2"/>
  <c r="AN182" i="2"/>
  <c r="AN181" i="2"/>
  <c r="AN180" i="2"/>
  <c r="AN176" i="2"/>
  <c r="AP302" i="2"/>
  <c r="AU236" i="2"/>
  <c r="AQ236" i="2"/>
  <c r="AM236" i="2"/>
  <c r="AS235" i="2"/>
  <c r="AO235" i="2"/>
  <c r="AK235" i="2"/>
  <c r="AU234" i="2"/>
  <c r="AQ234" i="2"/>
  <c r="AM234" i="2"/>
  <c r="AS233" i="2"/>
  <c r="AO233" i="2"/>
  <c r="AK233" i="2"/>
  <c r="AU232" i="2"/>
  <c r="AQ232" i="2"/>
  <c r="AM232" i="2"/>
  <c r="AS222" i="2"/>
  <c r="AS224" i="2"/>
  <c r="AS225" i="2"/>
  <c r="AO222" i="2"/>
  <c r="AO224" i="2"/>
  <c r="AO225" i="2"/>
  <c r="AK222" i="2"/>
  <c r="AK224" i="2"/>
  <c r="AK225" i="2"/>
  <c r="AT228" i="2"/>
  <c r="AP228" i="2"/>
  <c r="AL228" i="2"/>
  <c r="AQ222" i="2"/>
  <c r="AK190" i="2"/>
  <c r="AR183" i="2"/>
  <c r="AR178" i="2"/>
  <c r="AS167" i="2"/>
  <c r="AO167" i="2"/>
  <c r="AK167" i="2"/>
  <c r="AT165" i="2"/>
  <c r="AP165" i="2"/>
  <c r="AL165" i="2"/>
  <c r="AS156" i="2"/>
  <c r="AO156" i="2"/>
  <c r="AS155" i="2"/>
  <c r="AK155" i="2"/>
  <c r="AO153" i="2"/>
  <c r="AS151" i="2"/>
  <c r="AK151" i="2"/>
  <c r="AO149" i="2"/>
  <c r="AN140" i="2"/>
  <c r="AU183" i="2"/>
  <c r="AQ183" i="2"/>
  <c r="AM183" i="2"/>
  <c r="AU180" i="2"/>
  <c r="AQ180" i="2"/>
  <c r="AM180" i="2"/>
  <c r="AU178" i="2"/>
  <c r="AQ178" i="2"/>
  <c r="AM178" i="2"/>
  <c r="AU176" i="2"/>
  <c r="AQ176" i="2"/>
  <c r="AM176" i="2"/>
  <c r="AS165" i="2"/>
  <c r="AO165" i="2"/>
  <c r="AK165" i="2"/>
  <c r="AR156" i="2"/>
  <c r="AN156" i="2"/>
  <c r="AQ155" i="2"/>
  <c r="AS154" i="2"/>
  <c r="AK154" i="2"/>
  <c r="AR154" i="2"/>
  <c r="AN154" i="2"/>
  <c r="AU153" i="2"/>
  <c r="AO152" i="2"/>
  <c r="AT152" i="2"/>
  <c r="AP152" i="2"/>
  <c r="AL152" i="2"/>
  <c r="AQ151" i="2"/>
  <c r="AS150" i="2"/>
  <c r="AK150" i="2"/>
  <c r="AR150" i="2"/>
  <c r="AN150" i="2"/>
  <c r="AN124" i="2"/>
  <c r="AS219" i="2"/>
  <c r="AO219" i="2"/>
  <c r="AK219" i="2"/>
  <c r="AS218" i="2"/>
  <c r="AO218" i="2"/>
  <c r="AK218" i="2"/>
  <c r="AS217" i="2"/>
  <c r="AO217" i="2"/>
  <c r="AK217" i="2"/>
  <c r="AS216" i="2"/>
  <c r="AO216" i="2"/>
  <c r="AK216" i="2"/>
  <c r="AS215" i="2"/>
  <c r="AO215" i="2"/>
  <c r="AK215" i="2"/>
  <c r="AS214" i="2"/>
  <c r="AO214" i="2"/>
  <c r="AK214" i="2"/>
  <c r="AS213" i="2"/>
  <c r="AO213" i="2"/>
  <c r="AK213" i="2"/>
  <c r="AT183" i="2"/>
  <c r="AP183" i="2"/>
  <c r="AL183" i="2"/>
  <c r="AS182" i="2"/>
  <c r="AO182" i="2"/>
  <c r="AK182" i="2"/>
  <c r="AT180" i="2"/>
  <c r="AP180" i="2"/>
  <c r="AL180" i="2"/>
  <c r="AS179" i="2"/>
  <c r="AO179" i="2"/>
  <c r="AK179" i="2"/>
  <c r="AT178" i="2"/>
  <c r="AP178" i="2"/>
  <c r="AL178" i="2"/>
  <c r="AS177" i="2"/>
  <c r="AO177" i="2"/>
  <c r="AK177" i="2"/>
  <c r="AT176" i="2"/>
  <c r="AP176" i="2"/>
  <c r="AL176" i="2"/>
  <c r="AR165" i="2"/>
  <c r="AN165" i="2"/>
  <c r="AS164" i="2"/>
  <c r="AO164" i="2"/>
  <c r="AK164" i="2"/>
  <c r="AS163" i="2"/>
  <c r="AO163" i="2"/>
  <c r="AK163" i="2"/>
  <c r="AS162" i="2"/>
  <c r="AO162" i="2"/>
  <c r="AK162" i="2"/>
  <c r="AS161" i="2"/>
  <c r="AO161" i="2"/>
  <c r="AK161" i="2"/>
  <c r="AS160" i="2"/>
  <c r="AO160" i="2"/>
  <c r="AK160" i="2"/>
  <c r="AS159" i="2"/>
  <c r="AO159" i="2"/>
  <c r="AK159" i="2"/>
  <c r="AM156" i="2"/>
  <c r="AU156" i="2"/>
  <c r="AQ156" i="2"/>
  <c r="AL156" i="2"/>
  <c r="AO155" i="2"/>
  <c r="AT155" i="2"/>
  <c r="AP155" i="2"/>
  <c r="AL155" i="2"/>
  <c r="AQ154" i="2"/>
  <c r="AS153" i="2"/>
  <c r="AK153" i="2"/>
  <c r="AR153" i="2"/>
  <c r="AN153" i="2"/>
  <c r="AU152" i="2"/>
  <c r="AM152" i="2"/>
  <c r="AO151" i="2"/>
  <c r="AT151" i="2"/>
  <c r="AP151" i="2"/>
  <c r="AL151" i="2"/>
  <c r="AQ150" i="2"/>
  <c r="AS149" i="2"/>
  <c r="AK149" i="2"/>
  <c r="AT140" i="2"/>
  <c r="AP140" i="2"/>
  <c r="AL140" i="2"/>
  <c r="AR140" i="2"/>
  <c r="AN127" i="2"/>
  <c r="AR219" i="2"/>
  <c r="AN219" i="2"/>
  <c r="AR218" i="2"/>
  <c r="AN218" i="2"/>
  <c r="AR217" i="2"/>
  <c r="AN217" i="2"/>
  <c r="AR216" i="2"/>
  <c r="AN216" i="2"/>
  <c r="AR215" i="2"/>
  <c r="AN215" i="2"/>
  <c r="AR214" i="2"/>
  <c r="AN214" i="2"/>
  <c r="AR213" i="2"/>
  <c r="AN213" i="2"/>
  <c r="AS183" i="2"/>
  <c r="AO183" i="2"/>
  <c r="AK183" i="2"/>
  <c r="AS180" i="2"/>
  <c r="AO180" i="2"/>
  <c r="AK180" i="2"/>
  <c r="AS178" i="2"/>
  <c r="AO178" i="2"/>
  <c r="AK178" i="2"/>
  <c r="AR164" i="2"/>
  <c r="AN164" i="2"/>
  <c r="AR163" i="2"/>
  <c r="AN163" i="2"/>
  <c r="AR162" i="2"/>
  <c r="AN162" i="2"/>
  <c r="AR161" i="2"/>
  <c r="AN161" i="2"/>
  <c r="AR160" i="2"/>
  <c r="AN160" i="2"/>
  <c r="AR159" i="2"/>
  <c r="AN159" i="2"/>
  <c r="AT156" i="2"/>
  <c r="AP156" i="2"/>
  <c r="AO154" i="2"/>
  <c r="AT154" i="2"/>
  <c r="AP154" i="2"/>
  <c r="AL154" i="2"/>
  <c r="AK152" i="2"/>
  <c r="AM151" i="2"/>
  <c r="AT150" i="2"/>
  <c r="AP150" i="2"/>
  <c r="AL150" i="2"/>
  <c r="AT131" i="2"/>
  <c r="AP131" i="2"/>
  <c r="AL131" i="2"/>
  <c r="AR126" i="2"/>
  <c r="AR129" i="2"/>
  <c r="AR122" i="2"/>
  <c r="AR128" i="2"/>
  <c r="AR123" i="2"/>
  <c r="AR125" i="2"/>
  <c r="AN126" i="2"/>
  <c r="AN129" i="2"/>
  <c r="AN122" i="2"/>
  <c r="AN123" i="2"/>
  <c r="AN125" i="2"/>
  <c r="AN128" i="2"/>
  <c r="AP126" i="2"/>
  <c r="AP129" i="2"/>
  <c r="AU129" i="2"/>
  <c r="AQ129" i="2"/>
  <c r="AM129" i="2"/>
  <c r="AS140" i="2"/>
  <c r="AK140" i="2"/>
  <c r="AS123" i="2"/>
  <c r="AS125" i="2"/>
  <c r="AS127" i="2"/>
  <c r="AS126" i="2"/>
  <c r="AS122" i="2"/>
  <c r="AO123" i="2"/>
  <c r="AO125" i="2"/>
  <c r="AO127" i="2"/>
  <c r="AO126" i="2"/>
  <c r="AO122" i="2"/>
  <c r="AK123" i="2"/>
  <c r="AK125" i="2"/>
  <c r="AK127" i="2"/>
  <c r="AK126" i="2"/>
  <c r="AK122" i="2"/>
  <c r="AO129" i="2"/>
  <c r="AS124" i="2"/>
  <c r="AK124" i="2"/>
  <c r="AK113" i="2"/>
  <c r="AT90" i="2"/>
  <c r="AT92" i="2"/>
  <c r="AT89" i="2"/>
  <c r="AT91" i="2"/>
  <c r="AT93" i="2"/>
  <c r="AP90" i="2"/>
  <c r="AP92" i="2"/>
  <c r="AP89" i="2"/>
  <c r="AP91" i="2"/>
  <c r="AP93" i="2"/>
  <c r="AL90" i="2"/>
  <c r="AL92" i="2"/>
  <c r="AL86" i="2"/>
  <c r="AL89" i="2"/>
  <c r="AL91" i="2"/>
  <c r="AU128" i="2"/>
  <c r="AQ128" i="2"/>
  <c r="AM128" i="2"/>
  <c r="AT127" i="2"/>
  <c r="AP127" i="2"/>
  <c r="AL127" i="2"/>
  <c r="AT125" i="2"/>
  <c r="AP125" i="2"/>
  <c r="AL125" i="2"/>
  <c r="AU124" i="2"/>
  <c r="AQ124" i="2"/>
  <c r="AM124" i="2"/>
  <c r="AT123" i="2"/>
  <c r="AP123" i="2"/>
  <c r="AL123" i="2"/>
  <c r="AT128" i="2"/>
  <c r="AP128" i="2"/>
  <c r="AL128" i="2"/>
  <c r="AT124" i="2"/>
  <c r="AP124" i="2"/>
  <c r="AL124" i="2"/>
  <c r="AT88" i="2"/>
  <c r="AL88" i="2"/>
  <c r="AT87" i="2"/>
  <c r="AL87" i="2"/>
  <c r="AT86" i="2"/>
  <c r="AS86" i="2"/>
  <c r="AS88" i="2"/>
  <c r="AS87" i="2"/>
  <c r="AO86" i="2"/>
  <c r="AO88" i="2"/>
  <c r="AO87" i="2"/>
  <c r="AK86" i="2"/>
  <c r="AK88" i="2"/>
  <c r="AK87" i="2"/>
  <c r="AR92" i="2"/>
  <c r="AN92" i="2"/>
  <c r="AR90" i="2"/>
  <c r="AN90" i="2"/>
  <c r="AN87" i="2"/>
  <c r="AN86" i="2"/>
  <c r="AS77" i="2"/>
  <c r="AS84" i="2"/>
  <c r="AS83" i="2"/>
  <c r="AO77" i="2"/>
  <c r="AO84" i="2"/>
  <c r="AO83" i="2"/>
  <c r="AK77" i="2"/>
  <c r="AK84" i="2"/>
  <c r="AK83" i="2"/>
  <c r="AS80" i="2"/>
  <c r="AO80" i="2"/>
  <c r="AU79" i="2"/>
  <c r="AQ79" i="2"/>
  <c r="AM79" i="2"/>
  <c r="AS93" i="2"/>
  <c r="AO93" i="2"/>
  <c r="AU92" i="2"/>
  <c r="AQ92" i="2"/>
  <c r="AM92" i="2"/>
  <c r="AS91" i="2"/>
  <c r="AO91" i="2"/>
  <c r="AK91" i="2"/>
  <c r="AS89" i="2"/>
  <c r="AO89" i="2"/>
  <c r="AK89" i="2"/>
  <c r="AU82" i="2"/>
  <c r="AQ82" i="2"/>
  <c r="AM82" i="2"/>
  <c r="AS81" i="2"/>
  <c r="AO81" i="2"/>
  <c r="AS78" i="2"/>
  <c r="AO78" i="2"/>
  <c r="AU87" i="2"/>
  <c r="AU86" i="2"/>
  <c r="AU88" i="2"/>
  <c r="AQ87" i="2"/>
  <c r="AQ86" i="2"/>
  <c r="AQ88" i="2"/>
  <c r="AM87" i="2"/>
  <c r="AM86" i="2"/>
  <c r="AM88" i="2"/>
  <c r="AR89" i="2"/>
  <c r="AR88" i="2"/>
  <c r="AR87" i="2"/>
  <c r="AU77" i="2"/>
  <c r="AU84" i="2"/>
  <c r="AQ77" i="2"/>
  <c r="AQ84" i="2"/>
  <c r="AM77" i="2"/>
  <c r="AM84" i="2"/>
  <c r="AU80" i="2"/>
  <c r="AQ80" i="2"/>
  <c r="AM80" i="2"/>
  <c r="AS79" i="2"/>
  <c r="AO79" i="2"/>
  <c r="AT32" i="2"/>
  <c r="AP32" i="2"/>
  <c r="AL32" i="2"/>
  <c r="AT14" i="2"/>
  <c r="AL14" i="2"/>
  <c r="AT83" i="2"/>
  <c r="AP83" i="2"/>
  <c r="AL83" i="2"/>
  <c r="AS32" i="2"/>
  <c r="AK32" i="2"/>
  <c r="AS30" i="2"/>
  <c r="AR26" i="2"/>
  <c r="AP14" i="2"/>
  <c r="AT81" i="2"/>
  <c r="AP81" i="2"/>
  <c r="AL81" i="2"/>
  <c r="AR80" i="2"/>
  <c r="AN80" i="2"/>
  <c r="AT79" i="2"/>
  <c r="AP79" i="2"/>
  <c r="AL79" i="2"/>
  <c r="AR78" i="2"/>
  <c r="AN78" i="2"/>
  <c r="AR32" i="2"/>
  <c r="AU32" i="2"/>
  <c r="AQ32" i="2"/>
  <c r="AM32" i="2"/>
  <c r="AU23" i="2"/>
  <c r="AU25" i="2"/>
  <c r="AU27" i="2"/>
  <c r="AU29" i="2"/>
  <c r="AU26" i="2"/>
  <c r="AU30" i="2"/>
  <c r="AQ23" i="2"/>
  <c r="AQ25" i="2"/>
  <c r="AQ27" i="2"/>
  <c r="AQ29" i="2"/>
  <c r="AQ30" i="2"/>
  <c r="AM23" i="2"/>
  <c r="AM25" i="2"/>
  <c r="AM27" i="2"/>
  <c r="AM29" i="2"/>
  <c r="AM30" i="2"/>
  <c r="AR30" i="2"/>
  <c r="AQ26" i="2"/>
  <c r="AN24" i="2"/>
  <c r="AO32" i="2"/>
  <c r="AR28" i="2"/>
  <c r="AR27" i="2"/>
  <c r="AM26" i="2"/>
  <c r="AS24" i="2"/>
  <c r="AS26" i="2"/>
  <c r="AS28" i="2"/>
  <c r="AO24" i="2"/>
  <c r="AO26" i="2"/>
  <c r="AO28" i="2"/>
  <c r="AK24" i="2"/>
  <c r="AK26" i="2"/>
  <c r="AK28" i="2"/>
  <c r="AT30" i="2"/>
  <c r="AP30" i="2"/>
  <c r="AL30" i="2"/>
  <c r="AL29" i="2"/>
  <c r="AO27" i="2"/>
  <c r="AL25" i="2"/>
  <c r="AL24" i="2"/>
  <c r="AS23" i="2"/>
  <c r="AK23" i="2"/>
  <c r="AU14" i="2"/>
  <c r="AM14" i="2"/>
  <c r="AR5" i="2"/>
  <c r="AN5" i="2"/>
  <c r="AR14" i="2"/>
  <c r="AS14" i="2"/>
  <c r="AO14" i="2"/>
  <c r="AK14" i="2"/>
  <c r="BO266" i="3" l="1"/>
  <c r="BG319" i="3"/>
  <c r="BO127" i="3"/>
  <c r="BO77" i="3"/>
  <c r="BO245" i="3"/>
  <c r="BD324" i="3"/>
  <c r="BI326" i="3"/>
  <c r="BI320" i="3"/>
  <c r="BO320" i="3" s="1"/>
  <c r="BO78" i="3"/>
  <c r="BO24" i="3"/>
  <c r="BO129" i="3"/>
  <c r="BO122" i="3"/>
  <c r="BO239" i="3"/>
  <c r="BO242" i="3"/>
  <c r="BK324" i="3"/>
  <c r="BD319" i="3"/>
  <c r="BO194" i="3"/>
  <c r="BO213" i="3"/>
  <c r="BO93" i="3"/>
  <c r="BO82" i="3"/>
  <c r="BO124" i="3"/>
  <c r="BO156" i="3"/>
  <c r="BC321" i="3"/>
  <c r="BO232" i="3"/>
  <c r="BO217" i="3"/>
  <c r="BJ323" i="3"/>
  <c r="BF324" i="3"/>
  <c r="BO324" i="3" s="1"/>
  <c r="BE326" i="3"/>
  <c r="BO228" i="3"/>
  <c r="BE321" i="3"/>
  <c r="BK326" i="3"/>
  <c r="BC326" i="3"/>
  <c r="BO237" i="3"/>
  <c r="BO219" i="3"/>
  <c r="BO222" i="3"/>
  <c r="BO155" i="3"/>
  <c r="BC319" i="3"/>
  <c r="BO230" i="3"/>
  <c r="BC325" i="3"/>
  <c r="BO236" i="3"/>
  <c r="BC322" i="3"/>
  <c r="BO233" i="3"/>
  <c r="BO235" i="3"/>
  <c r="BO152" i="3"/>
  <c r="BM326" i="3"/>
  <c r="BC323" i="3"/>
  <c r="BO323" i="3" s="1"/>
  <c r="BO234" i="3"/>
  <c r="BG322" i="3"/>
  <c r="BO218" i="3"/>
  <c r="BO149" i="3"/>
  <c r="BO30" i="3"/>
  <c r="BO302" i="3"/>
  <c r="BJ326" i="3"/>
  <c r="BF326" i="3"/>
  <c r="BO246" i="3"/>
  <c r="BO248" i="3"/>
  <c r="BG325" i="3"/>
  <c r="BD326" i="3"/>
  <c r="BO212" i="3"/>
  <c r="BG326" i="3"/>
  <c r="BC186" i="3"/>
  <c r="BO153" i="3"/>
  <c r="BO87" i="3"/>
  <c r="AK93" i="2"/>
  <c r="AL93" i="2"/>
  <c r="BO319" i="3" l="1"/>
  <c r="BO325" i="3"/>
  <c r="BO326" i="3"/>
  <c r="BO322" i="3"/>
  <c r="BO321" i="3"/>
</calcChain>
</file>

<file path=xl/sharedStrings.xml><?xml version="1.0" encoding="utf-8"?>
<sst xmlns="http://schemas.openxmlformats.org/spreadsheetml/2006/main" count="7670" uniqueCount="96">
  <si>
    <t>Land</t>
  </si>
  <si>
    <t>Sektor</t>
  </si>
  <si>
    <t>Quelle</t>
  </si>
  <si>
    <t>Wirtschaftzweige</t>
  </si>
  <si>
    <t>BE</t>
  </si>
  <si>
    <t>Land- und Forstwirtschaft, Fischerei</t>
  </si>
  <si>
    <t>Eurostat</t>
  </si>
  <si>
    <t>A</t>
  </si>
  <si>
    <t>Groß- und Einzelhandel</t>
  </si>
  <si>
    <t>Berechnet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</si>
  <si>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</si>
  <si>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</si>
  <si>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</si>
  <si>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</si>
  <si>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</si>
  <si>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</si>
  <si>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</si>
  <si>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</si>
  <si>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</si>
  <si>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</si>
  <si>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</si>
  <si>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</si>
  <si>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</si>
  <si>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</si>
  <si>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</si>
  <si>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BG</t>
  </si>
  <si>
    <t>HR</t>
  </si>
  <si>
    <t>Odyssee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</si>
  <si>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</si>
  <si>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</si>
  <si>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</si>
  <si>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</si>
  <si>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</si>
  <si>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</si>
  <si>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</si>
  <si>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</si>
  <si>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</si>
  <si>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</si>
  <si>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</si>
  <si>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</si>
  <si>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</si>
  <si>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</si>
  <si>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</si>
  <si>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</si>
  <si>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</si>
  <si>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</si>
  <si>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</si>
  <si>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</si>
  <si>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</si>
  <si>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</si>
  <si>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</si>
  <si>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</si>
  <si>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</si>
  <si>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</si>
  <si>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</si>
  <si>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</si>
  <si>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</si>
  <si>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</si>
  <si>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</si>
  <si>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ähnlich zu Luxemburg</t>
  </si>
  <si>
    <t>ähnlich Schweden</t>
  </si>
  <si>
    <t>ähnlich Rumänien</t>
  </si>
  <si>
    <t>ähnlich zu schweden</t>
  </si>
  <si>
    <t>ähnlich zu Schweden</t>
  </si>
  <si>
    <t>geschätzt</t>
  </si>
  <si>
    <t>n.a.</t>
  </si>
  <si>
    <t xml:space="preserve"> </t>
  </si>
  <si>
    <t>ähnlich zu UK</t>
  </si>
  <si>
    <t>ähnlich zu Portugal</t>
  </si>
  <si>
    <t>ähnlich zu Niederlande</t>
  </si>
  <si>
    <t>ähnlich zu Spanien</t>
  </si>
  <si>
    <t>ähnlich zu Deutschland</t>
  </si>
  <si>
    <t>Stromverbrauch n in GWh</t>
  </si>
  <si>
    <t>Daten zu Stromverbräuchen pro Sektor auf Nuts0</t>
  </si>
  <si>
    <t>Daten zu Totalen Energieverbräuchen pro Sektor auf Nuts0</t>
  </si>
  <si>
    <t>Annahmen und Gewichtungen</t>
  </si>
  <si>
    <t>Energieverbrauch in GWh</t>
  </si>
  <si>
    <t>siehe Dänemark</t>
  </si>
  <si>
    <t>siehe Italien</t>
  </si>
  <si>
    <t>siehe Spanien</t>
  </si>
  <si>
    <t>ähnlich Luxemburg</t>
  </si>
  <si>
    <t>ähnlich Italien</t>
  </si>
  <si>
    <t>ähnlich zu Italien</t>
  </si>
  <si>
    <t>BFS</t>
  </si>
  <si>
    <t>siehe Deutschland</t>
  </si>
  <si>
    <t>ähnlich Bulgarien</t>
  </si>
  <si>
    <t>siehe Luxemburg</t>
  </si>
  <si>
    <t>siehe Schweden</t>
  </si>
  <si>
    <t>Daten zu Beschäftigte pro Sektor auf Nuts0</t>
  </si>
  <si>
    <t>Anzahl der Beschäftigten in tsd</t>
  </si>
  <si>
    <t>:</t>
  </si>
  <si>
    <t>NutsCode</t>
  </si>
  <si>
    <t>ähnlich wie MK</t>
  </si>
  <si>
    <t>Albanien</t>
  </si>
  <si>
    <t>BosniaHErzogovina</t>
  </si>
  <si>
    <t>Wirtschaftszweige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</si>
</sst>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##########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9"/>
      <name val="Arial"/>
      <family val="2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9" fontId="1" fillId="0" borderId="0" xfId="1" applyNumberFormat="1"/>
    <xf numFmtId="164" fontId="1" fillId="0" borderId="0" xfId="1" applyNumberFormat="1"/>
    <xf numFmtId="9" fontId="0" fillId="0" borderId="0" xfId="2" applyFont="1"/>
    <xf numFmtId="3" fontId="1" fillId="0" borderId="0" xfId="1" applyNumberFormat="1"/>
    <xf numFmtId="10" fontId="1" fillId="0" borderId="0" xfId="1" applyNumberFormat="1"/>
    <xf numFmtId="9" fontId="1" fillId="0" borderId="0" xfId="1" applyNumberFormat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 vertical="center"/>
    </xf>
    <xf numFmtId="165" fontId="1" fillId="0" borderId="0" xfId="1" applyNumberFormat="1"/>
    <xf numFmtId="3" fontId="5" fillId="0" borderId="0" xfId="1" applyNumberFormat="1" applyFont="1" applyAlignment="1">
      <alignment horizontal="right" vertical="center" shrinkToFit="1"/>
    </xf>
    <xf numFmtId="0" fontId="6" fillId="0" borderId="0" xfId="3" applyFont="1"/>
    <xf numFmtId="0" fontId="2" fillId="0" borderId="0" xfId="3"/>
    <xf numFmtId="0" fontId="2" fillId="0" borderId="0" xfId="3" applyAlignment="1">
      <alignment horizontal="center"/>
    </xf>
    <xf numFmtId="0" fontId="2" fillId="0" borderId="0" xfId="3" applyAlignment="1">
      <alignment horizontal="center" vertical="center"/>
    </xf>
    <xf numFmtId="3" fontId="7" fillId="0" borderId="0" xfId="4" applyNumberFormat="1" applyFont="1" applyAlignment="1">
      <alignment horizontal="right" vertical="center" shrinkToFit="1"/>
    </xf>
    <xf numFmtId="166" fontId="5" fillId="0" borderId="0" xfId="4" applyNumberFormat="1" applyFont="1" applyAlignment="1">
      <alignment horizontal="right" vertical="center" shrinkToFit="1"/>
    </xf>
    <xf numFmtId="4" fontId="0" fillId="0" borderId="0" xfId="0" applyNumberFormat="1"/>
    <xf numFmtId="9" fontId="2" fillId="0" borderId="0" xfId="5" applyFont="1"/>
    <xf numFmtId="2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3" fontId="0" fillId="0" borderId="0" xfId="0" applyNumberFormat="1"/>
    <xf numFmtId="0" fontId="1" fillId="0" borderId="0" xfId="1" applyAlignment="1">
      <alignment horizontal="center"/>
    </xf>
    <xf numFmtId="9" fontId="1" fillId="0" borderId="0" xfId="1" applyNumberFormat="1" applyAlignment="1">
      <alignment horizontal="center" vertical="center"/>
    </xf>
    <xf numFmtId="0" fontId="4" fillId="0" borderId="0" xfId="1" applyFont="1" applyAlignment="1">
      <alignment horizontal="center"/>
    </xf>
    <xf numFmtId="0" fontId="2" fillId="0" borderId="0" xfId="3" applyAlignment="1">
      <alignment horizontal="center"/>
    </xf>
  </cellXfs>
  <cellStyles count="6">
    <cellStyle name="Prozent" xfId="5" builtinId="5"/>
    <cellStyle name="Prozent 2" xfId="2"/>
    <cellStyle name="Standard" xfId="0" builtinId="0"/>
    <cellStyle name="Standard 2" xfId="1"/>
    <cellStyle name="Standard 3" xfId="3"/>
    <cellStyle name="Standard 3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ieverbrauch_Nut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07"/>
  <sheetViews>
    <sheetView zoomScale="65" zoomScaleNormal="65" workbookViewId="0">
      <selection activeCell="V280" sqref="E272:V280"/>
    </sheetView>
  </sheetViews>
  <sheetFormatPr baseColWidth="10" defaultRowHeight="15" x14ac:dyDescent="0.25"/>
  <cols>
    <col min="1" max="1" width="15.5703125" customWidth="1"/>
    <col min="2" max="2" width="18.5703125" customWidth="1"/>
    <col min="3" max="3" width="17.42578125" customWidth="1"/>
    <col min="4" max="4" width="21.140625" customWidth="1"/>
  </cols>
  <sheetData>
    <row r="1" spans="1:33" s="22" customFormat="1" x14ac:dyDescent="0.25">
      <c r="A1" s="22" t="s">
        <v>91</v>
      </c>
      <c r="B1" s="22" t="s">
        <v>1</v>
      </c>
      <c r="C1" s="22" t="s">
        <v>2</v>
      </c>
      <c r="D1" s="22" t="s">
        <v>95</v>
      </c>
      <c r="E1" s="22">
        <v>1990</v>
      </c>
      <c r="F1" s="22">
        <v>1991</v>
      </c>
      <c r="G1" s="22">
        <v>1992</v>
      </c>
      <c r="H1" s="22">
        <v>1993</v>
      </c>
      <c r="I1" s="22">
        <v>1994</v>
      </c>
      <c r="J1" s="22">
        <v>1995</v>
      </c>
      <c r="K1" s="22">
        <v>1996</v>
      </c>
      <c r="L1" s="22">
        <v>1997</v>
      </c>
      <c r="M1" s="22">
        <v>1998</v>
      </c>
      <c r="N1" s="22">
        <v>1999</v>
      </c>
      <c r="O1" s="22">
        <v>2000</v>
      </c>
      <c r="P1" s="22">
        <v>2001</v>
      </c>
      <c r="Q1" s="22">
        <v>2002</v>
      </c>
      <c r="R1" s="22">
        <v>2003</v>
      </c>
      <c r="S1" s="22">
        <v>2004</v>
      </c>
      <c r="T1" s="22">
        <v>2005</v>
      </c>
      <c r="U1" s="22">
        <v>2006</v>
      </c>
      <c r="V1" s="22">
        <v>2007</v>
      </c>
      <c r="W1" s="22">
        <v>2008</v>
      </c>
      <c r="X1" s="22">
        <v>2009</v>
      </c>
      <c r="Y1" s="22">
        <v>2010</v>
      </c>
      <c r="Z1" s="22">
        <v>2011</v>
      </c>
      <c r="AA1" s="22">
        <v>2012</v>
      </c>
      <c r="AB1" s="22">
        <v>2013</v>
      </c>
      <c r="AC1" s="22">
        <v>2014</v>
      </c>
      <c r="AD1" s="22">
        <v>2015</v>
      </c>
      <c r="AE1" s="22">
        <v>2016</v>
      </c>
      <c r="AF1" s="22">
        <v>2017</v>
      </c>
      <c r="AG1" s="22">
        <v>2018</v>
      </c>
    </row>
    <row r="2" spans="1:33" x14ac:dyDescent="0.25">
      <c r="A2" t="s">
        <v>4</v>
      </c>
      <c r="B2" t="s">
        <v>5</v>
      </c>
      <c r="C2" t="s">
        <v>6</v>
      </c>
      <c r="D2" t="s">
        <v>7</v>
      </c>
      <c r="E2" s="19"/>
      <c r="F2" s="19"/>
      <c r="G2" s="19"/>
      <c r="H2" s="19"/>
      <c r="I2" s="19"/>
      <c r="J2" s="19"/>
      <c r="K2" s="19"/>
      <c r="L2" s="19">
        <v>2.2255489219561002</v>
      </c>
      <c r="M2" s="19">
        <v>2.8453364817120002</v>
      </c>
      <c r="N2" s="19">
        <v>2.7643171861673999</v>
      </c>
      <c r="O2" s="19">
        <v>3.4358288775350001</v>
      </c>
      <c r="P2" s="19">
        <v>5.1911468441100004</v>
      </c>
      <c r="Q2" s="19">
        <v>3.9134347826870002</v>
      </c>
      <c r="R2" s="19">
        <v>4.1666666666666661</v>
      </c>
      <c r="S2" s="19">
        <v>2.961711711711712</v>
      </c>
      <c r="T2" s="19">
        <v>4.549878345498783</v>
      </c>
      <c r="U2" s="19">
        <v>11.549118387993</v>
      </c>
      <c r="V2" s="19">
        <v>13.949499358151</v>
      </c>
      <c r="W2" s="19">
        <v>13.966189856957087</v>
      </c>
      <c r="X2" s="19">
        <v>16.29166339144</v>
      </c>
      <c r="Y2" s="19">
        <v>27.664383561643834</v>
      </c>
      <c r="Z2" s="19">
        <v>27.456363636363633</v>
      </c>
      <c r="AA2" s="19">
        <v>32.626896551724002</v>
      </c>
      <c r="AB2" s="19">
        <v>25.554216867469879</v>
      </c>
      <c r="AC2" s="19">
        <v>28.633333333333333</v>
      </c>
      <c r="AD2" s="19">
        <v>31.968519269800002</v>
      </c>
      <c r="AE2" s="19">
        <v>31.738549618326001</v>
      </c>
      <c r="AF2" s="19">
        <v>31.972558882236001</v>
      </c>
      <c r="AG2" s="19">
        <v>39.569444444444443</v>
      </c>
    </row>
    <row r="3" spans="1:33" x14ac:dyDescent="0.25">
      <c r="A3" t="s">
        <v>4</v>
      </c>
      <c r="B3" t="s">
        <v>8</v>
      </c>
      <c r="C3" t="s">
        <v>9</v>
      </c>
      <c r="D3" t="s">
        <v>10</v>
      </c>
      <c r="E3" s="19"/>
      <c r="F3" s="19"/>
      <c r="G3" s="19"/>
      <c r="H3" s="19"/>
      <c r="I3" s="19"/>
      <c r="J3" s="19"/>
      <c r="K3" s="19"/>
      <c r="L3" s="19">
        <v>3.2893425524555999</v>
      </c>
      <c r="M3" s="19">
        <v>3.4443124636891</v>
      </c>
      <c r="N3" s="19">
        <v>3.4652556349779999</v>
      </c>
      <c r="O3" s="19">
        <v>3.5789692277314624</v>
      </c>
      <c r="P3" s="19">
        <v>3.6965153164909998</v>
      </c>
      <c r="Q3" s="19">
        <v>3.3824711227694242</v>
      </c>
      <c r="R3" s="19">
        <v>3.3898314924323829</v>
      </c>
      <c r="S3" s="19">
        <v>3.3777278162324</v>
      </c>
      <c r="T3" s="19">
        <v>3.5892952731699999</v>
      </c>
      <c r="U3" s="19">
        <v>4.9591956264276815</v>
      </c>
      <c r="V3" s="19">
        <v>5.2113664799286816</v>
      </c>
      <c r="W3" s="19">
        <v>5.888714669384</v>
      </c>
      <c r="X3" s="19">
        <v>6.6683636719999999</v>
      </c>
      <c r="Y3" s="19">
        <v>6.2447136834899997</v>
      </c>
      <c r="Z3" s="19">
        <v>6.3952218532309999</v>
      </c>
      <c r="AA3" s="19">
        <v>6.1264541473612999</v>
      </c>
      <c r="AB3" s="19">
        <v>6.2434436531520001</v>
      </c>
      <c r="AC3" s="19">
        <v>6.1816825713474</v>
      </c>
      <c r="AD3" s="19">
        <v>6.2632793498490997</v>
      </c>
      <c r="AE3" s="19">
        <v>6.3111657991100003</v>
      </c>
      <c r="AF3" s="19">
        <v>6.3921381686767997</v>
      </c>
      <c r="AG3" s="19">
        <v>6.3293963622365998</v>
      </c>
    </row>
    <row r="4" spans="1:33" x14ac:dyDescent="0.25">
      <c r="A4" t="s">
        <v>4</v>
      </c>
      <c r="B4" t="s">
        <v>11</v>
      </c>
      <c r="C4" t="s">
        <v>9</v>
      </c>
      <c r="D4" t="s">
        <v>12</v>
      </c>
      <c r="E4" s="19"/>
      <c r="F4" s="19"/>
      <c r="G4" s="19"/>
      <c r="H4" s="19"/>
      <c r="I4" s="19"/>
      <c r="J4" s="19"/>
      <c r="K4" s="19"/>
      <c r="L4" s="19">
        <v>2.3819969114554</v>
      </c>
      <c r="M4" s="19">
        <v>2.3973366796155</v>
      </c>
      <c r="N4" s="19">
        <v>2.3632463738645852</v>
      </c>
      <c r="O4" s="19">
        <v>2.3575717472475359</v>
      </c>
      <c r="P4" s="19">
        <v>2.4225292611155713</v>
      </c>
      <c r="Q4" s="19">
        <v>2.2483827566574002</v>
      </c>
      <c r="R4" s="19">
        <v>2.2517282357921</v>
      </c>
      <c r="S4" s="19">
        <v>2.2138448282667542</v>
      </c>
      <c r="T4" s="19">
        <v>2.3221676177242001</v>
      </c>
      <c r="U4" s="19">
        <v>3.1946282865690998</v>
      </c>
      <c r="V4" s="19">
        <v>3.1894421689430001</v>
      </c>
      <c r="W4" s="19">
        <v>3.5534179740999998</v>
      </c>
      <c r="X4" s="19">
        <v>3.5942171315190001</v>
      </c>
      <c r="Y4" s="19">
        <v>3.6341686262514998</v>
      </c>
      <c r="Z4" s="19">
        <v>3.4161489656493131</v>
      </c>
      <c r="AA4" s="19">
        <v>3.4473362323600001</v>
      </c>
      <c r="AB4" s="19">
        <v>3.476481868743686</v>
      </c>
      <c r="AC4" s="19">
        <v>3.3626849156158047</v>
      </c>
      <c r="AD4" s="19">
        <v>3.3391779733479998</v>
      </c>
      <c r="AE4" s="19">
        <v>3.296137142418988</v>
      </c>
      <c r="AF4" s="19">
        <v>3.2222784817829999</v>
      </c>
      <c r="AG4" s="19">
        <v>3.1769495547989002</v>
      </c>
    </row>
    <row r="5" spans="1:33" x14ac:dyDescent="0.25">
      <c r="A5" t="s">
        <v>4</v>
      </c>
      <c r="B5" t="s">
        <v>13</v>
      </c>
      <c r="C5" t="s">
        <v>9</v>
      </c>
      <c r="D5" t="s">
        <v>14</v>
      </c>
      <c r="E5" s="19"/>
      <c r="F5" s="19"/>
      <c r="G5" s="19"/>
      <c r="H5" s="19"/>
      <c r="I5" s="19"/>
      <c r="J5" s="19"/>
      <c r="K5" s="19"/>
      <c r="L5" s="19">
        <v>8.1173133125176005</v>
      </c>
      <c r="M5" s="19">
        <v>8.4745669169159008</v>
      </c>
      <c r="N5" s="19">
        <v>8.6281196619137006</v>
      </c>
      <c r="O5" s="19">
        <v>9.1572487315500002</v>
      </c>
      <c r="P5" s="19">
        <v>9.4996255484279004</v>
      </c>
      <c r="Q5" s="19">
        <v>8.6647537267422923</v>
      </c>
      <c r="R5" s="19">
        <v>8.8292381535279993</v>
      </c>
      <c r="S5" s="19">
        <v>8.6628782265154154</v>
      </c>
      <c r="T5" s="19">
        <v>9.1775766179996001</v>
      </c>
      <c r="U5" s="19">
        <v>12.836922823395</v>
      </c>
      <c r="V5" s="19">
        <v>13.68558628265</v>
      </c>
      <c r="W5" s="19">
        <v>15.523694845955658</v>
      </c>
      <c r="X5" s="19">
        <v>16.125763637359999</v>
      </c>
      <c r="Y5" s="19">
        <v>16.236221423724999</v>
      </c>
      <c r="Z5" s="19">
        <v>15.646712837380999</v>
      </c>
      <c r="AA5" s="19">
        <v>16.817162420999999</v>
      </c>
      <c r="AB5" s="19">
        <v>16.491847552972999</v>
      </c>
      <c r="AC5" s="19">
        <v>15.988313615211641</v>
      </c>
      <c r="AD5" s="19">
        <v>16.5724418649</v>
      </c>
      <c r="AE5" s="19">
        <v>16.135844812468999</v>
      </c>
      <c r="AF5" s="19">
        <v>15.9798893887</v>
      </c>
      <c r="AG5" s="19">
        <v>15.986856736434692</v>
      </c>
    </row>
    <row r="6" spans="1:33" x14ac:dyDescent="0.25">
      <c r="A6" t="s">
        <v>4</v>
      </c>
      <c r="B6" t="s">
        <v>15</v>
      </c>
      <c r="C6" t="s">
        <v>9</v>
      </c>
      <c r="D6" t="s">
        <v>16</v>
      </c>
      <c r="E6" s="19"/>
      <c r="F6" s="19"/>
      <c r="G6" s="19"/>
      <c r="H6" s="19"/>
      <c r="I6" s="19"/>
      <c r="J6" s="19"/>
      <c r="K6" s="19"/>
      <c r="L6" s="19">
        <v>0.92743762353435999</v>
      </c>
      <c r="M6" s="19">
        <v>0.94121691616825998</v>
      </c>
      <c r="N6" s="19">
        <v>0.93236213212569996</v>
      </c>
      <c r="O6" s="19">
        <v>0.95716553211959998</v>
      </c>
      <c r="P6" s="19">
        <v>0.98836145546598997</v>
      </c>
      <c r="Q6" s="19">
        <v>0.9218815669739</v>
      </c>
      <c r="R6" s="19">
        <v>0.89765562772579399</v>
      </c>
      <c r="S6" s="19">
        <v>0.88725142282629998</v>
      </c>
      <c r="T6" s="19">
        <v>0.92365711597283995</v>
      </c>
      <c r="U6" s="19">
        <v>1.2693257346848121</v>
      </c>
      <c r="V6" s="19">
        <v>1.3376111648757443</v>
      </c>
      <c r="W6" s="19">
        <v>1.5868493595540001</v>
      </c>
      <c r="X6" s="19">
        <v>1.5397629223486</v>
      </c>
      <c r="Y6" s="19">
        <v>1.5761446714984313</v>
      </c>
      <c r="Z6" s="19">
        <v>1.526538984139</v>
      </c>
      <c r="AA6" s="19">
        <v>1.5517687858241502</v>
      </c>
      <c r="AB6" s="19">
        <v>1.5733985329689</v>
      </c>
      <c r="AC6" s="19">
        <v>1.5482328145499999</v>
      </c>
      <c r="AD6" s="19">
        <v>1.5944126699995</v>
      </c>
      <c r="AE6" s="19">
        <v>1.6134667375197</v>
      </c>
      <c r="AF6" s="19">
        <v>1.6746645865800001</v>
      </c>
      <c r="AG6" s="19">
        <v>1.6296637114379999</v>
      </c>
    </row>
    <row r="7" spans="1:33" x14ac:dyDescent="0.25">
      <c r="A7" t="s">
        <v>4</v>
      </c>
      <c r="B7" t="s">
        <v>17</v>
      </c>
      <c r="C7" t="s">
        <v>9</v>
      </c>
      <c r="D7" t="s">
        <v>18</v>
      </c>
      <c r="E7" s="19"/>
      <c r="F7" s="19"/>
      <c r="G7" s="19"/>
      <c r="H7" s="19"/>
      <c r="I7" s="19"/>
      <c r="J7" s="19"/>
      <c r="K7" s="19"/>
      <c r="L7" s="19">
        <v>1.3223367681416693</v>
      </c>
      <c r="M7" s="19">
        <v>1.3614474622791</v>
      </c>
      <c r="N7" s="19">
        <v>1.3374756137836523</v>
      </c>
      <c r="O7" s="19">
        <v>1.3485938628459999</v>
      </c>
      <c r="P7" s="19">
        <v>1.3596762661590001</v>
      </c>
      <c r="Q7" s="19">
        <v>1.2244674787600001</v>
      </c>
      <c r="R7" s="19">
        <v>1.1976721959466761</v>
      </c>
      <c r="S7" s="19">
        <v>1.1695786579141991</v>
      </c>
      <c r="T7" s="19">
        <v>1.2195359379420001</v>
      </c>
      <c r="U7" s="19">
        <v>1.6464821517954999</v>
      </c>
      <c r="V7" s="19">
        <v>1.7116325656978</v>
      </c>
      <c r="W7" s="19">
        <v>1.9286357894420001</v>
      </c>
      <c r="X7" s="19">
        <v>1.8963527185589</v>
      </c>
      <c r="Y7" s="19">
        <v>1.8842413819768999</v>
      </c>
      <c r="Z7" s="19">
        <v>1.7631999216749212</v>
      </c>
      <c r="AA7" s="19">
        <v>1.751665896495</v>
      </c>
      <c r="AB7" s="19">
        <v>1.742446622826</v>
      </c>
      <c r="AC7" s="19">
        <v>1.684434679173773</v>
      </c>
      <c r="AD7" s="19">
        <v>1.6785419448198</v>
      </c>
      <c r="AE7" s="19">
        <v>1.653788292545</v>
      </c>
      <c r="AF7" s="19">
        <v>1.6165663696378001</v>
      </c>
      <c r="AG7" s="19">
        <v>1.6571895888999999</v>
      </c>
    </row>
    <row r="8" spans="1:33" x14ac:dyDescent="0.25">
      <c r="A8" t="s">
        <v>4</v>
      </c>
      <c r="B8" t="s">
        <v>19</v>
      </c>
      <c r="C8" t="s">
        <v>9</v>
      </c>
      <c r="D8" t="s">
        <v>20</v>
      </c>
      <c r="E8" s="19"/>
      <c r="F8" s="19"/>
      <c r="G8" s="19"/>
      <c r="H8" s="19"/>
      <c r="I8" s="19"/>
      <c r="J8" s="19"/>
      <c r="K8" s="19"/>
      <c r="L8" s="19">
        <v>1.4271721943543001</v>
      </c>
      <c r="M8" s="19">
        <v>1.4766122282259</v>
      </c>
      <c r="N8" s="19">
        <v>1.4294549299854</v>
      </c>
      <c r="O8" s="19">
        <v>1.4327759454711</v>
      </c>
      <c r="P8" s="19">
        <v>1.4313541189787999</v>
      </c>
      <c r="Q8" s="19">
        <v>1.2766452579000001</v>
      </c>
      <c r="R8" s="19">
        <v>1.2293617549558347</v>
      </c>
      <c r="S8" s="19">
        <v>1.1811385966799</v>
      </c>
      <c r="T8" s="19">
        <v>1.2119689485231349</v>
      </c>
      <c r="U8" s="19">
        <v>1.6381854433892999</v>
      </c>
      <c r="V8" s="19">
        <v>1.7199356667350001</v>
      </c>
      <c r="W8" s="19">
        <v>1.9245665912800001</v>
      </c>
      <c r="X8" s="19">
        <v>1.87624171912</v>
      </c>
      <c r="Y8" s="19">
        <v>1.8423472496366</v>
      </c>
      <c r="Z8" s="19">
        <v>1.7215919636282</v>
      </c>
      <c r="AA8" s="19">
        <v>1.7483267274600001</v>
      </c>
      <c r="AB8" s="19">
        <v>1.679886178771</v>
      </c>
      <c r="AC8" s="19">
        <v>1.6166481994699999</v>
      </c>
      <c r="AD8" s="19">
        <v>1.6297627493330049</v>
      </c>
      <c r="AE8" s="19">
        <v>1.69659859246</v>
      </c>
      <c r="AF8" s="19">
        <v>1.56822458742</v>
      </c>
      <c r="AG8" s="19">
        <v>1.561598648795</v>
      </c>
    </row>
    <row r="9" spans="1:33" x14ac:dyDescent="0.25">
      <c r="A9" t="s">
        <v>4</v>
      </c>
      <c r="B9" t="s">
        <v>21</v>
      </c>
      <c r="C9" t="s">
        <v>9</v>
      </c>
      <c r="D9" t="s">
        <v>22</v>
      </c>
      <c r="E9" s="19"/>
      <c r="F9" s="19"/>
      <c r="G9" s="19"/>
      <c r="H9" s="19"/>
      <c r="I9" s="19"/>
      <c r="J9" s="19"/>
      <c r="K9" s="19"/>
      <c r="L9" s="19">
        <v>26.748631287847299</v>
      </c>
      <c r="M9" s="19">
        <v>26.757434543814</v>
      </c>
      <c r="N9" s="19">
        <v>25.581899242266598</v>
      </c>
      <c r="O9" s="19">
        <v>28.727946872611</v>
      </c>
      <c r="P9" s="19">
        <v>3.276795131783</v>
      </c>
      <c r="Q9" s="19">
        <v>27.67531328223</v>
      </c>
      <c r="R9" s="19">
        <v>28.589475163793999</v>
      </c>
      <c r="S9" s="19">
        <v>26.841358849661209</v>
      </c>
      <c r="T9" s="19">
        <v>25.875926742640001</v>
      </c>
      <c r="U9" s="19">
        <v>32.898623161990002</v>
      </c>
      <c r="V9" s="19">
        <v>31.375729823943999</v>
      </c>
      <c r="W9" s="19">
        <v>37.193858798161997</v>
      </c>
      <c r="X9" s="19">
        <v>37.235798883919003</v>
      </c>
      <c r="Y9" s="19">
        <v>33.437395528800003</v>
      </c>
      <c r="Z9" s="19">
        <v>31.815153952820001</v>
      </c>
      <c r="AA9" s="19">
        <v>34.642598917356167</v>
      </c>
      <c r="AB9" s="19">
        <v>31.993785442567482</v>
      </c>
      <c r="AC9" s="19">
        <v>32.979711186860001</v>
      </c>
      <c r="AD9" s="19">
        <v>32.256961523100003</v>
      </c>
      <c r="AE9" s="19">
        <v>31.341872515323747</v>
      </c>
      <c r="AF9" s="19">
        <v>32.361165999233002</v>
      </c>
      <c r="AG9" s="19">
        <v>31.916955871740001</v>
      </c>
    </row>
    <row r="10" spans="1:33" x14ac:dyDescent="0.25">
      <c r="A10" t="s">
        <v>4</v>
      </c>
      <c r="B10" t="s">
        <v>23</v>
      </c>
      <c r="C10" t="s">
        <v>6</v>
      </c>
      <c r="D10" t="s">
        <v>24</v>
      </c>
      <c r="E10" s="19"/>
      <c r="F10" s="19"/>
      <c r="G10" s="19">
        <v>3.6525426185181971</v>
      </c>
      <c r="H10" s="19">
        <v>4.1113294125418003</v>
      </c>
      <c r="I10" s="19">
        <v>4.3825591488555</v>
      </c>
      <c r="J10" s="19">
        <v>3.7165341811500001</v>
      </c>
      <c r="K10" s="19">
        <v>3.8781232689128</v>
      </c>
      <c r="L10" s="19">
        <v>3.9263551449924998</v>
      </c>
      <c r="M10" s="19">
        <v>4.5174484438820004</v>
      </c>
      <c r="N10" s="19">
        <v>4.21619633213</v>
      </c>
      <c r="O10" s="19">
        <v>4.1536658462286997</v>
      </c>
      <c r="P10" s="19">
        <v>4.2447142235179998</v>
      </c>
      <c r="Q10" s="19">
        <v>3.8695628686853998</v>
      </c>
      <c r="R10" s="19">
        <v>3.8642412513691</v>
      </c>
      <c r="S10" s="19">
        <v>3.7612385233832</v>
      </c>
      <c r="T10" s="19">
        <v>3.934821144971</v>
      </c>
      <c r="U10" s="19">
        <v>5.3573722772629999</v>
      </c>
      <c r="V10" s="19">
        <v>5.5541597719778997</v>
      </c>
      <c r="W10" s="19">
        <v>6.2874771893299997</v>
      </c>
      <c r="X10" s="19">
        <v>6.3389811888720002</v>
      </c>
      <c r="Y10" s="19">
        <v>6.3864431923743998</v>
      </c>
      <c r="Z10" s="19">
        <v>6.6385417995599996</v>
      </c>
      <c r="AA10" s="19">
        <v>6.1555395323150996</v>
      </c>
      <c r="AB10" s="19">
        <v>6.1416822261522999</v>
      </c>
      <c r="AC10" s="19">
        <v>6.1239729832460998</v>
      </c>
      <c r="AD10" s="19">
        <v>6.316566582958</v>
      </c>
      <c r="AE10" s="19">
        <v>5.9867154727910004</v>
      </c>
      <c r="AF10" s="19">
        <v>5.9148987293999999</v>
      </c>
      <c r="AG10" s="19">
        <v>5.8827793636388996</v>
      </c>
    </row>
    <row r="11" spans="1:33" hidden="1" x14ac:dyDescent="0.25">
      <c r="A11" t="s">
        <v>25</v>
      </c>
      <c r="B11" t="s">
        <v>5</v>
      </c>
      <c r="C11" t="s">
        <v>6</v>
      </c>
      <c r="D11" t="s">
        <v>7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>
        <v>0.5</v>
      </c>
      <c r="P11" s="19">
        <v>0.66152597425974002</v>
      </c>
      <c r="Q11" s="19">
        <v>0.69174311926660004</v>
      </c>
      <c r="R11" s="19">
        <v>0.63395415472779404</v>
      </c>
      <c r="S11" s="19">
        <v>0.54781814375436</v>
      </c>
      <c r="T11" s="19">
        <v>0.76332794833716</v>
      </c>
      <c r="U11" s="19">
        <v>0.82945483791789998</v>
      </c>
      <c r="V11" s="19">
        <v>0.92922275293959999</v>
      </c>
      <c r="W11" s="19">
        <v>1.2274678111587982</v>
      </c>
      <c r="X11" s="19">
        <v>1.1485875566199999</v>
      </c>
      <c r="Y11" s="19">
        <v>1.1138491867915228</v>
      </c>
      <c r="Z11" s="19">
        <v>1.457265561277</v>
      </c>
      <c r="AA11" s="19">
        <v>1.4791186717889999</v>
      </c>
      <c r="AB11" s="19">
        <v>1.345292397668</v>
      </c>
      <c r="AC11" s="19">
        <v>1.1972188246397999</v>
      </c>
      <c r="AD11" s="19">
        <v>1.1334498252620999</v>
      </c>
      <c r="AE11" s="19">
        <v>1.135437881873727</v>
      </c>
      <c r="AF11" s="19">
        <v>1.6782696232700001</v>
      </c>
      <c r="AG11" s="19">
        <v>1.3445731773170999</v>
      </c>
    </row>
    <row r="12" spans="1:33" hidden="1" x14ac:dyDescent="0.25">
      <c r="A12" t="s">
        <v>25</v>
      </c>
      <c r="B12" t="s">
        <v>8</v>
      </c>
      <c r="C12" t="s">
        <v>9</v>
      </c>
      <c r="D12" t="s">
        <v>10</v>
      </c>
      <c r="E12" s="19"/>
      <c r="F12" s="19"/>
      <c r="G12" s="19"/>
      <c r="H12" s="19"/>
      <c r="I12" s="19"/>
      <c r="J12" s="19">
        <v>2.6498334972299999</v>
      </c>
      <c r="K12" s="19">
        <v>2.179912376895845</v>
      </c>
      <c r="L12" s="19">
        <v>1.927791676147</v>
      </c>
      <c r="M12" s="19">
        <v>1.7917324174980001</v>
      </c>
      <c r="N12" s="19">
        <v>1.8998982951641314</v>
      </c>
      <c r="O12" s="19">
        <v>2.2182157748761</v>
      </c>
      <c r="P12" s="19">
        <v>2.1556118419810999</v>
      </c>
      <c r="Q12" s="19">
        <v>2.3998983776250999</v>
      </c>
      <c r="R12" s="19">
        <v>2.3483837749297134</v>
      </c>
      <c r="S12" s="19">
        <v>2.8446666374289999</v>
      </c>
      <c r="T12" s="19">
        <v>2.9663483941724</v>
      </c>
      <c r="U12" s="19">
        <v>2.2495929728841002</v>
      </c>
      <c r="V12" s="19">
        <v>2.1891493457393998</v>
      </c>
      <c r="W12" s="19">
        <v>2.2973384914488002</v>
      </c>
      <c r="X12" s="19">
        <v>2.2171454685566001</v>
      </c>
      <c r="Y12" s="19">
        <v>2.3872421155437999</v>
      </c>
      <c r="Z12" s="19">
        <v>2.5657722394976998</v>
      </c>
      <c r="AA12" s="19">
        <v>2.5686478168432001</v>
      </c>
      <c r="AB12" s="19">
        <v>2.5135314257440999</v>
      </c>
      <c r="AC12" s="19">
        <v>2.4591815935270001</v>
      </c>
      <c r="AD12" s="19">
        <v>2.5394463526665998</v>
      </c>
      <c r="AE12" s="19">
        <v>2.6582998611373001</v>
      </c>
      <c r="AF12" s="19">
        <v>2.6799777443571</v>
      </c>
      <c r="AG12" s="19">
        <v>2.5824775252318002</v>
      </c>
    </row>
    <row r="13" spans="1:33" hidden="1" x14ac:dyDescent="0.25">
      <c r="A13" t="s">
        <v>25</v>
      </c>
      <c r="B13" t="s">
        <v>11</v>
      </c>
      <c r="C13" t="s">
        <v>9</v>
      </c>
      <c r="D13" t="s">
        <v>12</v>
      </c>
      <c r="E13" s="19"/>
      <c r="F13" s="19"/>
      <c r="G13" s="19"/>
      <c r="H13" s="19"/>
      <c r="I13" s="19"/>
      <c r="J13" s="19">
        <v>2.3852461894171992</v>
      </c>
      <c r="K13" s="19">
        <v>2.5711626656565998</v>
      </c>
      <c r="L13" s="19">
        <v>2.3311768779649999</v>
      </c>
      <c r="M13" s="19">
        <v>2.2695665746872677</v>
      </c>
      <c r="N13" s="19">
        <v>2.2314643418559998</v>
      </c>
      <c r="O13" s="19">
        <v>2.614435771848</v>
      </c>
      <c r="P13" s="19">
        <v>2.547423415383351</v>
      </c>
      <c r="Q13" s="19">
        <v>2.7643551788590002</v>
      </c>
      <c r="R13" s="19">
        <v>2.7547744388600002</v>
      </c>
      <c r="S13" s="19">
        <v>2.51249292972</v>
      </c>
      <c r="T13" s="19">
        <v>2.6324449624163999</v>
      </c>
      <c r="U13" s="19">
        <v>2.7784985678497267</v>
      </c>
      <c r="V13" s="19">
        <v>2.6896329588140002</v>
      </c>
      <c r="W13" s="19">
        <v>2.7687273539270998</v>
      </c>
      <c r="X13" s="19">
        <v>2.6618762186296623</v>
      </c>
      <c r="Y13" s="19">
        <v>2.8766264953115002</v>
      </c>
      <c r="Z13" s="19">
        <v>2.9794684243944456</v>
      </c>
      <c r="AA13" s="19">
        <v>2.9828546995870999</v>
      </c>
      <c r="AB13" s="19">
        <v>2.7866873974766002</v>
      </c>
      <c r="AC13" s="19">
        <v>2.7686773261318653</v>
      </c>
      <c r="AD13" s="19">
        <v>2.774111216728421</v>
      </c>
      <c r="AE13" s="19">
        <v>2.7874256855212001</v>
      </c>
      <c r="AF13" s="19">
        <v>2.7393199566147959</v>
      </c>
      <c r="AG13" s="19">
        <v>2.7197151855144059</v>
      </c>
    </row>
    <row r="14" spans="1:33" hidden="1" x14ac:dyDescent="0.25">
      <c r="A14" t="s">
        <v>25</v>
      </c>
      <c r="B14" t="s">
        <v>13</v>
      </c>
      <c r="C14" t="s">
        <v>9</v>
      </c>
      <c r="D14" t="s">
        <v>14</v>
      </c>
      <c r="E14" s="19"/>
      <c r="F14" s="19"/>
      <c r="G14" s="19"/>
      <c r="H14" s="19"/>
      <c r="I14" s="19"/>
      <c r="J14" s="19">
        <v>5.6379727945000004</v>
      </c>
      <c r="K14" s="19">
        <v>5.3488288177276004</v>
      </c>
      <c r="L14" s="19">
        <v>4.7633256297428996</v>
      </c>
      <c r="M14" s="19">
        <v>4.4629753314136016</v>
      </c>
      <c r="N14" s="19">
        <v>4.7141936928953827</v>
      </c>
      <c r="O14" s="19">
        <v>5.5364485859160997</v>
      </c>
      <c r="P14" s="19">
        <v>5.1966888786448999</v>
      </c>
      <c r="Q14" s="19">
        <v>5.8247781854665117</v>
      </c>
      <c r="R14" s="19">
        <v>5.81243165269</v>
      </c>
      <c r="S14" s="19">
        <v>5.2468362928329997</v>
      </c>
      <c r="T14" s="19">
        <v>5.1789498559840004</v>
      </c>
      <c r="U14" s="19">
        <v>5.5933118763909997</v>
      </c>
      <c r="V14" s="19">
        <v>5.3238412796499999</v>
      </c>
      <c r="W14" s="19">
        <v>5.4761764335249996</v>
      </c>
      <c r="X14" s="19">
        <v>5.1711416496579998</v>
      </c>
      <c r="Y14" s="19">
        <v>5.5669382751420002</v>
      </c>
      <c r="Z14" s="19">
        <v>5.9333924492612624</v>
      </c>
      <c r="AA14" s="19">
        <v>5.9853354213437999</v>
      </c>
      <c r="AB14" s="19">
        <v>6.3339997816300002</v>
      </c>
      <c r="AC14" s="19">
        <v>5.7557932279294999</v>
      </c>
      <c r="AD14" s="19">
        <v>5.9639877344450998</v>
      </c>
      <c r="AE14" s="19">
        <v>5.9249648772577999</v>
      </c>
      <c r="AF14" s="19">
        <v>5.9531635116928001</v>
      </c>
      <c r="AG14" s="19">
        <v>6.1634932446879001</v>
      </c>
    </row>
    <row r="15" spans="1:33" hidden="1" x14ac:dyDescent="0.25">
      <c r="A15" t="s">
        <v>25</v>
      </c>
      <c r="B15" t="s">
        <v>15</v>
      </c>
      <c r="C15" t="s">
        <v>9</v>
      </c>
      <c r="D15" t="s">
        <v>16</v>
      </c>
      <c r="E15" s="19"/>
      <c r="F15" s="19"/>
      <c r="G15" s="19"/>
      <c r="H15" s="19"/>
      <c r="I15" s="19"/>
      <c r="J15" s="19">
        <v>0.53385673459000005</v>
      </c>
      <c r="K15" s="19">
        <v>0.57591977463896005</v>
      </c>
      <c r="L15" s="19">
        <v>0.51379923875181999</v>
      </c>
      <c r="M15" s="19">
        <v>0.52814472644298605</v>
      </c>
      <c r="N15" s="19">
        <v>0.56597631767779999</v>
      </c>
      <c r="O15" s="19">
        <v>0.64316595975699997</v>
      </c>
      <c r="P15" s="19">
        <v>0.67456915271426998</v>
      </c>
      <c r="Q15" s="19">
        <v>0.76417389552399995</v>
      </c>
      <c r="R15" s="19">
        <v>0.77278824961326398</v>
      </c>
      <c r="S15" s="19">
        <v>0.76186972532117003</v>
      </c>
      <c r="T15" s="19">
        <v>0.77336729761099998</v>
      </c>
      <c r="U15" s="19">
        <v>0.84423336763635004</v>
      </c>
      <c r="V15" s="19">
        <v>0.85714288974399999</v>
      </c>
      <c r="W15" s="19">
        <v>0.94421952119709995</v>
      </c>
      <c r="X15" s="19">
        <v>0.95281688899143702</v>
      </c>
      <c r="Y15" s="19">
        <v>1.1123136731675001</v>
      </c>
      <c r="Z15" s="19">
        <v>1.2185614498889645</v>
      </c>
      <c r="AA15" s="19">
        <v>1.1579926438399999</v>
      </c>
      <c r="AB15" s="19">
        <v>1.1333724324400001</v>
      </c>
      <c r="AC15" s="19">
        <v>1.1258578162916</v>
      </c>
      <c r="AD15" s="19">
        <v>1.1717846151260001</v>
      </c>
      <c r="AE15" s="19">
        <v>1.25788917686</v>
      </c>
      <c r="AF15" s="19">
        <v>1.2413551418390001</v>
      </c>
      <c r="AG15" s="19">
        <v>1.243445133599</v>
      </c>
    </row>
    <row r="16" spans="1:33" hidden="1" x14ac:dyDescent="0.25">
      <c r="A16" t="s">
        <v>25</v>
      </c>
      <c r="B16" t="s">
        <v>17</v>
      </c>
      <c r="C16" t="s">
        <v>9</v>
      </c>
      <c r="D16" t="s">
        <v>18</v>
      </c>
      <c r="E16" s="19"/>
      <c r="F16" s="19"/>
      <c r="G16" s="19"/>
      <c r="H16" s="19"/>
      <c r="I16" s="19"/>
      <c r="J16" s="19">
        <v>1.2824969987600008</v>
      </c>
      <c r="K16" s="19">
        <v>1.3861186838397892</v>
      </c>
      <c r="L16" s="19">
        <v>1.2187818687388741</v>
      </c>
      <c r="M16" s="19">
        <v>1.2476392637167999</v>
      </c>
      <c r="N16" s="19">
        <v>1.3317214311183001</v>
      </c>
      <c r="O16" s="19">
        <v>1.5337163872322379</v>
      </c>
      <c r="P16" s="19">
        <v>1.5615833966253001</v>
      </c>
      <c r="Q16" s="19">
        <v>1.6918166177689604</v>
      </c>
      <c r="R16" s="19">
        <v>1.7627499684693</v>
      </c>
      <c r="S16" s="19">
        <v>1.66425446536</v>
      </c>
      <c r="T16" s="19">
        <v>1.7821439616457999</v>
      </c>
      <c r="U16" s="19">
        <v>1.9463345972346</v>
      </c>
      <c r="V16" s="19">
        <v>1.9633358869999999</v>
      </c>
      <c r="W16" s="19">
        <v>2.2517428192173998</v>
      </c>
      <c r="X16" s="19">
        <v>2.1668543717539999</v>
      </c>
      <c r="Y16" s="19">
        <v>2.3924632983859482</v>
      </c>
      <c r="Z16" s="19">
        <v>2.4556784577539998</v>
      </c>
      <c r="AA16" s="19">
        <v>2.3545488123442824</v>
      </c>
      <c r="AB16" s="19">
        <v>2.2459576863750983</v>
      </c>
      <c r="AC16" s="19">
        <v>2.1751197922347401</v>
      </c>
      <c r="AD16" s="19">
        <v>2.2546325213679999</v>
      </c>
      <c r="AE16" s="19">
        <v>2.33429253679</v>
      </c>
      <c r="AF16" s="19">
        <v>2.2955992281649999</v>
      </c>
      <c r="AG16" s="19">
        <v>2.2746598564920002</v>
      </c>
    </row>
    <row r="17" spans="1:33" hidden="1" x14ac:dyDescent="0.25">
      <c r="A17" t="s">
        <v>25</v>
      </c>
      <c r="B17" t="s">
        <v>19</v>
      </c>
      <c r="C17" t="s">
        <v>9</v>
      </c>
      <c r="D17" t="s">
        <v>20</v>
      </c>
      <c r="E17" s="19"/>
      <c r="F17" s="19"/>
      <c r="G17" s="19"/>
      <c r="H17" s="19"/>
      <c r="I17" s="19"/>
      <c r="J17" s="19">
        <v>0.48567961326836001</v>
      </c>
      <c r="K17" s="19">
        <v>0.5233581555197</v>
      </c>
      <c r="L17" s="19">
        <v>0.46652642667689997</v>
      </c>
      <c r="M17" s="19">
        <v>0.47941478379778002</v>
      </c>
      <c r="N17" s="19">
        <v>0.51315594859330005</v>
      </c>
      <c r="O17" s="19">
        <v>0.58135613337979997</v>
      </c>
      <c r="P17" s="19">
        <v>0.61373339579410002</v>
      </c>
      <c r="Q17" s="19">
        <v>0.68133535581946203</v>
      </c>
      <c r="R17" s="19">
        <v>0.73274111836213995</v>
      </c>
      <c r="S17" s="19">
        <v>0.74198217796699995</v>
      </c>
      <c r="T17" s="19">
        <v>0.7536155972263</v>
      </c>
      <c r="U17" s="19">
        <v>0.83865826291929002</v>
      </c>
      <c r="V17" s="19">
        <v>0.85245412672587795</v>
      </c>
      <c r="W17" s="19">
        <v>0.99778457792664099</v>
      </c>
      <c r="X17" s="19">
        <v>1.2311626494462999</v>
      </c>
      <c r="Y17" s="19">
        <v>1.167828934896</v>
      </c>
      <c r="Z17" s="19">
        <v>1.236683436628</v>
      </c>
      <c r="AA17" s="19">
        <v>1.1859311468663001</v>
      </c>
      <c r="AB17" s="19">
        <v>1.1367683541142914</v>
      </c>
      <c r="AC17" s="19">
        <v>1.1132991431979999</v>
      </c>
      <c r="AD17" s="19">
        <v>1.1423555672913304</v>
      </c>
      <c r="AE17" s="19">
        <v>1.2174786961199999</v>
      </c>
      <c r="AF17" s="19">
        <v>1.1996858197239</v>
      </c>
      <c r="AG17" s="19">
        <v>1.2164864127299999</v>
      </c>
    </row>
    <row r="18" spans="1:33" hidden="1" x14ac:dyDescent="0.25">
      <c r="A18" t="s">
        <v>25</v>
      </c>
      <c r="B18" t="s">
        <v>21</v>
      </c>
      <c r="C18" t="s">
        <v>9</v>
      </c>
      <c r="D18" t="s">
        <v>22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>
        <v>2.626731795</v>
      </c>
      <c r="P18" s="19">
        <v>18.357743783111346</v>
      </c>
      <c r="Q18" s="19">
        <v>22.175479129138029</v>
      </c>
      <c r="R18" s="19">
        <v>2.2593752395759998</v>
      </c>
      <c r="S18" s="19">
        <v>17.466987497120002</v>
      </c>
      <c r="T18" s="19">
        <v>18.915856737254007</v>
      </c>
      <c r="U18" s="19">
        <v>2.6722159779000001</v>
      </c>
      <c r="V18" s="19">
        <v>21.378354373786408</v>
      </c>
      <c r="W18" s="19">
        <v>21.433376138</v>
      </c>
      <c r="X18" s="19">
        <v>21.579118274147383</v>
      </c>
      <c r="Y18" s="19">
        <v>24.1722564859</v>
      </c>
      <c r="Z18" s="19">
        <v>24.425287892099998</v>
      </c>
      <c r="AA18" s="19">
        <v>24.231951112899999</v>
      </c>
      <c r="AB18" s="19">
        <v>23.9326567779</v>
      </c>
      <c r="AC18" s="19">
        <v>24.479265246745001</v>
      </c>
      <c r="AD18" s="19">
        <v>23.692537288348216</v>
      </c>
      <c r="AE18" s="19">
        <v>24.168313954959999</v>
      </c>
      <c r="AF18" s="19">
        <v>23.352537499783725</v>
      </c>
      <c r="AG18" s="19">
        <v>24.947198548915001</v>
      </c>
    </row>
    <row r="19" spans="1:33" hidden="1" x14ac:dyDescent="0.25">
      <c r="A19" t="s">
        <v>25</v>
      </c>
      <c r="B19" t="s">
        <v>23</v>
      </c>
      <c r="C19" t="s">
        <v>6</v>
      </c>
      <c r="D19" t="s">
        <v>24</v>
      </c>
      <c r="E19" s="19"/>
      <c r="F19" s="19"/>
      <c r="G19" s="19"/>
      <c r="H19" s="19"/>
      <c r="I19" s="19"/>
      <c r="J19" s="19">
        <v>3.8993317938700001</v>
      </c>
      <c r="K19" s="19">
        <v>3.3111625374353002</v>
      </c>
      <c r="L19" s="19">
        <v>2.9454873623130999</v>
      </c>
      <c r="M19" s="19">
        <v>2.8894763693762</v>
      </c>
      <c r="N19" s="19">
        <v>3.1437175345099999</v>
      </c>
      <c r="O19" s="19">
        <v>2.6864383194635</v>
      </c>
      <c r="P19" s="19">
        <v>2.8138619951789998</v>
      </c>
      <c r="Q19" s="19">
        <v>3.5164195889454</v>
      </c>
      <c r="R19" s="19">
        <v>3.9776833566500001</v>
      </c>
      <c r="S19" s="19">
        <v>2.8522326844230999</v>
      </c>
      <c r="T19" s="19">
        <v>3.1565857634799999</v>
      </c>
      <c r="U19" s="19">
        <v>3.2897823679554001</v>
      </c>
      <c r="V19" s="19">
        <v>3.2676656616263515</v>
      </c>
      <c r="W19" s="19">
        <v>3.4774469762194999</v>
      </c>
      <c r="X19" s="19">
        <v>3.4162628553299998</v>
      </c>
      <c r="Y19" s="19">
        <v>3.7735934561439293</v>
      </c>
      <c r="Z19" s="19">
        <v>3.9995782617155</v>
      </c>
      <c r="AA19" s="19">
        <v>3.9378567195154002</v>
      </c>
      <c r="AB19" s="19">
        <v>3.8174412428658</v>
      </c>
      <c r="AC19" s="19">
        <v>3.736466188369</v>
      </c>
      <c r="AD19" s="19">
        <v>3.8919587723526998</v>
      </c>
      <c r="AE19" s="19">
        <v>3.9349879398578</v>
      </c>
      <c r="AF19" s="19">
        <v>3.8586295434486089</v>
      </c>
      <c r="AG19" s="19">
        <v>3.8959727974667002</v>
      </c>
    </row>
    <row r="20" spans="1:33" hidden="1" x14ac:dyDescent="0.25">
      <c r="A20" t="s">
        <v>26</v>
      </c>
      <c r="B20" t="s">
        <v>5</v>
      </c>
      <c r="C20" t="s">
        <v>6</v>
      </c>
      <c r="D20" t="s">
        <v>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0.68669658912859999</v>
      </c>
      <c r="R20" s="19">
        <v>0.59756641366223895</v>
      </c>
      <c r="S20" s="19">
        <v>0.62673498576669995</v>
      </c>
      <c r="T20" s="19">
        <v>0.63621345776565996</v>
      </c>
      <c r="U20" s="19">
        <v>0.85171624713959004</v>
      </c>
      <c r="V20" s="19">
        <v>0.78552428256759999</v>
      </c>
      <c r="W20" s="19">
        <v>0.77612886327924002</v>
      </c>
      <c r="X20" s="19">
        <v>0.775915637868</v>
      </c>
      <c r="Y20" s="19">
        <v>0.71139264993287998</v>
      </c>
      <c r="Z20" s="19">
        <v>0.73756756756757003</v>
      </c>
      <c r="AA20" s="19">
        <v>0.86634791109999998</v>
      </c>
      <c r="AB20" s="19">
        <v>0.97119915848527305</v>
      </c>
      <c r="AC20" s="19">
        <v>1.6598289955000001</v>
      </c>
      <c r="AD20" s="19">
        <v>1.9781559621</v>
      </c>
      <c r="AE20" s="19">
        <v>1.3425751879699246</v>
      </c>
      <c r="AF20" s="19">
        <v>1.3834146341463416</v>
      </c>
      <c r="AG20" s="19">
        <v>1.6398678414968999</v>
      </c>
    </row>
    <row r="21" spans="1:33" hidden="1" x14ac:dyDescent="0.25">
      <c r="A21" t="s">
        <v>26</v>
      </c>
      <c r="B21" t="s">
        <v>8</v>
      </c>
      <c r="C21" t="s">
        <v>27</v>
      </c>
      <c r="D21" t="s">
        <v>10</v>
      </c>
      <c r="E21" s="19"/>
      <c r="F21" s="19"/>
      <c r="G21" s="19"/>
      <c r="H21" s="19">
        <v>4.3594249212780003</v>
      </c>
      <c r="I21" s="19">
        <v>5.5988515176374003</v>
      </c>
      <c r="J21" s="19">
        <v>5.3189448441247</v>
      </c>
      <c r="K21" s="19">
        <v>5.1571737563857996</v>
      </c>
      <c r="L21" s="19">
        <v>4.98739644675</v>
      </c>
      <c r="M21" s="19">
        <v>4.1151414778352997</v>
      </c>
      <c r="N21" s="19">
        <v>3.3928951596679999</v>
      </c>
      <c r="O21" s="19">
        <v>3.3184156378680001</v>
      </c>
      <c r="P21" s="19">
        <v>3.8735225489239999</v>
      </c>
      <c r="Q21" s="19">
        <v>4.2328197433380002</v>
      </c>
      <c r="R21" s="19">
        <v>4.5354781842221241</v>
      </c>
      <c r="S21" s="19">
        <v>4.3721614823549002</v>
      </c>
      <c r="T21" s="19">
        <v>4.7321428571428568</v>
      </c>
      <c r="U21" s="19">
        <v>4.9625796178343951</v>
      </c>
      <c r="V21" s="19">
        <v>4.7488636363636365</v>
      </c>
      <c r="W21" s="19">
        <v>5.5261278547610004</v>
      </c>
      <c r="X21" s="19">
        <v>4.9494451294697903</v>
      </c>
      <c r="Y21" s="19">
        <v>5.5262222222222226</v>
      </c>
      <c r="Z21" s="19">
        <v>5.6595648232942999</v>
      </c>
      <c r="AA21" s="19">
        <v>5.6395599259619997</v>
      </c>
      <c r="AB21" s="19">
        <v>5.55453667953668</v>
      </c>
      <c r="AC21" s="19">
        <v>5.4319727891156457</v>
      </c>
      <c r="AD21" s="19">
        <v>5.4939388257576001</v>
      </c>
      <c r="AE21" s="19">
        <v>5.3968989732774002</v>
      </c>
      <c r="AF21" s="19">
        <v>5.6793771396348003</v>
      </c>
      <c r="AG21" s="19">
        <v>5.7418876787786433</v>
      </c>
    </row>
    <row r="22" spans="1:33" hidden="1" x14ac:dyDescent="0.25">
      <c r="A22" t="s">
        <v>26</v>
      </c>
      <c r="B22" t="s">
        <v>11</v>
      </c>
      <c r="C22" t="s">
        <v>27</v>
      </c>
      <c r="D22" t="s">
        <v>12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>
        <v>5.4269278824415998</v>
      </c>
      <c r="X22" s="19">
        <v>5.4339356685100002</v>
      </c>
      <c r="Y22" s="19">
        <v>5.526654513575</v>
      </c>
      <c r="Z22" s="19">
        <v>5.6593869975570996</v>
      </c>
      <c r="AA22" s="19">
        <v>5.6384752221261998</v>
      </c>
      <c r="AB22" s="19">
        <v>5.5557469355727997</v>
      </c>
      <c r="AC22" s="19">
        <v>5.4371661922319996</v>
      </c>
      <c r="AD22" s="19">
        <v>5.4939966139494913</v>
      </c>
      <c r="AE22" s="19">
        <v>5.3971356385591998</v>
      </c>
      <c r="AF22" s="19">
        <v>5.6794415138515131</v>
      </c>
      <c r="AG22" s="19">
        <v>5.7419215615297867</v>
      </c>
    </row>
    <row r="23" spans="1:33" hidden="1" x14ac:dyDescent="0.25">
      <c r="A23" t="s">
        <v>26</v>
      </c>
      <c r="B23" t="s">
        <v>13</v>
      </c>
      <c r="C23" t="s">
        <v>27</v>
      </c>
      <c r="D23" t="s">
        <v>14</v>
      </c>
      <c r="E23" s="19"/>
      <c r="F23" s="19"/>
      <c r="G23" s="19"/>
      <c r="H23" s="19">
        <v>2.3461937832420001</v>
      </c>
      <c r="I23" s="19">
        <v>2.6888888888888887</v>
      </c>
      <c r="J23" s="19">
        <v>2.5918367346938775</v>
      </c>
      <c r="K23" s="19">
        <v>3.4376293762899999</v>
      </c>
      <c r="L23" s="19">
        <v>3.872274143322</v>
      </c>
      <c r="M23" s="19">
        <v>2.8223211747430001</v>
      </c>
      <c r="N23" s="19">
        <v>2.6379197356900002</v>
      </c>
      <c r="O23" s="19">
        <v>2.9441489361721001</v>
      </c>
      <c r="P23" s="19">
        <v>3.4157483149610002</v>
      </c>
      <c r="Q23" s="19">
        <v>3.8294573643418</v>
      </c>
      <c r="R23" s="19">
        <v>4.2152866242381997</v>
      </c>
      <c r="S23" s="19">
        <v>4.4454942928400003</v>
      </c>
      <c r="T23" s="19">
        <v>4.8983899541511997</v>
      </c>
      <c r="U23" s="19">
        <v>4.7813953488372087</v>
      </c>
      <c r="V23" s="19">
        <v>4.9584745762709996</v>
      </c>
      <c r="W23" s="19">
        <v>4.9823594266813673</v>
      </c>
      <c r="X23" s="19">
        <v>5.5642793946450002</v>
      </c>
      <c r="Y23" s="19">
        <v>6.7784431137723997</v>
      </c>
      <c r="Z23" s="19">
        <v>6.2239529588379998</v>
      </c>
      <c r="AA23" s="19">
        <v>6.1985815628368996</v>
      </c>
      <c r="AB23" s="19">
        <v>6.1772833723652996</v>
      </c>
      <c r="AC23" s="19">
        <v>5.9729729729729728</v>
      </c>
      <c r="AD23" s="19">
        <v>6.4342433491930002</v>
      </c>
      <c r="AE23" s="19">
        <v>5.9363922851220003</v>
      </c>
      <c r="AF23" s="19">
        <v>6.2474885477778672</v>
      </c>
      <c r="AG23" s="19">
        <v>6.3162974759954</v>
      </c>
    </row>
    <row r="24" spans="1:33" hidden="1" x14ac:dyDescent="0.25">
      <c r="A24" t="s">
        <v>26</v>
      </c>
      <c r="B24" t="s">
        <v>15</v>
      </c>
      <c r="C24" t="s">
        <v>27</v>
      </c>
      <c r="D24" t="s">
        <v>16</v>
      </c>
      <c r="E24" s="19"/>
      <c r="F24" s="19"/>
      <c r="G24" s="19"/>
      <c r="H24" s="19">
        <v>2.7844155844155845</v>
      </c>
      <c r="I24" s="19">
        <v>3.1545138888888884</v>
      </c>
      <c r="J24" s="19">
        <v>3.4199476439790999</v>
      </c>
      <c r="K24" s="19">
        <v>3.6396551724137933</v>
      </c>
      <c r="L24" s="19">
        <v>3.9288135593222999</v>
      </c>
      <c r="M24" s="19">
        <v>4.7254743132729997</v>
      </c>
      <c r="N24" s="19">
        <v>4.3681818181818004</v>
      </c>
      <c r="O24" s="19">
        <v>4.1723397873800003</v>
      </c>
      <c r="P24" s="19">
        <v>4.4867986798680004</v>
      </c>
      <c r="Q24" s="19">
        <v>4.1582642978299997</v>
      </c>
      <c r="R24" s="19">
        <v>4.169535283993115</v>
      </c>
      <c r="S24" s="19">
        <v>4.7472149253731004</v>
      </c>
      <c r="T24" s="19">
        <v>5.1998975427999996</v>
      </c>
      <c r="U24" s="19">
        <v>5.1843684713510001</v>
      </c>
      <c r="V24" s="19">
        <v>5.3441646387833002</v>
      </c>
      <c r="W24" s="19">
        <v>5.4722979199099999</v>
      </c>
      <c r="X24" s="19">
        <v>5.7515418522269997</v>
      </c>
      <c r="Y24" s="19">
        <v>5.5246753246753251</v>
      </c>
      <c r="Z24" s="19">
        <v>5.6566523651520004</v>
      </c>
      <c r="AA24" s="19">
        <v>5.6482687338510003</v>
      </c>
      <c r="AB24" s="19">
        <v>5.5546942291128341</v>
      </c>
      <c r="AC24" s="19">
        <v>5.4312668463611864</v>
      </c>
      <c r="AD24" s="19">
        <v>5.4937644424863104</v>
      </c>
      <c r="AE24" s="19">
        <v>5.3974356743967569</v>
      </c>
      <c r="AF24" s="19">
        <v>5.6794681766945656</v>
      </c>
      <c r="AG24" s="19">
        <v>5.7419797282933001</v>
      </c>
    </row>
    <row r="25" spans="1:33" hidden="1" x14ac:dyDescent="0.25">
      <c r="A25" t="s">
        <v>26</v>
      </c>
      <c r="B25" t="s">
        <v>17</v>
      </c>
      <c r="C25" t="s">
        <v>27</v>
      </c>
      <c r="D25" t="s">
        <v>18</v>
      </c>
      <c r="E25" s="19"/>
      <c r="F25" s="19"/>
      <c r="G25" s="19"/>
      <c r="H25" s="19">
        <v>1.842489626556</v>
      </c>
      <c r="I25" s="19">
        <v>2.1172122492829999</v>
      </c>
      <c r="J25" s="19">
        <v>2.6318827886710001</v>
      </c>
      <c r="K25" s="19">
        <v>2.6498881431767338</v>
      </c>
      <c r="L25" s="19">
        <v>3.265661252923</v>
      </c>
      <c r="M25" s="19">
        <v>3.9491449140000001</v>
      </c>
      <c r="N25" s="19">
        <v>4.6798295566519998</v>
      </c>
      <c r="O25" s="19">
        <v>4.6539877361349999</v>
      </c>
      <c r="P25" s="19">
        <v>4.7995112444989996</v>
      </c>
      <c r="Q25" s="19">
        <v>4.9297828232445999</v>
      </c>
      <c r="R25" s="19">
        <v>4.9345238952381001</v>
      </c>
      <c r="S25" s="19">
        <v>5.3196721311475397</v>
      </c>
      <c r="T25" s="19">
        <v>5.6517261219792996</v>
      </c>
      <c r="U25" s="19">
        <v>5.6745454549999996</v>
      </c>
      <c r="V25" s="19">
        <v>5.7865279299139996</v>
      </c>
      <c r="W25" s="19">
        <v>6.5632365738600003</v>
      </c>
      <c r="X25" s="19">
        <v>6.6334451446945</v>
      </c>
      <c r="Y25" s="19">
        <v>6.6385163829789997</v>
      </c>
      <c r="Z25" s="19">
        <v>6.7924528318868003</v>
      </c>
      <c r="AA25" s="19">
        <v>6.7696289917354999</v>
      </c>
      <c r="AB25" s="19">
        <v>6.6632443531827512</v>
      </c>
      <c r="AC25" s="19">
        <v>6.5196779661170003</v>
      </c>
      <c r="AD25" s="19">
        <v>6.5932894749596</v>
      </c>
      <c r="AE25" s="19">
        <v>6.4767816412945001</v>
      </c>
      <c r="AF25" s="19">
        <v>6.8158278445371812</v>
      </c>
      <c r="AG25" s="19">
        <v>6.891912953466</v>
      </c>
    </row>
    <row r="26" spans="1:33" hidden="1" x14ac:dyDescent="0.25">
      <c r="A26" t="s">
        <v>26</v>
      </c>
      <c r="B26" t="s">
        <v>19</v>
      </c>
      <c r="C26" t="s">
        <v>27</v>
      </c>
      <c r="D26" t="s">
        <v>20</v>
      </c>
      <c r="E26" s="19"/>
      <c r="F26" s="19"/>
      <c r="G26" s="19"/>
      <c r="H26" s="19">
        <v>2.2491562287660001</v>
      </c>
      <c r="I26" s="19">
        <v>2.3229885574712998</v>
      </c>
      <c r="J26" s="19">
        <v>2.5151418691590002</v>
      </c>
      <c r="K26" s="19">
        <v>2.8355295857987999</v>
      </c>
      <c r="L26" s="19">
        <v>3.8226537997590002</v>
      </c>
      <c r="M26" s="19">
        <v>3.4957369621194001</v>
      </c>
      <c r="N26" s="19">
        <v>4.1914114294478999</v>
      </c>
      <c r="O26" s="19">
        <v>4.3932388349515001</v>
      </c>
      <c r="P26" s="19">
        <v>4.5476194761900004</v>
      </c>
      <c r="Q26" s="19">
        <v>4.5381826336</v>
      </c>
      <c r="R26" s="19">
        <v>4.7795638665132003</v>
      </c>
      <c r="S26" s="19">
        <v>5.1149395973154004</v>
      </c>
      <c r="T26" s="19">
        <v>5.5563917314150002</v>
      </c>
      <c r="U26" s="19">
        <v>5.4439746321140001</v>
      </c>
      <c r="V26" s="19">
        <v>5.5446153846153852</v>
      </c>
      <c r="W26" s="19">
        <v>5.8887928642220002</v>
      </c>
      <c r="X26" s="19">
        <v>6.1716489874638381</v>
      </c>
      <c r="Y26" s="19">
        <v>6.8645161293200001</v>
      </c>
      <c r="Z26" s="19">
        <v>6.2276119429851002</v>
      </c>
      <c r="AA26" s="19">
        <v>6.2498614958449004</v>
      </c>
      <c r="AB26" s="19">
        <v>6.1928961748634004</v>
      </c>
      <c r="AC26" s="19">
        <v>5.9736638811700002</v>
      </c>
      <c r="AD26" s="19">
        <v>6.4324788772734003</v>
      </c>
      <c r="AE26" s="19">
        <v>5.9369931541709997</v>
      </c>
      <c r="AF26" s="19">
        <v>6.2473927632175572</v>
      </c>
      <c r="AG26" s="19">
        <v>6.3162216925974528</v>
      </c>
    </row>
    <row r="27" spans="1:33" hidden="1" x14ac:dyDescent="0.25">
      <c r="A27" t="s">
        <v>26</v>
      </c>
      <c r="B27" t="s">
        <v>21</v>
      </c>
      <c r="C27" t="s">
        <v>6</v>
      </c>
      <c r="D27" t="s">
        <v>22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>
        <v>1.8579431438127094</v>
      </c>
      <c r="R27" s="19">
        <v>2.4736568457538999</v>
      </c>
      <c r="S27" s="19">
        <v>1.9338887692190001</v>
      </c>
      <c r="T27" s="19">
        <v>2.136571123755</v>
      </c>
      <c r="U27" s="19">
        <v>2.3441313269493937</v>
      </c>
      <c r="V27" s="19">
        <v>1.8215394462540999</v>
      </c>
      <c r="W27" s="19">
        <v>2.1979525862689999</v>
      </c>
      <c r="X27" s="19">
        <v>2.1781457516330001</v>
      </c>
      <c r="Y27" s="19">
        <v>2.2874747474100001</v>
      </c>
      <c r="Z27" s="19">
        <v>2.5397725995316001</v>
      </c>
      <c r="AA27" s="19">
        <v>2.4812154696132618</v>
      </c>
      <c r="AB27" s="19">
        <v>2.3697329598289998</v>
      </c>
      <c r="AC27" s="19">
        <v>2.6796526315790001</v>
      </c>
      <c r="AD27" s="19">
        <v>2.3496138211382136</v>
      </c>
      <c r="AE27" s="19">
        <v>2.2619284294234521</v>
      </c>
      <c r="AF27" s="19">
        <v>2.4915422885572194</v>
      </c>
      <c r="AG27" s="19">
        <v>2.3744252299970001</v>
      </c>
    </row>
    <row r="28" spans="1:33" hidden="1" x14ac:dyDescent="0.25">
      <c r="A28" t="s">
        <v>26</v>
      </c>
      <c r="B28" t="s">
        <v>23</v>
      </c>
      <c r="C28" t="s">
        <v>6</v>
      </c>
      <c r="D28" t="s">
        <v>24</v>
      </c>
      <c r="E28" s="19"/>
      <c r="F28" s="19"/>
      <c r="G28" s="19">
        <v>3.7164361269324657</v>
      </c>
      <c r="H28" s="19">
        <v>4.6244555486149999</v>
      </c>
      <c r="I28" s="19">
        <v>4.6171742887985996</v>
      </c>
      <c r="J28" s="19">
        <v>5.9766454352442002</v>
      </c>
      <c r="K28" s="19">
        <v>5.362289782215</v>
      </c>
      <c r="L28" s="19">
        <v>5.5374336848733003</v>
      </c>
      <c r="M28" s="19">
        <v>5.2297759212660004</v>
      </c>
      <c r="N28" s="19">
        <v>5.3458663394780004</v>
      </c>
      <c r="O28" s="19">
        <v>5.3742595584275712</v>
      </c>
      <c r="P28" s="19">
        <v>5.7998595567309996</v>
      </c>
      <c r="Q28" s="19">
        <v>4.2783132531249999</v>
      </c>
      <c r="R28" s="19">
        <v>4.4367159872239998</v>
      </c>
      <c r="S28" s="19">
        <v>4.6634779637854455</v>
      </c>
      <c r="T28" s="19">
        <v>5.2692998246679998</v>
      </c>
      <c r="U28" s="19">
        <v>5.4464257267110003</v>
      </c>
      <c r="V28" s="19">
        <v>5.3718199686160002</v>
      </c>
      <c r="W28" s="19">
        <v>4.4162568324000002</v>
      </c>
      <c r="X28" s="19">
        <v>4.5122895114424999</v>
      </c>
      <c r="Y28" s="19">
        <v>4.6929619421900002</v>
      </c>
      <c r="Z28" s="19">
        <v>4.7614878579299997</v>
      </c>
      <c r="AA28" s="19">
        <v>4.9151539668700002</v>
      </c>
      <c r="AB28" s="19">
        <v>4.8941897551647671</v>
      </c>
      <c r="AC28" s="19">
        <v>4.8125538549469997</v>
      </c>
      <c r="AD28" s="19">
        <v>4.98113155365</v>
      </c>
      <c r="AE28" s="19">
        <v>4.9218725581978999</v>
      </c>
      <c r="AF28" s="19">
        <v>5.2798211765880998</v>
      </c>
      <c r="AG28" s="19">
        <v>5.3172682576500003</v>
      </c>
    </row>
    <row r="29" spans="1:33" hidden="1" x14ac:dyDescent="0.25">
      <c r="A29" t="s">
        <v>28</v>
      </c>
      <c r="B29" t="s">
        <v>5</v>
      </c>
      <c r="C29" t="s">
        <v>6</v>
      </c>
      <c r="D29" t="s">
        <v>7</v>
      </c>
      <c r="E29" s="19"/>
      <c r="F29" s="19"/>
      <c r="G29" s="19"/>
      <c r="H29" s="19"/>
      <c r="I29" s="19"/>
      <c r="J29" s="19"/>
      <c r="K29" s="19"/>
      <c r="L29" s="19">
        <v>4.523552678892484</v>
      </c>
      <c r="M29" s="19">
        <v>5.1893939393939004</v>
      </c>
      <c r="N29" s="19">
        <v>5.1377633711573001</v>
      </c>
      <c r="O29" s="19">
        <v>4.8714825291180999</v>
      </c>
      <c r="P29" s="19">
        <v>5.1512455516141999</v>
      </c>
      <c r="Q29" s="19">
        <v>4.9586776859541004</v>
      </c>
      <c r="R29" s="19">
        <v>5.1187845241790004</v>
      </c>
      <c r="S29" s="19">
        <v>5.1457725947521862</v>
      </c>
      <c r="T29" s="19">
        <v>5.516129322586</v>
      </c>
      <c r="U29" s="19">
        <v>6.9796857463524002</v>
      </c>
      <c r="V29" s="19">
        <v>5.8434782686956996</v>
      </c>
      <c r="W29" s="19">
        <v>6.2837837837837833</v>
      </c>
      <c r="X29" s="19">
        <v>6.1147757255936677</v>
      </c>
      <c r="Y29" s="19">
        <v>6.2339418526310997</v>
      </c>
      <c r="Z29" s="19">
        <v>6.1754385964912277</v>
      </c>
      <c r="AA29" s="19">
        <v>5.8178538322769997</v>
      </c>
      <c r="AB29" s="19">
        <v>5.6254319281271599</v>
      </c>
      <c r="AC29" s="19">
        <v>6.9895678923993998</v>
      </c>
      <c r="AD29" s="19">
        <v>6.7364167364169996</v>
      </c>
      <c r="AE29" s="19">
        <v>6.583333333333333</v>
      </c>
      <c r="AF29" s="19">
        <v>6.9458333333333</v>
      </c>
      <c r="AG29" s="19">
        <v>6.8329718398591996</v>
      </c>
    </row>
    <row r="30" spans="1:33" hidden="1" x14ac:dyDescent="0.25">
      <c r="A30" t="s">
        <v>28</v>
      </c>
      <c r="B30" t="s">
        <v>8</v>
      </c>
      <c r="C30" t="s">
        <v>9</v>
      </c>
      <c r="D30" t="s">
        <v>10</v>
      </c>
      <c r="E30" s="19"/>
      <c r="F30" s="19"/>
      <c r="G30" s="19"/>
      <c r="H30" s="19">
        <v>2.4517288424711001</v>
      </c>
      <c r="I30" s="19">
        <v>2.3388997712933</v>
      </c>
      <c r="J30" s="19">
        <v>2.4371783385899999</v>
      </c>
      <c r="K30" s="19">
        <v>2.6154282669716999</v>
      </c>
      <c r="L30" s="19">
        <v>2.5287971426990001</v>
      </c>
      <c r="M30" s="19">
        <v>2.7121154155792131</v>
      </c>
      <c r="N30" s="19">
        <v>2.6654425629856244</v>
      </c>
      <c r="O30" s="19">
        <v>2.9278575569299998</v>
      </c>
      <c r="P30" s="19">
        <v>2.9747798149551539</v>
      </c>
      <c r="Q30" s="19">
        <v>2.8516736852589002</v>
      </c>
      <c r="R30" s="19">
        <v>3.1199798591880001</v>
      </c>
      <c r="S30" s="19">
        <v>3.2445526269620002</v>
      </c>
      <c r="T30" s="19">
        <v>3.2287217844972398</v>
      </c>
      <c r="U30" s="19">
        <v>3.3153393963300002</v>
      </c>
      <c r="V30" s="19">
        <v>3.3121384447983999</v>
      </c>
      <c r="W30" s="19">
        <v>3.3189324666278002</v>
      </c>
      <c r="X30" s="19">
        <v>3.2134292264619999</v>
      </c>
      <c r="Y30" s="19">
        <v>3.3384542562941002</v>
      </c>
      <c r="Z30" s="19">
        <v>3.3136328772289998</v>
      </c>
      <c r="AA30" s="19">
        <v>3.258344566346</v>
      </c>
      <c r="AB30" s="19">
        <v>3.3383821141376315</v>
      </c>
      <c r="AC30" s="19">
        <v>3.2873284649594998</v>
      </c>
      <c r="AD30" s="19">
        <v>3.3689162876858001</v>
      </c>
      <c r="AE30" s="19">
        <v>3.4859627327870002</v>
      </c>
      <c r="AF30" s="19">
        <v>3.572313312511</v>
      </c>
      <c r="AG30" s="19">
        <v>3.6449426347651537</v>
      </c>
    </row>
    <row r="31" spans="1:33" hidden="1" x14ac:dyDescent="0.25">
      <c r="A31" t="s">
        <v>28</v>
      </c>
      <c r="B31" t="s">
        <v>11</v>
      </c>
      <c r="C31" t="s">
        <v>9</v>
      </c>
      <c r="D31" t="s">
        <v>12</v>
      </c>
      <c r="E31" s="19"/>
      <c r="F31" s="19"/>
      <c r="G31" s="19"/>
      <c r="H31" s="19">
        <v>2.3384393943736002</v>
      </c>
      <c r="I31" s="19">
        <v>2.3146524724900002</v>
      </c>
      <c r="J31" s="19">
        <v>2.4342985684166134</v>
      </c>
      <c r="K31" s="19">
        <v>2.5992513346447219</v>
      </c>
      <c r="L31" s="19">
        <v>2.5638246755799998</v>
      </c>
      <c r="M31" s="19">
        <v>2.6315199994811853</v>
      </c>
      <c r="N31" s="19">
        <v>2.5521273211795767</v>
      </c>
      <c r="O31" s="19">
        <v>2.8124457971427987</v>
      </c>
      <c r="P31" s="19">
        <v>2.9286618169874452</v>
      </c>
      <c r="Q31" s="19">
        <v>2.7173746589457197</v>
      </c>
      <c r="R31" s="19">
        <v>2.9783511822280002</v>
      </c>
      <c r="S31" s="19">
        <v>2.9482946528458407</v>
      </c>
      <c r="T31" s="19">
        <v>2.9144649754600001</v>
      </c>
      <c r="U31" s="19">
        <v>2.9921161463872998</v>
      </c>
      <c r="V31" s="19">
        <v>2.8892198835956999</v>
      </c>
      <c r="W31" s="19">
        <v>2.8874577532780981</v>
      </c>
      <c r="X31" s="19">
        <v>2.8544563617941998</v>
      </c>
      <c r="Y31" s="19">
        <v>3.124693898746</v>
      </c>
      <c r="Z31" s="19">
        <v>3.224353763221</v>
      </c>
      <c r="AA31" s="19">
        <v>2.9748722174146849</v>
      </c>
      <c r="AB31" s="19">
        <v>2.9979181114169999</v>
      </c>
      <c r="AC31" s="19">
        <v>2.9171927535284001</v>
      </c>
      <c r="AD31" s="19">
        <v>2.9332977443399999</v>
      </c>
      <c r="AE31" s="19">
        <v>2.9387734519323998</v>
      </c>
      <c r="AF31" s="19">
        <v>2.9223234768726227</v>
      </c>
      <c r="AG31" s="19">
        <v>2.9415128174384</v>
      </c>
    </row>
    <row r="32" spans="1:33" hidden="1" x14ac:dyDescent="0.25">
      <c r="A32" t="s">
        <v>28</v>
      </c>
      <c r="B32" t="s">
        <v>13</v>
      </c>
      <c r="C32" t="s">
        <v>9</v>
      </c>
      <c r="D32" t="s">
        <v>14</v>
      </c>
      <c r="E32" s="19"/>
      <c r="F32" s="19"/>
      <c r="G32" s="19"/>
      <c r="H32" s="19">
        <v>6.5739959478152237</v>
      </c>
      <c r="I32" s="19">
        <v>6.4239216642581001</v>
      </c>
      <c r="J32" s="19">
        <v>7.3269947776687516</v>
      </c>
      <c r="K32" s="19">
        <v>8.1548447435700009</v>
      </c>
      <c r="L32" s="19">
        <v>8.3928957517135974</v>
      </c>
      <c r="M32" s="19">
        <v>8.4685813392470006</v>
      </c>
      <c r="N32" s="19">
        <v>8.2553129323778993</v>
      </c>
      <c r="O32" s="19">
        <v>8.8687499781433008</v>
      </c>
      <c r="P32" s="19">
        <v>8.3741875529628835</v>
      </c>
      <c r="Q32" s="19">
        <v>8.35513268391</v>
      </c>
      <c r="R32" s="19">
        <v>8.4524348696826994</v>
      </c>
      <c r="S32" s="19">
        <v>8.1514417260999998</v>
      </c>
      <c r="T32" s="19">
        <v>8.5823426288852005</v>
      </c>
      <c r="U32" s="19">
        <v>8.5969388132415006</v>
      </c>
      <c r="V32" s="19">
        <v>8.384582919688329</v>
      </c>
      <c r="W32" s="19">
        <v>8.3523675178547006</v>
      </c>
      <c r="X32" s="19">
        <v>7.5699322729730003</v>
      </c>
      <c r="Y32" s="19">
        <v>8.5187829318800006</v>
      </c>
      <c r="Z32" s="19">
        <v>8.3395432696779999</v>
      </c>
      <c r="AA32" s="19">
        <v>8.4499515835350003</v>
      </c>
      <c r="AB32" s="19">
        <v>8.6684864551159002</v>
      </c>
      <c r="AC32" s="19">
        <v>8.9415136812963993</v>
      </c>
      <c r="AD32" s="19">
        <v>9.5547824369440004</v>
      </c>
      <c r="AE32" s="19">
        <v>9.2697694582000008</v>
      </c>
      <c r="AF32" s="19">
        <v>8.944149435835401</v>
      </c>
      <c r="AG32" s="19">
        <v>8.9857399374567724</v>
      </c>
    </row>
    <row r="33" spans="1:33" hidden="1" x14ac:dyDescent="0.25">
      <c r="A33" t="s">
        <v>28</v>
      </c>
      <c r="B33" t="s">
        <v>15</v>
      </c>
      <c r="C33" t="s">
        <v>9</v>
      </c>
      <c r="D33" t="s">
        <v>16</v>
      </c>
      <c r="E33" s="19"/>
      <c r="F33" s="19"/>
      <c r="G33" s="19"/>
      <c r="H33" s="19">
        <v>1.6936677772133</v>
      </c>
      <c r="I33" s="19">
        <v>1.658591973646</v>
      </c>
      <c r="J33" s="19">
        <v>0.94264751139909997</v>
      </c>
      <c r="K33" s="19">
        <v>0.94356489499476004</v>
      </c>
      <c r="L33" s="19">
        <v>0.92714557172000001</v>
      </c>
      <c r="M33" s="19">
        <v>0.99636568665127401</v>
      </c>
      <c r="N33" s="19">
        <v>0.973281166727341</v>
      </c>
      <c r="O33" s="19">
        <v>1.1277269289</v>
      </c>
      <c r="P33" s="19">
        <v>1.1526346234175999</v>
      </c>
      <c r="Q33" s="19">
        <v>1.1693769117399999</v>
      </c>
      <c r="R33" s="19">
        <v>1.335196292455</v>
      </c>
      <c r="S33" s="19">
        <v>1.3276188429594</v>
      </c>
      <c r="T33" s="19">
        <v>1.3459625519515332</v>
      </c>
      <c r="U33" s="19">
        <v>1.39311175438</v>
      </c>
      <c r="V33" s="19">
        <v>1.4328128284999999</v>
      </c>
      <c r="W33" s="19">
        <v>1.4599362761929999</v>
      </c>
      <c r="X33" s="19">
        <v>1.4521123873618</v>
      </c>
      <c r="Y33" s="19">
        <v>1.493987498251895</v>
      </c>
      <c r="Z33" s="19">
        <v>1.5415679725185982</v>
      </c>
      <c r="AA33" s="19">
        <v>1.627594285267</v>
      </c>
      <c r="AB33" s="19">
        <v>1.6347729118100001</v>
      </c>
      <c r="AC33" s="19">
        <v>1.5925299314299686</v>
      </c>
      <c r="AD33" s="19">
        <v>1.686511344663</v>
      </c>
      <c r="AE33" s="19">
        <v>1.6191892728677999</v>
      </c>
      <c r="AF33" s="19">
        <v>1.686482344626</v>
      </c>
      <c r="AG33" s="19">
        <v>1.6236848866971001</v>
      </c>
    </row>
    <row r="34" spans="1:33" hidden="1" x14ac:dyDescent="0.25">
      <c r="A34" t="s">
        <v>28</v>
      </c>
      <c r="B34" t="s">
        <v>17</v>
      </c>
      <c r="C34" t="s">
        <v>9</v>
      </c>
      <c r="D34" t="s">
        <v>18</v>
      </c>
      <c r="E34" s="19"/>
      <c r="F34" s="19"/>
      <c r="G34" s="19"/>
      <c r="H34" s="19">
        <v>1.3859527854357521</v>
      </c>
      <c r="I34" s="19">
        <v>1.4392166664549999</v>
      </c>
      <c r="J34" s="19">
        <v>1.6242499576216309</v>
      </c>
      <c r="K34" s="19">
        <v>1.8239439198263001</v>
      </c>
      <c r="L34" s="19">
        <v>1.8773491311522192</v>
      </c>
      <c r="M34" s="19">
        <v>2.2724156334000001</v>
      </c>
      <c r="N34" s="19">
        <v>1.9973324117461699</v>
      </c>
      <c r="O34" s="19">
        <v>2.1431231148640002</v>
      </c>
      <c r="P34" s="19">
        <v>2.1588759824229999</v>
      </c>
      <c r="Q34" s="19">
        <v>2.2263914567844001</v>
      </c>
      <c r="R34" s="19">
        <v>2.1452864683765722</v>
      </c>
      <c r="S34" s="19">
        <v>2.2197243491699998</v>
      </c>
      <c r="T34" s="19">
        <v>2.2429885559999998</v>
      </c>
      <c r="U34" s="19">
        <v>2.2585988198542011</v>
      </c>
      <c r="V34" s="19">
        <v>2.2487824225747999</v>
      </c>
      <c r="W34" s="19">
        <v>2.2384892727949</v>
      </c>
      <c r="X34" s="19">
        <v>2.1386876656268226</v>
      </c>
      <c r="Y34" s="19">
        <v>2.2673683642175</v>
      </c>
      <c r="Z34" s="19">
        <v>2.1352266223573002</v>
      </c>
      <c r="AA34" s="19">
        <v>2.9612285388399999</v>
      </c>
      <c r="AB34" s="19">
        <v>2.1233412265660001</v>
      </c>
      <c r="AC34" s="19">
        <v>2.4574588236168999</v>
      </c>
      <c r="AD34" s="19">
        <v>2.8615288186221002</v>
      </c>
      <c r="AE34" s="19">
        <v>2.8989776441989998</v>
      </c>
      <c r="AF34" s="19">
        <v>2.7331348149789001</v>
      </c>
      <c r="AG34" s="19">
        <v>2.668736111831</v>
      </c>
    </row>
    <row r="35" spans="1:33" hidden="1" x14ac:dyDescent="0.25">
      <c r="A35" t="s">
        <v>28</v>
      </c>
      <c r="B35" t="s">
        <v>19</v>
      </c>
      <c r="C35" t="s">
        <v>9</v>
      </c>
      <c r="D35" t="s">
        <v>20</v>
      </c>
      <c r="E35" s="19"/>
      <c r="F35" s="19"/>
      <c r="G35" s="19"/>
      <c r="H35" s="19">
        <v>0.82898175884657699</v>
      </c>
      <c r="I35" s="19">
        <v>0.83184885498959005</v>
      </c>
      <c r="J35" s="19">
        <v>0.93296595114866998</v>
      </c>
      <c r="K35" s="19">
        <v>1.3693923729199999</v>
      </c>
      <c r="L35" s="19">
        <v>1.766777191339</v>
      </c>
      <c r="M35" s="19">
        <v>1.6414185598</v>
      </c>
      <c r="N35" s="19">
        <v>1.7842899977</v>
      </c>
      <c r="O35" s="19">
        <v>1.1258543638658001</v>
      </c>
      <c r="P35" s="19">
        <v>1.1674994344452001</v>
      </c>
      <c r="Q35" s="19">
        <v>1.127578169615</v>
      </c>
      <c r="R35" s="19">
        <v>1.151274132268588</v>
      </c>
      <c r="S35" s="19">
        <v>1.1292378722934</v>
      </c>
      <c r="T35" s="19">
        <v>1.13728271258</v>
      </c>
      <c r="U35" s="19">
        <v>1.1838218283999999</v>
      </c>
      <c r="V35" s="19">
        <v>1.1761429698486203</v>
      </c>
      <c r="W35" s="19">
        <v>1.2323887325665988</v>
      </c>
      <c r="X35" s="19">
        <v>1.2441751633124001</v>
      </c>
      <c r="Y35" s="19">
        <v>1.3497219823163999</v>
      </c>
      <c r="Z35" s="19">
        <v>1.257327848736</v>
      </c>
      <c r="AA35" s="19">
        <v>1.2528217498467999</v>
      </c>
      <c r="AB35" s="19">
        <v>1.2567728932477</v>
      </c>
      <c r="AC35" s="19">
        <v>1.2174228996718419</v>
      </c>
      <c r="AD35" s="19">
        <v>1.2486983686115496</v>
      </c>
      <c r="AE35" s="19">
        <v>1.266796737215</v>
      </c>
      <c r="AF35" s="19">
        <v>1.242182623511181</v>
      </c>
      <c r="AG35" s="19">
        <v>1.255165764829</v>
      </c>
    </row>
    <row r="36" spans="1:33" hidden="1" x14ac:dyDescent="0.25">
      <c r="A36" t="s">
        <v>28</v>
      </c>
      <c r="B36" t="s">
        <v>21</v>
      </c>
      <c r="C36" t="s">
        <v>9</v>
      </c>
      <c r="D36" t="s">
        <v>22</v>
      </c>
      <c r="E36" s="19"/>
      <c r="F36" s="19"/>
      <c r="G36" s="19"/>
      <c r="H36" s="19"/>
      <c r="I36" s="19"/>
      <c r="J36" s="19"/>
      <c r="K36" s="19"/>
      <c r="L36" s="19"/>
      <c r="M36" s="19">
        <v>18.733598414300001</v>
      </c>
      <c r="N36" s="19">
        <v>19.164652847127968</v>
      </c>
      <c r="O36" s="19">
        <v>23.785923416700001</v>
      </c>
      <c r="P36" s="19">
        <v>22.279781659158786</v>
      </c>
      <c r="Q36" s="19">
        <v>22.782188688969999</v>
      </c>
      <c r="R36" s="19">
        <v>23.442618547896998</v>
      </c>
      <c r="S36" s="19">
        <v>24.296565887412914</v>
      </c>
      <c r="T36" s="19">
        <v>24.468168455130002</v>
      </c>
      <c r="U36" s="19">
        <v>23.512172878310999</v>
      </c>
      <c r="V36" s="19">
        <v>24.846592685616933</v>
      </c>
      <c r="W36" s="19">
        <v>2.1915353999999998</v>
      </c>
      <c r="X36" s="19">
        <v>2.4129465286715002</v>
      </c>
      <c r="Y36" s="19">
        <v>21.816593152559999</v>
      </c>
      <c r="Z36" s="19">
        <v>21.297418118375376</v>
      </c>
      <c r="AA36" s="19">
        <v>21.254572276927998</v>
      </c>
      <c r="AB36" s="19">
        <v>21.921695963418692</v>
      </c>
      <c r="AC36" s="19">
        <v>21.533886259799999</v>
      </c>
      <c r="AD36" s="19">
        <v>21.672528517147491</v>
      </c>
      <c r="AE36" s="19">
        <v>23.262232849829999</v>
      </c>
      <c r="AF36" s="19">
        <v>22.474984564427</v>
      </c>
      <c r="AG36" s="19">
        <v>21.869459236729998</v>
      </c>
    </row>
    <row r="37" spans="1:33" hidden="1" x14ac:dyDescent="0.25">
      <c r="A37" t="s">
        <v>28</v>
      </c>
      <c r="B37" t="s">
        <v>23</v>
      </c>
      <c r="C37" t="s">
        <v>6</v>
      </c>
      <c r="D37" t="s">
        <v>24</v>
      </c>
      <c r="E37" s="19"/>
      <c r="F37" s="19"/>
      <c r="G37" s="19"/>
      <c r="H37" s="19">
        <v>3.8613196249671407</v>
      </c>
      <c r="I37" s="19">
        <v>3.8184134813299999</v>
      </c>
      <c r="J37" s="19">
        <v>4.6698195350000002</v>
      </c>
      <c r="K37" s="19">
        <v>4.3677727938600004</v>
      </c>
      <c r="L37" s="19">
        <v>3.643674269764114</v>
      </c>
      <c r="M37" s="19">
        <v>3.793647437669752</v>
      </c>
      <c r="N37" s="19">
        <v>3.7531974518141968</v>
      </c>
      <c r="O37" s="19">
        <v>4.1378553884300002</v>
      </c>
      <c r="P37" s="19">
        <v>4.2363938377357258</v>
      </c>
      <c r="Q37" s="19">
        <v>4.2242714391286</v>
      </c>
      <c r="R37" s="19">
        <v>4.3974921157129998</v>
      </c>
      <c r="S37" s="19">
        <v>4.4437865394813469</v>
      </c>
      <c r="T37" s="19">
        <v>4.4697951277843</v>
      </c>
      <c r="U37" s="19">
        <v>4.5977915547899997</v>
      </c>
      <c r="V37" s="19">
        <v>4.5572171716175003</v>
      </c>
      <c r="W37" s="19">
        <v>4.5477813635500004</v>
      </c>
      <c r="X37" s="19">
        <v>4.46248221936</v>
      </c>
      <c r="Y37" s="19">
        <v>4.716185669349727</v>
      </c>
      <c r="Z37" s="19">
        <v>4.6582833144181928</v>
      </c>
      <c r="AA37" s="19">
        <v>4.6232582136174001</v>
      </c>
      <c r="AB37" s="19">
        <v>4.696337444659</v>
      </c>
      <c r="AC37" s="19">
        <v>4.6147168221720003</v>
      </c>
      <c r="AD37" s="19">
        <v>4.6737437156277286</v>
      </c>
      <c r="AE37" s="19">
        <v>4.7451746457519386</v>
      </c>
      <c r="AF37" s="19">
        <v>4.7446542265172003</v>
      </c>
      <c r="AG37" s="19">
        <v>4.7741144984938</v>
      </c>
    </row>
    <row r="38" spans="1:33" hidden="1" x14ac:dyDescent="0.25">
      <c r="A38" t="s">
        <v>29</v>
      </c>
      <c r="B38" t="s">
        <v>5</v>
      </c>
      <c r="C38" t="s">
        <v>6</v>
      </c>
      <c r="D38" t="s">
        <v>7</v>
      </c>
      <c r="E38" s="19">
        <v>12.872344255319</v>
      </c>
      <c r="F38" s="19">
        <v>12.492711372624001</v>
      </c>
      <c r="G38" s="19">
        <v>15.221175145955</v>
      </c>
      <c r="H38" s="19">
        <v>16.3855421686747</v>
      </c>
      <c r="I38" s="19">
        <v>15.3995163589</v>
      </c>
      <c r="J38" s="19">
        <v>16.399277383773999</v>
      </c>
      <c r="K38" s="19">
        <v>19.947916666666668</v>
      </c>
      <c r="L38" s="19">
        <v>2.7757745696699998</v>
      </c>
      <c r="M38" s="19">
        <v>2.5267375271099999</v>
      </c>
      <c r="N38" s="19">
        <v>22.549476135470002</v>
      </c>
      <c r="O38" s="19">
        <v>2.5813953488372001</v>
      </c>
      <c r="P38" s="19">
        <v>21.289592761809999</v>
      </c>
      <c r="Q38" s="19">
        <v>22.866658446363001</v>
      </c>
      <c r="R38" s="19">
        <v>23.9999991</v>
      </c>
      <c r="S38" s="19">
        <v>22.916281932370001</v>
      </c>
      <c r="T38" s="19">
        <v>23.547589616819</v>
      </c>
      <c r="U38" s="19">
        <v>24.648241263199999</v>
      </c>
      <c r="V38" s="19">
        <v>24.583333333333336</v>
      </c>
      <c r="W38" s="19">
        <v>24.679487179487179</v>
      </c>
      <c r="X38" s="19">
        <v>26.699297814200001</v>
      </c>
      <c r="Y38" s="19">
        <v>3.3164556962249998</v>
      </c>
      <c r="Z38" s="19">
        <v>32.464569423500002</v>
      </c>
      <c r="AA38" s="19">
        <v>29.229581967213001</v>
      </c>
      <c r="AB38" s="19">
        <v>3.6315753768999999</v>
      </c>
      <c r="AC38" s="19">
        <v>3.3918228279387002</v>
      </c>
      <c r="AD38" s="19">
        <v>29.494578512396696</v>
      </c>
      <c r="AE38" s="19">
        <v>3.7947879858657001</v>
      </c>
      <c r="AF38" s="19">
        <v>33.431749494297001</v>
      </c>
      <c r="AG38" s="19">
        <v>31.587441163339001</v>
      </c>
    </row>
    <row r="39" spans="1:33" hidden="1" x14ac:dyDescent="0.25">
      <c r="A39" t="s">
        <v>29</v>
      </c>
      <c r="B39" t="s">
        <v>8</v>
      </c>
      <c r="C39" t="s">
        <v>27</v>
      </c>
      <c r="D39" t="s">
        <v>10</v>
      </c>
      <c r="E39" s="19">
        <v>7.4539623982328997</v>
      </c>
      <c r="F39" s="19">
        <v>7.5349326268899999</v>
      </c>
      <c r="G39" s="19">
        <v>7.2577351365937002</v>
      </c>
      <c r="H39" s="19">
        <v>7.4177679424843124</v>
      </c>
      <c r="I39" s="19">
        <v>7.5221468537099998</v>
      </c>
      <c r="J39" s="19">
        <v>7.2477723212675</v>
      </c>
      <c r="K39" s="19">
        <v>7.1923243523730003</v>
      </c>
      <c r="L39" s="19">
        <v>6.9876212438999996</v>
      </c>
      <c r="M39" s="19">
        <v>7.3918283376565901</v>
      </c>
      <c r="N39" s="19">
        <v>7.3974485932311982</v>
      </c>
      <c r="O39" s="19">
        <v>7.54992536546</v>
      </c>
      <c r="P39" s="19">
        <v>7.7273684676409999</v>
      </c>
      <c r="Q39" s="19">
        <v>7.9713459751847466</v>
      </c>
      <c r="R39" s="19">
        <v>7.8368623221313953</v>
      </c>
      <c r="S39" s="19">
        <v>8.33516846851</v>
      </c>
      <c r="T39" s="19">
        <v>7.9491214688736997</v>
      </c>
      <c r="U39" s="19">
        <v>7.8335175557819996</v>
      </c>
      <c r="V39" s="19">
        <v>7.6789843394177213</v>
      </c>
      <c r="W39" s="19">
        <v>7.4251531777629998</v>
      </c>
      <c r="X39" s="19">
        <v>7.566383929676582</v>
      </c>
      <c r="Y39" s="19">
        <v>7.9642686597000001</v>
      </c>
      <c r="Z39" s="19">
        <v>7.6764443712299997</v>
      </c>
      <c r="AA39" s="19">
        <v>7.5137182936876998</v>
      </c>
      <c r="AB39" s="19">
        <v>7.4241359523292996</v>
      </c>
      <c r="AC39" s="19">
        <v>7.4224613499157002</v>
      </c>
      <c r="AD39" s="19">
        <v>7.5185866488600004</v>
      </c>
      <c r="AE39" s="19">
        <v>6.8357971818856003</v>
      </c>
      <c r="AF39" s="19">
        <v>6.7582366652595001</v>
      </c>
      <c r="AG39" s="19">
        <v>6.5192273336747997</v>
      </c>
    </row>
    <row r="40" spans="1:33" hidden="1" x14ac:dyDescent="0.25">
      <c r="A40" t="s">
        <v>29</v>
      </c>
      <c r="B40" t="s">
        <v>11</v>
      </c>
      <c r="C40" t="s">
        <v>27</v>
      </c>
      <c r="D40" t="s">
        <v>12</v>
      </c>
      <c r="E40" s="19">
        <v>2.8293536727945998</v>
      </c>
      <c r="F40" s="19">
        <v>3.7187243522109998</v>
      </c>
      <c r="G40" s="19">
        <v>3.5369329932442</v>
      </c>
      <c r="H40" s="19">
        <v>3.2346672547200002</v>
      </c>
      <c r="I40" s="19">
        <v>3.7966759277</v>
      </c>
      <c r="J40" s="19">
        <v>3.2527632445168</v>
      </c>
      <c r="K40" s="19">
        <v>3.1766867671679999</v>
      </c>
      <c r="L40" s="19">
        <v>3.1285796252614348</v>
      </c>
      <c r="M40" s="19">
        <v>3.3831953627979998</v>
      </c>
      <c r="N40" s="19">
        <v>2.9651667286475765</v>
      </c>
      <c r="O40" s="19">
        <v>2.9641119721184999</v>
      </c>
      <c r="P40" s="19">
        <v>2.8828944574489999</v>
      </c>
      <c r="Q40" s="19">
        <v>3.1385268172944998</v>
      </c>
      <c r="R40" s="19">
        <v>3.5821843866880001</v>
      </c>
      <c r="S40" s="19">
        <v>3.4281613198447531</v>
      </c>
      <c r="T40" s="19">
        <v>3.4498396638709998</v>
      </c>
      <c r="U40" s="19">
        <v>3.5228688982749001</v>
      </c>
      <c r="V40" s="19">
        <v>3.4671166537236</v>
      </c>
      <c r="W40" s="19">
        <v>3.2283782486297001</v>
      </c>
      <c r="X40" s="19">
        <v>3.1151327757912002</v>
      </c>
      <c r="Y40" s="19">
        <v>3.1931913553890001</v>
      </c>
      <c r="Z40" s="19">
        <v>3.3188913365929591</v>
      </c>
      <c r="AA40" s="19">
        <v>3.2228278336169249</v>
      </c>
      <c r="AB40" s="19">
        <v>2.6354159832419999</v>
      </c>
      <c r="AC40" s="19">
        <v>2.5217334549547186</v>
      </c>
      <c r="AD40" s="19">
        <v>2.4989771486599999</v>
      </c>
      <c r="AE40" s="19">
        <v>2.6354542617552541</v>
      </c>
      <c r="AF40" s="19">
        <v>2.6183912391000002</v>
      </c>
      <c r="AG40" s="19">
        <v>2.5534448839192345</v>
      </c>
    </row>
    <row r="41" spans="1:33" hidden="1" x14ac:dyDescent="0.25">
      <c r="A41" t="s">
        <v>29</v>
      </c>
      <c r="B41" t="s">
        <v>13</v>
      </c>
      <c r="C41" t="s">
        <v>27</v>
      </c>
      <c r="D41" t="s">
        <v>14</v>
      </c>
      <c r="E41" s="19">
        <v>7.6569469384928999</v>
      </c>
      <c r="F41" s="19">
        <v>7.7117751831300003</v>
      </c>
      <c r="G41" s="19">
        <v>8.244117734768734</v>
      </c>
      <c r="H41" s="19">
        <v>8.4978848712237856</v>
      </c>
      <c r="I41" s="19">
        <v>8.4875429429256037</v>
      </c>
      <c r="J41" s="19">
        <v>8.5161457489399996</v>
      </c>
      <c r="K41" s="19">
        <v>7.3156137316600001</v>
      </c>
      <c r="L41" s="19">
        <v>7.1281214817610001</v>
      </c>
      <c r="M41" s="19">
        <v>7.2442565431394685</v>
      </c>
      <c r="N41" s="19">
        <v>6.8573262489747879</v>
      </c>
      <c r="O41" s="19">
        <v>7.2571377228180003</v>
      </c>
      <c r="P41" s="19">
        <v>7.3134171484710997</v>
      </c>
      <c r="Q41" s="19">
        <v>6.8978422314484531</v>
      </c>
      <c r="R41" s="19">
        <v>5.9783753422733978</v>
      </c>
      <c r="S41" s="19">
        <v>6.5116817926169999</v>
      </c>
      <c r="T41" s="19">
        <v>6.2567629647569998</v>
      </c>
      <c r="U41" s="19">
        <v>6.4866216332455</v>
      </c>
      <c r="V41" s="19">
        <v>6.5392224111216004</v>
      </c>
      <c r="W41" s="19">
        <v>6.6477744677899997</v>
      </c>
      <c r="X41" s="19">
        <v>6.6293897928799996</v>
      </c>
      <c r="Y41" s="19">
        <v>6.8156469896376208</v>
      </c>
      <c r="Z41" s="19">
        <v>7.3553329291412837</v>
      </c>
      <c r="AA41" s="19">
        <v>8.6698683378150001</v>
      </c>
      <c r="AB41" s="19">
        <v>6.9459323734570004</v>
      </c>
      <c r="AC41" s="19">
        <v>7.957459311</v>
      </c>
      <c r="AD41" s="19">
        <v>6.3742915828933677</v>
      </c>
      <c r="AE41" s="19">
        <v>6.1971817855528055</v>
      </c>
      <c r="AF41" s="19">
        <v>6.4486467394232001</v>
      </c>
      <c r="AG41" s="19">
        <v>6.1467383367809996</v>
      </c>
    </row>
    <row r="42" spans="1:33" hidden="1" x14ac:dyDescent="0.25">
      <c r="A42" t="s">
        <v>29</v>
      </c>
      <c r="B42" t="s">
        <v>15</v>
      </c>
      <c r="C42" t="s">
        <v>27</v>
      </c>
      <c r="D42" t="s">
        <v>16</v>
      </c>
      <c r="E42" s="19">
        <v>1.8738954729669</v>
      </c>
      <c r="F42" s="19">
        <v>1.9795174511364999</v>
      </c>
      <c r="G42" s="19">
        <v>2.1246928746928746</v>
      </c>
      <c r="H42" s="19">
        <v>2.1548766948993974</v>
      </c>
      <c r="I42" s="19">
        <v>2.2211483625378001</v>
      </c>
      <c r="J42" s="19">
        <v>2.2863593373421001</v>
      </c>
      <c r="K42" s="19">
        <v>2.2854852963579999</v>
      </c>
      <c r="L42" s="19">
        <v>2.2589824611689999</v>
      </c>
      <c r="M42" s="19">
        <v>2.159439977481612</v>
      </c>
      <c r="N42" s="19">
        <v>2.1112771486355917</v>
      </c>
      <c r="O42" s="19">
        <v>2.1182526821185999</v>
      </c>
      <c r="P42" s="19">
        <v>2.1297955345456394</v>
      </c>
      <c r="Q42" s="19">
        <v>2.25966623389</v>
      </c>
      <c r="R42" s="19">
        <v>2.5199592694275998</v>
      </c>
      <c r="S42" s="19">
        <v>2.11166294562</v>
      </c>
      <c r="T42" s="19">
        <v>2.8912573374499999</v>
      </c>
      <c r="U42" s="19">
        <v>2.72874748485</v>
      </c>
      <c r="V42" s="19">
        <v>2.1777798537340001</v>
      </c>
      <c r="W42" s="19">
        <v>2.1447263672841999</v>
      </c>
      <c r="X42" s="19">
        <v>1.9618858844296001</v>
      </c>
      <c r="Y42" s="19">
        <v>1.9287142197139999</v>
      </c>
      <c r="Z42" s="19">
        <v>2.1918779834581001</v>
      </c>
      <c r="AA42" s="19">
        <v>2.2419793836386743</v>
      </c>
      <c r="AB42" s="19">
        <v>2.2362449153549999</v>
      </c>
      <c r="AC42" s="19">
        <v>2.4217861973339998</v>
      </c>
      <c r="AD42" s="19">
        <v>2.1436838616718998</v>
      </c>
      <c r="AE42" s="19">
        <v>2.5531371783650001</v>
      </c>
      <c r="AF42" s="19">
        <v>2.6146364982511856</v>
      </c>
      <c r="AG42" s="19">
        <v>2.6167388594131</v>
      </c>
    </row>
    <row r="43" spans="1:33" hidden="1" x14ac:dyDescent="0.25">
      <c r="A43" t="s">
        <v>29</v>
      </c>
      <c r="B43" t="s">
        <v>17</v>
      </c>
      <c r="C43" t="s">
        <v>27</v>
      </c>
      <c r="D43" t="s">
        <v>18</v>
      </c>
      <c r="E43" s="19">
        <v>2.7294792637611001</v>
      </c>
      <c r="F43" s="19">
        <v>2.9171233198388</v>
      </c>
      <c r="G43" s="19">
        <v>3.1242274816159998</v>
      </c>
      <c r="H43" s="19">
        <v>3.1537571926239685</v>
      </c>
      <c r="I43" s="19">
        <v>3.2163899695885427</v>
      </c>
      <c r="J43" s="19">
        <v>3.2862118491475001</v>
      </c>
      <c r="K43" s="19">
        <v>3.3369112311347999</v>
      </c>
      <c r="L43" s="19">
        <v>3.2812119646900002</v>
      </c>
      <c r="M43" s="19">
        <v>3.9882327251120002</v>
      </c>
      <c r="N43" s="19">
        <v>3.9768762256368002</v>
      </c>
      <c r="O43" s="19">
        <v>3.1728729135111999</v>
      </c>
      <c r="P43" s="19">
        <v>3.1197928124748149</v>
      </c>
      <c r="Q43" s="19">
        <v>2.9268544598918513</v>
      </c>
      <c r="R43" s="19">
        <v>3.8294974841</v>
      </c>
      <c r="S43" s="19">
        <v>3.6694638681159999</v>
      </c>
      <c r="T43" s="19">
        <v>3.5776416591390001</v>
      </c>
      <c r="U43" s="19">
        <v>3.6368853167766</v>
      </c>
      <c r="V43" s="19">
        <v>3.9576264531500001</v>
      </c>
      <c r="W43" s="19">
        <v>3.1798128657600002</v>
      </c>
      <c r="X43" s="19">
        <v>2.8739392713290002</v>
      </c>
      <c r="Y43" s="19">
        <v>2.9377777544989998</v>
      </c>
      <c r="Z43" s="19">
        <v>2.7515687499224417</v>
      </c>
      <c r="AA43" s="19">
        <v>2.7543133315180999</v>
      </c>
      <c r="AB43" s="19">
        <v>2.6272327142737999</v>
      </c>
      <c r="AC43" s="19">
        <v>2.5862331821310001</v>
      </c>
      <c r="AD43" s="19">
        <v>2.7278498795120001</v>
      </c>
      <c r="AE43" s="19">
        <v>2.8641993681747175</v>
      </c>
      <c r="AF43" s="19">
        <v>3.4651341847860002</v>
      </c>
      <c r="AG43" s="19">
        <v>2.9225456736690001</v>
      </c>
    </row>
    <row r="44" spans="1:33" hidden="1" x14ac:dyDescent="0.25">
      <c r="A44" t="s">
        <v>29</v>
      </c>
      <c r="B44" t="s">
        <v>19</v>
      </c>
      <c r="C44" t="s">
        <v>27</v>
      </c>
      <c r="D44" t="s">
        <v>20</v>
      </c>
      <c r="E44" s="19">
        <v>3.5548569646199</v>
      </c>
      <c r="F44" s="19">
        <v>3.7531759818953998</v>
      </c>
      <c r="G44" s="19">
        <v>4.8946546785000002</v>
      </c>
      <c r="H44" s="19">
        <v>4.9737731463500001</v>
      </c>
      <c r="I44" s="19">
        <v>4.1282645384593382</v>
      </c>
      <c r="J44" s="19">
        <v>4.2565784782723002</v>
      </c>
      <c r="K44" s="19">
        <v>4.3214717873149997</v>
      </c>
      <c r="L44" s="19">
        <v>4.184328851649</v>
      </c>
      <c r="M44" s="19">
        <v>3.9516283239700001</v>
      </c>
      <c r="N44" s="19">
        <v>3.9668627161869194</v>
      </c>
      <c r="O44" s="19">
        <v>3.93665357786</v>
      </c>
      <c r="P44" s="19">
        <v>3.9522981795919998</v>
      </c>
      <c r="Q44" s="19">
        <v>3.7866616894890002</v>
      </c>
      <c r="R44" s="19">
        <v>3.8545928338762216</v>
      </c>
      <c r="S44" s="19">
        <v>3.9943941929588602</v>
      </c>
      <c r="T44" s="19">
        <v>4.3114213159375003</v>
      </c>
      <c r="U44" s="19">
        <v>4.2838359559730002</v>
      </c>
      <c r="V44" s="19">
        <v>4.1651859439346106</v>
      </c>
      <c r="W44" s="19">
        <v>4.9174442334833</v>
      </c>
      <c r="X44" s="19">
        <v>4.2971787418199998</v>
      </c>
      <c r="Y44" s="19">
        <v>4.2491531538935003</v>
      </c>
      <c r="Z44" s="19">
        <v>4.2644457812800001</v>
      </c>
      <c r="AA44" s="19">
        <v>4.1456141736454999</v>
      </c>
      <c r="AB44" s="19">
        <v>4.68488822558</v>
      </c>
      <c r="AC44" s="19">
        <v>3.792543654223</v>
      </c>
      <c r="AD44" s="19">
        <v>3.9117993239277515</v>
      </c>
      <c r="AE44" s="19">
        <v>4.6548382527749741</v>
      </c>
      <c r="AF44" s="19">
        <v>4.9451734749633705</v>
      </c>
      <c r="AG44" s="19">
        <v>4.8274525451747134</v>
      </c>
    </row>
    <row r="45" spans="1:33" hidden="1" x14ac:dyDescent="0.25">
      <c r="A45" t="s">
        <v>29</v>
      </c>
      <c r="B45" t="s">
        <v>21</v>
      </c>
      <c r="C45" t="s">
        <v>9</v>
      </c>
      <c r="D45" t="s">
        <v>22</v>
      </c>
      <c r="E45" s="19"/>
      <c r="F45" s="19"/>
      <c r="G45" s="19">
        <v>6.2562524477170003</v>
      </c>
      <c r="H45" s="19">
        <v>14.886344359626804</v>
      </c>
      <c r="I45" s="19">
        <v>17.527142189500001</v>
      </c>
      <c r="J45" s="19">
        <v>16.288224956633002</v>
      </c>
      <c r="K45" s="19">
        <v>14.658159319412215</v>
      </c>
      <c r="L45" s="19">
        <v>16.354166666666682</v>
      </c>
      <c r="M45" s="19">
        <v>18.215949827885002</v>
      </c>
      <c r="N45" s="19">
        <v>18.252252252200002</v>
      </c>
      <c r="O45" s="19">
        <v>16.147519825534999</v>
      </c>
      <c r="P45" s="19">
        <v>16.719492868462758</v>
      </c>
      <c r="Q45" s="19">
        <v>16.72111553784859</v>
      </c>
      <c r="R45" s="19">
        <v>14.578772243346</v>
      </c>
      <c r="S45" s="19">
        <v>14.691333437967</v>
      </c>
      <c r="T45" s="19">
        <v>13.95384648494</v>
      </c>
      <c r="U45" s="19">
        <v>13.197979797979796</v>
      </c>
      <c r="V45" s="19">
        <v>13.78781656399727</v>
      </c>
      <c r="W45" s="19">
        <v>14.391284651792001</v>
      </c>
      <c r="X45" s="19">
        <v>15.266853932584</v>
      </c>
      <c r="Y45" s="19">
        <v>15.767272727272999</v>
      </c>
      <c r="Z45" s="19">
        <v>13.79723279489</v>
      </c>
      <c r="AA45" s="19">
        <v>12.239834596829786</v>
      </c>
      <c r="AB45" s="19">
        <v>14.61273972627</v>
      </c>
      <c r="AC45" s="19">
        <v>15.277966116949001</v>
      </c>
      <c r="AD45" s="19">
        <v>13.948543463576</v>
      </c>
      <c r="AE45" s="19">
        <v>11.435512693550001</v>
      </c>
      <c r="AF45" s="19">
        <v>13.592154882155</v>
      </c>
      <c r="AG45" s="19">
        <v>13.449282337492001</v>
      </c>
    </row>
    <row r="46" spans="1:33" hidden="1" x14ac:dyDescent="0.25">
      <c r="A46" t="s">
        <v>29</v>
      </c>
      <c r="B46" t="s">
        <v>23</v>
      </c>
      <c r="C46" t="s">
        <v>6</v>
      </c>
      <c r="D46" t="s">
        <v>24</v>
      </c>
      <c r="E46" s="19"/>
      <c r="F46" s="19"/>
      <c r="G46" s="19">
        <v>5.1582857928130998</v>
      </c>
      <c r="H46" s="19">
        <v>5.7243542322963004</v>
      </c>
      <c r="I46" s="19">
        <v>5.8445779118300001</v>
      </c>
      <c r="J46" s="19">
        <v>5.7826727495423</v>
      </c>
      <c r="K46" s="19">
        <v>5.8498624838491002</v>
      </c>
      <c r="L46" s="19">
        <v>5.8151582494239999</v>
      </c>
      <c r="M46" s="19">
        <v>5.8134792414990999</v>
      </c>
      <c r="N46" s="19">
        <v>5.7789185131553387</v>
      </c>
      <c r="O46" s="19">
        <v>5.7341781344899996</v>
      </c>
      <c r="P46" s="19">
        <v>5.7554938696665285</v>
      </c>
      <c r="Q46" s="19">
        <v>5.7612895932250003</v>
      </c>
      <c r="R46" s="19">
        <v>5.7533381158888037</v>
      </c>
      <c r="S46" s="19">
        <v>5.8374618471647999</v>
      </c>
      <c r="T46" s="19">
        <v>5.7769241646848997</v>
      </c>
      <c r="U46" s="19">
        <v>5.7831687429271996</v>
      </c>
      <c r="V46" s="19">
        <v>5.7594216122375999</v>
      </c>
      <c r="W46" s="19">
        <v>5.6983492419613997</v>
      </c>
      <c r="X46" s="19">
        <v>5.6276769114649348</v>
      </c>
      <c r="Y46" s="19">
        <v>5.7993369619740003</v>
      </c>
      <c r="Z46" s="19">
        <v>5.6878717269632002</v>
      </c>
      <c r="AA46" s="19">
        <v>5.5732141732276004</v>
      </c>
      <c r="AB46" s="19">
        <v>5.4525614523256998</v>
      </c>
      <c r="AC46" s="19">
        <v>5.4836226351750001</v>
      </c>
      <c r="AD46" s="19">
        <v>5.2482343497281505</v>
      </c>
      <c r="AE46" s="19">
        <v>5.199491925357</v>
      </c>
      <c r="AF46" s="19">
        <v>5.3768839769876626</v>
      </c>
      <c r="AG46" s="19">
        <v>5.2367259324450002</v>
      </c>
    </row>
    <row r="47" spans="1:33" hidden="1" x14ac:dyDescent="0.25">
      <c r="A47" t="s">
        <v>30</v>
      </c>
      <c r="B47" t="s">
        <v>5</v>
      </c>
      <c r="C47" t="s">
        <v>6</v>
      </c>
      <c r="D47" t="s">
        <v>7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>
        <v>5.7142857142857135</v>
      </c>
      <c r="Q47" s="19">
        <v>5.2774485488126999</v>
      </c>
      <c r="R47" s="19">
        <v>5.8823529411764701</v>
      </c>
      <c r="S47" s="19">
        <v>7.5767918887372003</v>
      </c>
      <c r="T47" s="19">
        <v>7.1895424836612998</v>
      </c>
      <c r="U47" s="19">
        <v>6.9329734824280997</v>
      </c>
      <c r="V47" s="19">
        <v>6.5656565656565657</v>
      </c>
      <c r="W47" s="19">
        <v>7.7327935222672064</v>
      </c>
      <c r="X47" s="19">
        <v>7.5862689655172</v>
      </c>
      <c r="Y47" s="19">
        <v>8.5585585585585591</v>
      </c>
      <c r="Z47" s="19">
        <v>7.7459163934425996</v>
      </c>
      <c r="AA47" s="19">
        <v>8.4291187739463602</v>
      </c>
      <c r="AB47" s="19">
        <v>8.7843137254919998</v>
      </c>
      <c r="AC47" s="19">
        <v>8.8744588744588739</v>
      </c>
      <c r="AD47" s="19">
        <v>8.6864467796610008</v>
      </c>
      <c r="AE47" s="19">
        <v>9.7172995785909997</v>
      </c>
      <c r="AF47" s="19">
        <v>11.627969767442</v>
      </c>
      <c r="AG47" s="19">
        <v>8.1683168316831694</v>
      </c>
    </row>
    <row r="48" spans="1:33" hidden="1" x14ac:dyDescent="0.25">
      <c r="A48" t="s">
        <v>30</v>
      </c>
      <c r="B48" t="s">
        <v>8</v>
      </c>
      <c r="C48" t="s">
        <v>9</v>
      </c>
      <c r="D48" t="s">
        <v>10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>
        <v>43.12928466524</v>
      </c>
      <c r="Q48" s="19">
        <v>43.824766942719997</v>
      </c>
      <c r="R48" s="19">
        <v>45.613877599239999</v>
      </c>
      <c r="S48" s="19">
        <v>55.693176184822001</v>
      </c>
      <c r="T48" s="19">
        <v>44.234993882680001</v>
      </c>
      <c r="U48" s="19">
        <v>47.656249142652975</v>
      </c>
      <c r="V48" s="19">
        <v>5.8426261849700003</v>
      </c>
      <c r="W48" s="19">
        <v>52.274345698799998</v>
      </c>
      <c r="X48" s="19">
        <v>62.868836116099999</v>
      </c>
      <c r="Y48" s="19">
        <v>62.612727799692998</v>
      </c>
      <c r="Z48" s="19">
        <v>61.123453689251811</v>
      </c>
      <c r="AA48" s="19">
        <v>64.227527496362072</v>
      </c>
      <c r="AB48" s="19">
        <v>51.227135919844002</v>
      </c>
      <c r="AC48" s="19">
        <v>5.9449791124483999</v>
      </c>
      <c r="AD48" s="19">
        <v>5.6615616773899999</v>
      </c>
      <c r="AE48" s="19">
        <v>52.674416969412867</v>
      </c>
      <c r="AF48" s="19">
        <v>5.9514345454680004</v>
      </c>
      <c r="AG48" s="19">
        <v>47.458632499899998</v>
      </c>
    </row>
    <row r="49" spans="1:33" hidden="1" x14ac:dyDescent="0.25">
      <c r="A49" t="s">
        <v>30</v>
      </c>
      <c r="B49" t="s">
        <v>11</v>
      </c>
      <c r="C49" t="s">
        <v>9</v>
      </c>
      <c r="D49" t="s">
        <v>12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>
        <v>3.1166666666666667</v>
      </c>
      <c r="Q49" s="19">
        <v>3.2491258741258737</v>
      </c>
      <c r="R49" s="19">
        <v>3.3782575172959999</v>
      </c>
      <c r="S49" s="19">
        <v>4.2144177449168003</v>
      </c>
      <c r="T49" s="19">
        <v>3.9285143353660001</v>
      </c>
      <c r="U49" s="19">
        <v>3.9725691699647001</v>
      </c>
      <c r="V49" s="19">
        <v>4.3587848784879997</v>
      </c>
      <c r="W49" s="19">
        <v>4.6621359223310002</v>
      </c>
      <c r="X49" s="19">
        <v>4.7562347394540003</v>
      </c>
      <c r="Y49" s="19">
        <v>5.5534759358289003</v>
      </c>
      <c r="Z49" s="19">
        <v>4.3721946472189996</v>
      </c>
      <c r="AA49" s="19">
        <v>4.4795665634674924</v>
      </c>
      <c r="AB49" s="19">
        <v>4.3593323216995437</v>
      </c>
      <c r="AC49" s="19">
        <v>4.6357615894397002</v>
      </c>
      <c r="AD49" s="19">
        <v>4.7832452831887</v>
      </c>
      <c r="AE49" s="19">
        <v>4.6432567661346003</v>
      </c>
      <c r="AF49" s="19">
        <v>4.9436765285995996</v>
      </c>
      <c r="AG49" s="19">
        <v>4.2773175542462996</v>
      </c>
    </row>
    <row r="50" spans="1:33" hidden="1" x14ac:dyDescent="0.25">
      <c r="A50" t="s">
        <v>30</v>
      </c>
      <c r="B50" t="s">
        <v>13</v>
      </c>
      <c r="C50" t="s">
        <v>9</v>
      </c>
      <c r="D50" t="s">
        <v>14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>
        <v>6.6492434722276084</v>
      </c>
      <c r="Q50" s="19">
        <v>6.6433172327375001</v>
      </c>
      <c r="R50" s="19">
        <v>7.3365933634470002</v>
      </c>
      <c r="S50" s="19">
        <v>8.5878889473470004</v>
      </c>
      <c r="T50" s="19">
        <v>6.8161798652940035</v>
      </c>
      <c r="U50" s="19">
        <v>7.3485938977959</v>
      </c>
      <c r="V50" s="19">
        <v>7.8399332361120004</v>
      </c>
      <c r="W50" s="19">
        <v>8.6113175554199994</v>
      </c>
      <c r="X50" s="19">
        <v>9.5737978175876997</v>
      </c>
      <c r="Y50" s="19">
        <v>9.6548828834917426</v>
      </c>
      <c r="Z50" s="19">
        <v>9.4252369178957558</v>
      </c>
      <c r="AA50" s="19">
        <v>9.9388511718416996</v>
      </c>
      <c r="AB50" s="19">
        <v>7.8992246597257649</v>
      </c>
      <c r="AC50" s="19">
        <v>7.8557167836864998</v>
      </c>
      <c r="AD50" s="19">
        <v>7.8121314285299999</v>
      </c>
      <c r="AE50" s="19">
        <v>8.1223954675499996</v>
      </c>
      <c r="AF50" s="19">
        <v>7.8567115541932999</v>
      </c>
      <c r="AG50" s="19">
        <v>7.3181214123637002</v>
      </c>
    </row>
    <row r="51" spans="1:33" hidden="1" x14ac:dyDescent="0.25">
      <c r="A51" t="s">
        <v>30</v>
      </c>
      <c r="B51" t="s">
        <v>15</v>
      </c>
      <c r="C51" t="s">
        <v>9</v>
      </c>
      <c r="D51" t="s">
        <v>16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>
        <v>4.1487848784899999</v>
      </c>
      <c r="Q51" s="19">
        <v>4.6173913434782996</v>
      </c>
      <c r="R51" s="19">
        <v>4.5583783783783787</v>
      </c>
      <c r="S51" s="19">
        <v>4.7999999100000004</v>
      </c>
      <c r="T51" s="19">
        <v>4.933928571428571</v>
      </c>
      <c r="U51" s="19">
        <v>5.357462686567164</v>
      </c>
      <c r="V51" s="19">
        <v>5.9668384627249997</v>
      </c>
      <c r="W51" s="19">
        <v>6.464921465968585</v>
      </c>
      <c r="X51" s="19">
        <v>6.6347788948786999</v>
      </c>
      <c r="Y51" s="19">
        <v>6.3299255583100003</v>
      </c>
      <c r="Z51" s="19">
        <v>5.8786259541984736</v>
      </c>
      <c r="AA51" s="19">
        <v>6.1855361596099998</v>
      </c>
      <c r="AB51" s="19">
        <v>5.7265116279698001</v>
      </c>
      <c r="AC51" s="19">
        <v>5.9866962359866998</v>
      </c>
      <c r="AD51" s="19">
        <v>6.4613275471699998</v>
      </c>
      <c r="AE51" s="19">
        <v>7.2226725188919998</v>
      </c>
      <c r="AF51" s="19">
        <v>6.8964932325581003</v>
      </c>
      <c r="AG51" s="19">
        <v>7.3373684215262998</v>
      </c>
    </row>
    <row r="52" spans="1:33" hidden="1" x14ac:dyDescent="0.25">
      <c r="A52" t="s">
        <v>30</v>
      </c>
      <c r="B52" t="s">
        <v>17</v>
      </c>
      <c r="C52" t="s">
        <v>9</v>
      </c>
      <c r="D52" t="s">
        <v>18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>
        <v>2.6242248582899999</v>
      </c>
      <c r="Q52" s="19">
        <v>2.1353637791494</v>
      </c>
      <c r="R52" s="19">
        <v>1.9286614317899999</v>
      </c>
      <c r="S52" s="19">
        <v>2.3388493692735999</v>
      </c>
      <c r="T52" s="19">
        <v>2.3693743596529324</v>
      </c>
      <c r="U52" s="19">
        <v>2.5158474831828999</v>
      </c>
      <c r="V52" s="19">
        <v>2.7212366336348</v>
      </c>
      <c r="W52" s="19">
        <v>3.42812557815</v>
      </c>
      <c r="X52" s="19">
        <v>3.1987782739399999</v>
      </c>
      <c r="Y52" s="19">
        <v>3.3893334143240001</v>
      </c>
      <c r="Z52" s="19">
        <v>2.8547788182821257</v>
      </c>
      <c r="AA52" s="19">
        <v>3.7385114743650001</v>
      </c>
      <c r="AB52" s="19">
        <v>2.8922649242893002</v>
      </c>
      <c r="AC52" s="19">
        <v>2.995884126989</v>
      </c>
      <c r="AD52" s="19">
        <v>2.9759665274590001</v>
      </c>
      <c r="AE52" s="19">
        <v>3.1115174827379639</v>
      </c>
      <c r="AF52" s="19">
        <v>3.1875358197499999</v>
      </c>
      <c r="AG52" s="19">
        <v>2.9433986481285808</v>
      </c>
    </row>
    <row r="53" spans="1:33" hidden="1" x14ac:dyDescent="0.25">
      <c r="A53" t="s">
        <v>30</v>
      </c>
      <c r="B53" t="s">
        <v>19</v>
      </c>
      <c r="C53" t="s">
        <v>9</v>
      </c>
      <c r="D53" t="s">
        <v>20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>
        <v>1.74377948132</v>
      </c>
      <c r="Q53" s="19">
        <v>1.465128972442</v>
      </c>
      <c r="R53" s="19">
        <v>1.1119112286349999</v>
      </c>
      <c r="S53" s="19">
        <v>1.2696996258133999</v>
      </c>
      <c r="T53" s="19">
        <v>1.29117368817</v>
      </c>
      <c r="U53" s="19">
        <v>1.3668189419515935</v>
      </c>
      <c r="V53" s="19">
        <v>1.5717143919579999</v>
      </c>
      <c r="W53" s="19">
        <v>1.5462985935984677</v>
      </c>
      <c r="X53" s="19">
        <v>1.4864498674944837</v>
      </c>
      <c r="Y53" s="19">
        <v>1.6313718871412268</v>
      </c>
      <c r="Z53" s="19">
        <v>1.5284843832342541</v>
      </c>
      <c r="AA53" s="19">
        <v>1.52869256724</v>
      </c>
      <c r="AB53" s="19">
        <v>1.6472885833469999</v>
      </c>
      <c r="AC53" s="19">
        <v>1.8352569648479999</v>
      </c>
      <c r="AD53" s="19">
        <v>1.6754457898521</v>
      </c>
      <c r="AE53" s="19">
        <v>1.8683745341610001</v>
      </c>
      <c r="AF53" s="19">
        <v>1.7564346943196001</v>
      </c>
      <c r="AG53" s="19">
        <v>1.7578324681899999</v>
      </c>
    </row>
    <row r="54" spans="1:33" hidden="1" x14ac:dyDescent="0.25">
      <c r="A54" t="s">
        <v>30</v>
      </c>
      <c r="B54" t="s">
        <v>21</v>
      </c>
      <c r="C54" t="s">
        <v>9</v>
      </c>
      <c r="D54" t="s">
        <v>22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>
        <v>0.7286653529896</v>
      </c>
      <c r="Q54" s="19">
        <v>0.79422397514840004</v>
      </c>
      <c r="R54" s="19">
        <v>0.847751935458529</v>
      </c>
      <c r="S54" s="19">
        <v>1.5591926635552227</v>
      </c>
      <c r="T54" s="19">
        <v>1.3964823835594</v>
      </c>
      <c r="U54" s="19">
        <v>2.5389831532466545</v>
      </c>
      <c r="V54" s="19">
        <v>3.6322572956210002</v>
      </c>
      <c r="W54" s="19">
        <v>4.1345998685697554</v>
      </c>
      <c r="X54" s="19">
        <v>5.3865959687340004</v>
      </c>
      <c r="Y54" s="19">
        <v>4.7961277391520003</v>
      </c>
      <c r="Z54" s="19">
        <v>3.9958133994611567</v>
      </c>
      <c r="AA54" s="19">
        <v>3.931442818921</v>
      </c>
      <c r="AB54" s="19">
        <v>4.2257268947300002</v>
      </c>
      <c r="AC54" s="19">
        <v>4.9112139254700002</v>
      </c>
      <c r="AD54" s="19">
        <v>5.8514121181709999</v>
      </c>
      <c r="AE54" s="19">
        <v>5.3142326921635998</v>
      </c>
      <c r="AF54" s="19">
        <v>3.19211875416</v>
      </c>
      <c r="AG54" s="19">
        <v>5.3522268198716185</v>
      </c>
    </row>
    <row r="55" spans="1:33" hidden="1" x14ac:dyDescent="0.25">
      <c r="A55" t="s">
        <v>30</v>
      </c>
      <c r="B55" t="s">
        <v>23</v>
      </c>
      <c r="C55" t="s">
        <v>6</v>
      </c>
      <c r="D55" t="s">
        <v>24</v>
      </c>
      <c r="E55" s="19"/>
      <c r="F55" s="19"/>
      <c r="G55" s="19">
        <v>7.5932568149219</v>
      </c>
      <c r="H55" s="19">
        <v>7.2944117647590003</v>
      </c>
      <c r="I55" s="19">
        <v>6.5234582381130002</v>
      </c>
      <c r="J55" s="19">
        <v>5.8251622277999999</v>
      </c>
      <c r="K55" s="19">
        <v>5.9231177688300001</v>
      </c>
      <c r="L55" s="19">
        <v>4.7226137811233002</v>
      </c>
      <c r="M55" s="19">
        <v>5.1932158688149999</v>
      </c>
      <c r="N55" s="19">
        <v>4.6461537593999997</v>
      </c>
      <c r="O55" s="19">
        <v>4.8176697321499997</v>
      </c>
      <c r="P55" s="19">
        <v>5.1436433178484</v>
      </c>
      <c r="Q55" s="19">
        <v>5.3297199638663049</v>
      </c>
      <c r="R55" s="19">
        <v>5.4843429992772004</v>
      </c>
      <c r="S55" s="19">
        <v>6.3991173563928001</v>
      </c>
      <c r="T55" s="19">
        <v>6.1593579822298654</v>
      </c>
      <c r="U55" s="19">
        <v>6.5168845315941004</v>
      </c>
      <c r="V55" s="19">
        <v>7.1193533959844002</v>
      </c>
      <c r="W55" s="19">
        <v>7.6669467432243996</v>
      </c>
      <c r="X55" s="19">
        <v>7.9413472761556001</v>
      </c>
      <c r="Y55" s="19">
        <v>8.1453558542220001</v>
      </c>
      <c r="Z55" s="19">
        <v>7.4169315226813053</v>
      </c>
      <c r="AA55" s="19">
        <v>7.6768822284122997</v>
      </c>
      <c r="AB55" s="19">
        <v>7.3647375547160001</v>
      </c>
      <c r="AC55" s="19">
        <v>7.8492935635792778</v>
      </c>
      <c r="AD55" s="19">
        <v>7.8778386844166013</v>
      </c>
      <c r="AE55" s="19">
        <v>8.1629515757198998</v>
      </c>
      <c r="AF55" s="19">
        <v>7.5438616128211651</v>
      </c>
      <c r="AG55" s="19">
        <v>7.5745721271393647</v>
      </c>
    </row>
    <row r="56" spans="1:33" hidden="1" x14ac:dyDescent="0.25">
      <c r="A56" t="s">
        <v>31</v>
      </c>
      <c r="B56" t="s">
        <v>5</v>
      </c>
      <c r="C56" t="s">
        <v>6</v>
      </c>
      <c r="D56" t="s">
        <v>7</v>
      </c>
      <c r="E56" s="19"/>
      <c r="F56" s="19"/>
      <c r="G56" s="19"/>
      <c r="H56" s="19"/>
      <c r="I56" s="19"/>
      <c r="J56" s="19">
        <f>Electricity_consumption_Nuts0!J59/Employee_per_sector!J59</f>
        <v>5.5399719495091162</v>
      </c>
      <c r="K56" s="19">
        <f>Electricity_consumption_Nuts0!K59/Employee_per_sector!K59</f>
        <v>5.3359683794466397</v>
      </c>
      <c r="L56" s="19">
        <f>Electricity_consumption_Nuts0!L59/Employee_per_sector!L59</f>
        <v>5.242966751918158</v>
      </c>
      <c r="M56" s="19">
        <f>Electricity_consumption_Nuts0!M59/Employee_per_sector!M59</f>
        <v>5.5405405405405403</v>
      </c>
      <c r="N56" s="19">
        <f>Electricity_consumption_Nuts0!N59/Employee_per_sector!N59</f>
        <v>5.8409570724841666</v>
      </c>
      <c r="O56" s="19">
        <f>Electricity_consumption_Nuts0!O59/Employee_per_sector!O59</f>
        <v>10.87205146533238</v>
      </c>
      <c r="P56" s="19">
        <f>Electricity_consumption_Nuts0!P59/Employee_per_sector!P59</f>
        <v>11.849624060150376</v>
      </c>
      <c r="Q56" s="19">
        <f>Electricity_consumption_Nuts0!Q59/Employee_per_sector!Q59</f>
        <v>13.388625592417062</v>
      </c>
      <c r="R56" s="19">
        <f>Electricity_consumption_Nuts0!R59/Employee_per_sector!R59</f>
        <v>11.369747899159664</v>
      </c>
      <c r="S56" s="19">
        <f>Electricity_consumption_Nuts0!S59/Employee_per_sector!S59</f>
        <v>12.436459246275199</v>
      </c>
      <c r="T56" s="19">
        <f>Electricity_consumption_Nuts0!T59/Employee_per_sector!T59</f>
        <v>11.431175934366454</v>
      </c>
      <c r="U56" s="19">
        <f>Electricity_consumption_Nuts0!U59/Employee_per_sector!U59</f>
        <v>14.700934579439252</v>
      </c>
      <c r="V56" s="19">
        <f>Electricity_consumption_Nuts0!V59/Employee_per_sector!V59</f>
        <v>16.583732057416267</v>
      </c>
      <c r="W56" s="19">
        <f>Electricity_consumption_Nuts0!W59/Employee_per_sector!W59</f>
        <v>15.97340930674264</v>
      </c>
      <c r="X56" s="19">
        <f>Electricity_consumption_Nuts0!X59/Employee_per_sector!X59</f>
        <v>15.456292026897215</v>
      </c>
      <c r="Y56" s="19">
        <f>Electricity_consumption_Nuts0!Y59/Employee_per_sector!Y59</f>
        <v>16.566566566566564</v>
      </c>
      <c r="Z56" s="19">
        <f>Electricity_consumption_Nuts0!Z59/Employee_per_sector!Z59</f>
        <v>15.09865005192108</v>
      </c>
      <c r="AA56" s="19">
        <f>Electricity_consumption_Nuts0!AA59/Employee_per_sector!AA59</f>
        <v>17.013963480128893</v>
      </c>
      <c r="AB56" s="19">
        <f>Electricity_consumption_Nuts0!AB59/Employee_per_sector!AB59</f>
        <v>16.362649294245386</v>
      </c>
      <c r="AC56" s="19">
        <f>Electricity_consumption_Nuts0!AC59/Employee_per_sector!AC59</f>
        <v>16.480086114101184</v>
      </c>
      <c r="AD56" s="19">
        <f>Electricity_consumption_Nuts0!AD59/Employee_per_sector!AD59</f>
        <v>16.943521594684388</v>
      </c>
      <c r="AE56" s="19">
        <f>Electricity_consumption_Nuts0!AE59/Employee_per_sector!AE59</f>
        <v>19.256097560975611</v>
      </c>
      <c r="AF56" s="19">
        <f>Electricity_consumption_Nuts0!AF59/Employee_per_sector!AF59</f>
        <v>18.618581907090466</v>
      </c>
      <c r="AG56" s="19">
        <f>Electricity_consumption_Nuts0!AG59/Employee_per_sector!AG59</f>
        <v>18.480392156862745</v>
      </c>
    </row>
    <row r="57" spans="1:33" hidden="1" x14ac:dyDescent="0.25">
      <c r="A57" t="s">
        <v>31</v>
      </c>
      <c r="B57" t="s">
        <v>8</v>
      </c>
      <c r="C57" t="s">
        <v>9</v>
      </c>
      <c r="D57" t="s">
        <v>10</v>
      </c>
      <c r="E57" s="19"/>
      <c r="F57" s="19"/>
      <c r="G57" s="19"/>
      <c r="H57" s="19"/>
      <c r="I57" s="19"/>
      <c r="J57" s="19">
        <f>Electricity_consumption_Nuts0!J60/Employee_per_sector!J60</f>
        <v>22.007184018519496</v>
      </c>
      <c r="K57" s="19">
        <f>Electricity_consumption_Nuts0!K60/Employee_per_sector!K60</f>
        <v>21.906341018352808</v>
      </c>
      <c r="L57" s="19">
        <f>Electricity_consumption_Nuts0!L60/Employee_per_sector!L60</f>
        <v>21.448201610116968</v>
      </c>
      <c r="M57" s="19">
        <f>Electricity_consumption_Nuts0!M60/Employee_per_sector!M60</f>
        <v>21.482347321223401</v>
      </c>
      <c r="N57" s="19">
        <f>Electricity_consumption_Nuts0!N60/Employee_per_sector!N60</f>
        <v>21.338456467806019</v>
      </c>
      <c r="O57" s="19">
        <f>Electricity_consumption_Nuts0!O60/Employee_per_sector!O60</f>
        <v>23.421595509008547</v>
      </c>
      <c r="P57" s="19">
        <f>Electricity_consumption_Nuts0!P60/Employee_per_sector!P60</f>
        <v>24.933543360526638</v>
      </c>
      <c r="Q57" s="19">
        <f>Electricity_consumption_Nuts0!Q60/Employee_per_sector!Q60</f>
        <v>25.47839989899667</v>
      </c>
      <c r="R57" s="19">
        <f>Electricity_consumption_Nuts0!R60/Employee_per_sector!R60</f>
        <v>24.810672873506864</v>
      </c>
      <c r="S57" s="19">
        <f>Electricity_consumption_Nuts0!S60/Employee_per_sector!S60</f>
        <v>25.066897253552401</v>
      </c>
      <c r="T57" s="19">
        <f>Electricity_consumption_Nuts0!T60/Employee_per_sector!T60</f>
        <v>24.916792085756278</v>
      </c>
      <c r="U57" s="19">
        <f>Electricity_consumption_Nuts0!U60/Employee_per_sector!U60</f>
        <v>25.7436262571381</v>
      </c>
      <c r="V57" s="19">
        <f>Electricity_consumption_Nuts0!V60/Employee_per_sector!V60</f>
        <v>25.76042055620465</v>
      </c>
      <c r="W57" s="19">
        <f>Electricity_consumption_Nuts0!W60/Employee_per_sector!W60</f>
        <v>25.683247788140839</v>
      </c>
      <c r="X57" s="19">
        <f>Electricity_consumption_Nuts0!X60/Employee_per_sector!X60</f>
        <v>27.920223691161421</v>
      </c>
      <c r="Y57" s="19">
        <f>Electricity_consumption_Nuts0!Y60/Employee_per_sector!Y60</f>
        <v>28.670842697912629</v>
      </c>
      <c r="Z57" s="19">
        <f>Electricity_consumption_Nuts0!Z60/Employee_per_sector!Z60</f>
        <v>27.064091408614495</v>
      </c>
      <c r="AA57" s="19">
        <f>Electricity_consumption_Nuts0!AA60/Employee_per_sector!AA60</f>
        <v>28.392078382519799</v>
      </c>
      <c r="AB57" s="19">
        <f>Electricity_consumption_Nuts0!AB60/Employee_per_sector!AB60</f>
        <v>28.140767259521866</v>
      </c>
      <c r="AC57" s="19">
        <f>Electricity_consumption_Nuts0!AC60/Employee_per_sector!AC60</f>
        <v>28.689752823346197</v>
      </c>
      <c r="AD57" s="19">
        <f>Electricity_consumption_Nuts0!AD60/Employee_per_sector!AD60</f>
        <v>29.280447361150443</v>
      </c>
      <c r="AE57" s="19">
        <f>Electricity_consumption_Nuts0!AE60/Employee_per_sector!AE60</f>
        <v>29.043275843918234</v>
      </c>
      <c r="AF57" s="19">
        <f>Electricity_consumption_Nuts0!AF60/Employee_per_sector!AF60</f>
        <v>29.585989504432099</v>
      </c>
      <c r="AG57" s="19">
        <f>Electricity_consumption_Nuts0!AG60/Employee_per_sector!AG60</f>
        <v>29.570559506143645</v>
      </c>
    </row>
    <row r="58" spans="1:33" hidden="1" x14ac:dyDescent="0.25">
      <c r="A58" t="s">
        <v>31</v>
      </c>
      <c r="B58" t="s">
        <v>11</v>
      </c>
      <c r="C58" t="s">
        <v>9</v>
      </c>
      <c r="D58" t="s">
        <v>12</v>
      </c>
      <c r="E58" s="19"/>
      <c r="F58" s="19"/>
      <c r="G58" s="19"/>
      <c r="H58" s="19"/>
      <c r="I58" s="19"/>
      <c r="J58" s="19">
        <f>Electricity_consumption_Nuts0!J61/Employee_per_sector!J61</f>
        <v>6.8232462572674448</v>
      </c>
      <c r="K58" s="19">
        <f>Electricity_consumption_Nuts0!K61/Employee_per_sector!K61</f>
        <v>6.9011251184335185</v>
      </c>
      <c r="L58" s="19">
        <f>Electricity_consumption_Nuts0!L61/Employee_per_sector!L61</f>
        <v>7.0073320207060181</v>
      </c>
      <c r="M58" s="19">
        <f>Electricity_consumption_Nuts0!M61/Employee_per_sector!M61</f>
        <v>6.9857177948555984</v>
      </c>
      <c r="N58" s="19">
        <f>Electricity_consumption_Nuts0!N61/Employee_per_sector!N61</f>
        <v>6.8828390485951534</v>
      </c>
      <c r="O58" s="19">
        <f>Electricity_consumption_Nuts0!O61/Employee_per_sector!O61</f>
        <v>6.5305876960998548</v>
      </c>
      <c r="P58" s="19">
        <f>Electricity_consumption_Nuts0!P61/Employee_per_sector!P61</f>
        <v>6.7101681386862086</v>
      </c>
      <c r="Q58" s="19">
        <f>Electricity_consumption_Nuts0!Q61/Employee_per_sector!Q61</f>
        <v>6.9538020520062949</v>
      </c>
      <c r="R58" s="19">
        <f>Electricity_consumption_Nuts0!R61/Employee_per_sector!R61</f>
        <v>6.7150379906643369</v>
      </c>
      <c r="S58" s="19">
        <f>Electricity_consumption_Nuts0!S61/Employee_per_sector!S61</f>
        <v>6.9256112363912576</v>
      </c>
      <c r="T58" s="19">
        <f>Electricity_consumption_Nuts0!T61/Employee_per_sector!T61</f>
        <v>6.9365167758222279</v>
      </c>
      <c r="U58" s="19">
        <f>Electricity_consumption_Nuts0!U61/Employee_per_sector!U61</f>
        <v>6.8998149022970177</v>
      </c>
      <c r="V58" s="19">
        <f>Electricity_consumption_Nuts0!V61/Employee_per_sector!V61</f>
        <v>6.9166782914722527</v>
      </c>
      <c r="W58" s="19">
        <f>Electricity_consumption_Nuts0!W61/Employee_per_sector!W61</f>
        <v>6.9578573600312721</v>
      </c>
      <c r="X58" s="19">
        <f>Electricity_consumption_Nuts0!X61/Employee_per_sector!X61</f>
        <v>7.3402180684247522</v>
      </c>
      <c r="Y58" s="19">
        <f>Electricity_consumption_Nuts0!Y61/Employee_per_sector!Y61</f>
        <v>7.4425525960161183</v>
      </c>
      <c r="Z58" s="19">
        <f>Electricity_consumption_Nuts0!Z61/Employee_per_sector!Z61</f>
        <v>7.1184494755178704</v>
      </c>
      <c r="AA58" s="19">
        <f>Electricity_consumption_Nuts0!AA61/Employee_per_sector!AA61</f>
        <v>7.3047192152424536</v>
      </c>
      <c r="AB58" s="19">
        <f>Electricity_consumption_Nuts0!AB61/Employee_per_sector!AB61</f>
        <v>7.2432628008177709</v>
      </c>
      <c r="AC58" s="19">
        <f>Electricity_consumption_Nuts0!AC61/Employee_per_sector!AC61</f>
        <v>7.110783711637426</v>
      </c>
      <c r="AD58" s="19">
        <f>Electricity_consumption_Nuts0!AD61/Employee_per_sector!AD61</f>
        <v>6.9871903323334337</v>
      </c>
      <c r="AE58" s="19">
        <f>Electricity_consumption_Nuts0!AE61/Employee_per_sector!AE61</f>
        <v>7.1371938184685391</v>
      </c>
      <c r="AF58" s="19">
        <f>Electricity_consumption_Nuts0!AF61/Employee_per_sector!AF61</f>
        <v>6.8262019687723292</v>
      </c>
      <c r="AG58" s="19">
        <f>Electricity_consumption_Nuts0!AG61/Employee_per_sector!AG61</f>
        <v>6.8837263150507058</v>
      </c>
    </row>
    <row r="59" spans="1:33" hidden="1" x14ac:dyDescent="0.25">
      <c r="A59" t="s">
        <v>31</v>
      </c>
      <c r="B59" t="s">
        <v>13</v>
      </c>
      <c r="C59" t="s">
        <v>9</v>
      </c>
      <c r="D59" t="s">
        <v>14</v>
      </c>
      <c r="E59" s="19"/>
      <c r="F59" s="19"/>
      <c r="G59" s="19"/>
      <c r="H59" s="19"/>
      <c r="I59" s="19"/>
      <c r="J59" s="19">
        <f>Electricity_consumption_Nuts0!J62/Employee_per_sector!J62</f>
        <v>13.829823672800531</v>
      </c>
      <c r="K59" s="19">
        <f>Electricity_consumption_Nuts0!K62/Employee_per_sector!K62</f>
        <v>13.778799296360566</v>
      </c>
      <c r="L59" s="19">
        <f>Electricity_consumption_Nuts0!L62/Employee_per_sector!L62</f>
        <v>13.29449415017978</v>
      </c>
      <c r="M59" s="19">
        <f>Electricity_consumption_Nuts0!M62/Employee_per_sector!M62</f>
        <v>13.211568729131979</v>
      </c>
      <c r="N59" s="19">
        <f>Electricity_consumption_Nuts0!N62/Employee_per_sector!N62</f>
        <v>12.886979912760825</v>
      </c>
      <c r="O59" s="19">
        <f>Electricity_consumption_Nuts0!O62/Employee_per_sector!O62</f>
        <v>12.992415788583806</v>
      </c>
      <c r="P59" s="19">
        <f>Electricity_consumption_Nuts0!P62/Employee_per_sector!P62</f>
        <v>13.264396237615653</v>
      </c>
      <c r="Q59" s="19">
        <f>Electricity_consumption_Nuts0!Q62/Employee_per_sector!Q62</f>
        <v>13.463222016523776</v>
      </c>
      <c r="R59" s="19">
        <f>Electricity_consumption_Nuts0!R62/Employee_per_sector!R62</f>
        <v>14.436040939981986</v>
      </c>
      <c r="S59" s="19">
        <f>Electricity_consumption_Nuts0!S62/Employee_per_sector!S62</f>
        <v>15.147858838942108</v>
      </c>
      <c r="T59" s="19">
        <f>Electricity_consumption_Nuts0!T62/Employee_per_sector!T62</f>
        <v>14.531282030287189</v>
      </c>
      <c r="U59" s="19">
        <f>Electricity_consumption_Nuts0!U62/Employee_per_sector!U62</f>
        <v>15.166164889451551</v>
      </c>
      <c r="V59" s="19">
        <f>Electricity_consumption_Nuts0!V62/Employee_per_sector!V62</f>
        <v>14.423076015798932</v>
      </c>
      <c r="W59" s="19">
        <f>Electricity_consumption_Nuts0!W62/Employee_per_sector!W62</f>
        <v>13.996261528326745</v>
      </c>
      <c r="X59" s="19">
        <f>Electricity_consumption_Nuts0!X62/Employee_per_sector!X62</f>
        <v>14.992569441434151</v>
      </c>
      <c r="Y59" s="19">
        <f>Electricity_consumption_Nuts0!Y62/Employee_per_sector!Y62</f>
        <v>15.873146331333686</v>
      </c>
      <c r="Z59" s="19">
        <f>Electricity_consumption_Nuts0!Z62/Employee_per_sector!Z62</f>
        <v>15.234997173661485</v>
      </c>
      <c r="AA59" s="19">
        <f>Electricity_consumption_Nuts0!AA62/Employee_per_sector!AA62</f>
        <v>15.272297627956483</v>
      </c>
      <c r="AB59" s="19">
        <f>Electricity_consumption_Nuts0!AB62/Employee_per_sector!AB62</f>
        <v>14.935287408194469</v>
      </c>
      <c r="AC59" s="19">
        <f>Electricity_consumption_Nuts0!AC62/Employee_per_sector!AC62</f>
        <v>14.918004832822058</v>
      </c>
      <c r="AD59" s="19">
        <f>Electricity_consumption_Nuts0!AD62/Employee_per_sector!AD62</f>
        <v>14.738768092413304</v>
      </c>
      <c r="AE59" s="19">
        <f>Electricity_consumption_Nuts0!AE62/Employee_per_sector!AE62</f>
        <v>15.279497160691836</v>
      </c>
      <c r="AF59" s="19">
        <f>Electricity_consumption_Nuts0!AF62/Employee_per_sector!AF62</f>
        <v>15.135635894249617</v>
      </c>
      <c r="AG59" s="19">
        <f>Electricity_consumption_Nuts0!AG62/Employee_per_sector!AG62</f>
        <v>15.482045247248927</v>
      </c>
    </row>
    <row r="60" spans="1:33" hidden="1" x14ac:dyDescent="0.25">
      <c r="A60" t="s">
        <v>31</v>
      </c>
      <c r="B60" t="s">
        <v>15</v>
      </c>
      <c r="C60" t="s">
        <v>9</v>
      </c>
      <c r="D60" t="s">
        <v>16</v>
      </c>
      <c r="E60" s="19"/>
      <c r="F60" s="19"/>
      <c r="G60" s="19"/>
      <c r="H60" s="19"/>
      <c r="I60" s="19"/>
      <c r="J60" s="19">
        <f>Electricity_consumption_Nuts0!J63/Employee_per_sector!J63</f>
        <v>7.7144615269095267</v>
      </c>
      <c r="K60" s="19">
        <f>Electricity_consumption_Nuts0!K63/Employee_per_sector!K63</f>
        <v>7.9328984464455932</v>
      </c>
      <c r="L60" s="19">
        <f>Electricity_consumption_Nuts0!L63/Employee_per_sector!L63</f>
        <v>7.8593425251378202</v>
      </c>
      <c r="M60" s="19">
        <f>Electricity_consumption_Nuts0!M63/Employee_per_sector!M63</f>
        <v>8.254095993238046</v>
      </c>
      <c r="N60" s="19">
        <f>Electricity_consumption_Nuts0!N63/Employee_per_sector!N63</f>
        <v>8.3869953233381285</v>
      </c>
      <c r="O60" s="19">
        <f>Electricity_consumption_Nuts0!O63/Employee_per_sector!O63</f>
        <v>13.102750648046857</v>
      </c>
      <c r="P60" s="19">
        <f>Electricity_consumption_Nuts0!P63/Employee_per_sector!P63</f>
        <v>14.020138479745583</v>
      </c>
      <c r="Q60" s="19">
        <f>Electricity_consumption_Nuts0!Q63/Employee_per_sector!Q63</f>
        <v>13.973190484742164</v>
      </c>
      <c r="R60" s="19">
        <f>Electricity_consumption_Nuts0!R63/Employee_per_sector!R63</f>
        <v>13.703833958048952</v>
      </c>
      <c r="S60" s="19">
        <f>Electricity_consumption_Nuts0!S63/Employee_per_sector!S63</f>
        <v>14.43034745397801</v>
      </c>
      <c r="T60" s="19">
        <f>Electricity_consumption_Nuts0!T63/Employee_per_sector!T63</f>
        <v>13.549013337150683</v>
      </c>
      <c r="U60" s="19">
        <f>Electricity_consumption_Nuts0!U63/Employee_per_sector!U63</f>
        <v>14.485882077826286</v>
      </c>
      <c r="V60" s="19">
        <f>Electricity_consumption_Nuts0!V63/Employee_per_sector!V63</f>
        <v>15.33450981964881</v>
      </c>
      <c r="W60" s="19">
        <f>Electricity_consumption_Nuts0!W63/Employee_per_sector!W63</f>
        <v>15.85581391233565</v>
      </c>
      <c r="X60" s="19">
        <f>Electricity_consumption_Nuts0!X63/Employee_per_sector!X63</f>
        <v>16.546901680313997</v>
      </c>
      <c r="Y60" s="19">
        <f>Electricity_consumption_Nuts0!Y63/Employee_per_sector!Y63</f>
        <v>16.960354731197274</v>
      </c>
      <c r="Z60" s="19">
        <f>Electricity_consumption_Nuts0!Z63/Employee_per_sector!Z63</f>
        <v>16.418828327966768</v>
      </c>
      <c r="AA60" s="19">
        <f>Electricity_consumption_Nuts0!AA63/Employee_per_sector!AA63</f>
        <v>17.506691052610929</v>
      </c>
      <c r="AB60" s="19">
        <f>Electricity_consumption_Nuts0!AB63/Employee_per_sector!AB63</f>
        <v>17.428850220891487</v>
      </c>
      <c r="AC60" s="19">
        <f>Electricity_consumption_Nuts0!AC63/Employee_per_sector!AC63</f>
        <v>18.229846438651933</v>
      </c>
      <c r="AD60" s="19">
        <f>Electricity_consumption_Nuts0!AD63/Employee_per_sector!AD63</f>
        <v>18.220246730153434</v>
      </c>
      <c r="AE60" s="19">
        <f>Electricity_consumption_Nuts0!AE63/Employee_per_sector!AE63</f>
        <v>17.623196751862928</v>
      </c>
      <c r="AF60" s="19">
        <f>Electricity_consumption_Nuts0!AF63/Employee_per_sector!AF63</f>
        <v>16.850059467230977</v>
      </c>
      <c r="AG60" s="19">
        <f>Electricity_consumption_Nuts0!AG63/Employee_per_sector!AG63</f>
        <v>17.288148137392159</v>
      </c>
    </row>
    <row r="61" spans="1:33" hidden="1" x14ac:dyDescent="0.25">
      <c r="A61" t="s">
        <v>31</v>
      </c>
      <c r="B61" t="s">
        <v>17</v>
      </c>
      <c r="C61" t="s">
        <v>9</v>
      </c>
      <c r="D61" t="s">
        <v>18</v>
      </c>
      <c r="E61" s="19"/>
      <c r="F61" s="19"/>
      <c r="G61" s="19"/>
      <c r="H61" s="19"/>
      <c r="I61" s="19"/>
      <c r="J61" s="19">
        <f>Electricity_consumption_Nuts0!J64/Employee_per_sector!J64</f>
        <v>1.671111188260676</v>
      </c>
      <c r="K61" s="19">
        <f>Electricity_consumption_Nuts0!K64/Employee_per_sector!K64</f>
        <v>1.6935807301166073</v>
      </c>
      <c r="L61" s="19">
        <f>Electricity_consumption_Nuts0!L64/Employee_per_sector!L64</f>
        <v>1.7065472976163554</v>
      </c>
      <c r="M61" s="19">
        <f>Electricity_consumption_Nuts0!M64/Employee_per_sector!M64</f>
        <v>1.7465009254888875</v>
      </c>
      <c r="N61" s="19">
        <f>Electricity_consumption_Nuts0!N64/Employee_per_sector!N64</f>
        <v>1.7757004416873834</v>
      </c>
      <c r="O61" s="19">
        <f>Electricity_consumption_Nuts0!O64/Employee_per_sector!O64</f>
        <v>1.7478393054397501</v>
      </c>
      <c r="P61" s="19">
        <f>Electricity_consumption_Nuts0!P64/Employee_per_sector!P64</f>
        <v>1.7672168083627828</v>
      </c>
      <c r="Q61" s="19">
        <f>Electricity_consumption_Nuts0!Q64/Employee_per_sector!Q64</f>
        <v>1.8172941437299657</v>
      </c>
      <c r="R61" s="19">
        <f>Electricity_consumption_Nuts0!R64/Employee_per_sector!R64</f>
        <v>1.7874287504456354</v>
      </c>
      <c r="S61" s="19">
        <f>Electricity_consumption_Nuts0!S64/Employee_per_sector!S64</f>
        <v>1.8189230162046015</v>
      </c>
      <c r="T61" s="19">
        <f>Electricity_consumption_Nuts0!T64/Employee_per_sector!T64</f>
        <v>1.8184804956818614</v>
      </c>
      <c r="U61" s="19">
        <f>Electricity_consumption_Nuts0!U64/Employee_per_sector!U64</f>
        <v>1.8510044306443927</v>
      </c>
      <c r="V61" s="19">
        <f>Electricity_consumption_Nuts0!V64/Employee_per_sector!V64</f>
        <v>1.864978889827821</v>
      </c>
      <c r="W61" s="19">
        <f>Electricity_consumption_Nuts0!W64/Employee_per_sector!W64</f>
        <v>1.8364107400301344</v>
      </c>
      <c r="X61" s="19">
        <f>Electricity_consumption_Nuts0!X64/Employee_per_sector!X64</f>
        <v>1.8706896137978952</v>
      </c>
      <c r="Y61" s="19">
        <f>Electricity_consumption_Nuts0!Y64/Employee_per_sector!Y64</f>
        <v>1.9798868365195994</v>
      </c>
      <c r="Z61" s="19">
        <f>Electricity_consumption_Nuts0!Z64/Employee_per_sector!Z64</f>
        <v>1.8187112377237651</v>
      </c>
      <c r="AA61" s="19">
        <f>Electricity_consumption_Nuts0!AA64/Employee_per_sector!AA64</f>
        <v>1.8290180361569679</v>
      </c>
      <c r="AB61" s="19">
        <f>Electricity_consumption_Nuts0!AB64/Employee_per_sector!AB64</f>
        <v>1.8334860322836894</v>
      </c>
      <c r="AC61" s="19">
        <f>Electricity_consumption_Nuts0!AC64/Employee_per_sector!AC64</f>
        <v>1.8176974900212064</v>
      </c>
      <c r="AD61" s="19">
        <f>Electricity_consumption_Nuts0!AD64/Employee_per_sector!AD64</f>
        <v>1.8077465394712962</v>
      </c>
      <c r="AE61" s="19">
        <f>Electricity_consumption_Nuts0!AE64/Employee_per_sector!AE64</f>
        <v>1.808602578420943</v>
      </c>
      <c r="AF61" s="19">
        <f>Electricity_consumption_Nuts0!AF64/Employee_per_sector!AF64</f>
        <v>1.8137469626528921</v>
      </c>
      <c r="AG61" s="19">
        <f>Electricity_consumption_Nuts0!AG64/Employee_per_sector!AG64</f>
        <v>1.8185665328845109</v>
      </c>
    </row>
    <row r="62" spans="1:33" hidden="1" x14ac:dyDescent="0.25">
      <c r="A62" t="s">
        <v>31</v>
      </c>
      <c r="B62" t="s">
        <v>19</v>
      </c>
      <c r="C62" t="s">
        <v>9</v>
      </c>
      <c r="D62" t="s">
        <v>20</v>
      </c>
      <c r="E62" s="19"/>
      <c r="F62" s="19"/>
      <c r="G62" s="19"/>
      <c r="H62" s="19"/>
      <c r="I62" s="19"/>
      <c r="J62" s="19">
        <f>Electricity_consumption_Nuts0!J65/Employee_per_sector!J65</f>
        <v>3.020871165860247</v>
      </c>
      <c r="K62" s="19">
        <f>Electricity_consumption_Nuts0!K65/Employee_per_sector!K65</f>
        <v>3.0451312246785118</v>
      </c>
      <c r="L62" s="19">
        <f>Electricity_consumption_Nuts0!L65/Employee_per_sector!L65</f>
        <v>3.0444608694133906</v>
      </c>
      <c r="M62" s="19">
        <f>Electricity_consumption_Nuts0!M65/Employee_per_sector!M65</f>
        <v>3.048761753364805</v>
      </c>
      <c r="N62" s="19">
        <f>Electricity_consumption_Nuts0!N65/Employee_per_sector!N65</f>
        <v>3.0617247478453766</v>
      </c>
      <c r="O62" s="19">
        <f>Electricity_consumption_Nuts0!O65/Employee_per_sector!O65</f>
        <v>3.2817705934235355</v>
      </c>
      <c r="P62" s="19">
        <f>Electricity_consumption_Nuts0!P65/Employee_per_sector!P65</f>
        <v>3.4379769546904559</v>
      </c>
      <c r="Q62" s="19">
        <f>Electricity_consumption_Nuts0!Q65/Employee_per_sector!Q65</f>
        <v>3.4860251951895882</v>
      </c>
      <c r="R62" s="19">
        <f>Electricity_consumption_Nuts0!R65/Employee_per_sector!R65</f>
        <v>3.3675758893453986</v>
      </c>
      <c r="S62" s="19">
        <f>Electricity_consumption_Nuts0!S65/Employee_per_sector!S65</f>
        <v>3.4456194435888201</v>
      </c>
      <c r="T62" s="19">
        <f>Electricity_consumption_Nuts0!T65/Employee_per_sector!T65</f>
        <v>3.4000852129435732</v>
      </c>
      <c r="U62" s="19">
        <f>Electricity_consumption_Nuts0!U65/Employee_per_sector!U65</f>
        <v>3.4448762124750174</v>
      </c>
      <c r="V62" s="19">
        <f>Electricity_consumption_Nuts0!V65/Employee_per_sector!V65</f>
        <v>3.5910979560087357</v>
      </c>
      <c r="W62" s="19">
        <f>Electricity_consumption_Nuts0!W65/Employee_per_sector!W65</f>
        <v>3.7171503858460371</v>
      </c>
      <c r="X62" s="19">
        <f>Electricity_consumption_Nuts0!X65/Employee_per_sector!X65</f>
        <v>3.8694612483813011</v>
      </c>
      <c r="Y62" s="19">
        <f>Electricity_consumption_Nuts0!Y65/Employee_per_sector!Y65</f>
        <v>3.7704329231671485</v>
      </c>
      <c r="Z62" s="19">
        <f>Electricity_consumption_Nuts0!Z65/Employee_per_sector!Z65</f>
        <v>3.5177647632417637</v>
      </c>
      <c r="AA62" s="19">
        <f>Electricity_consumption_Nuts0!AA65/Employee_per_sector!AA65</f>
        <v>3.737353144942575</v>
      </c>
      <c r="AB62" s="19">
        <f>Electricity_consumption_Nuts0!AB65/Employee_per_sector!AB65</f>
        <v>3.6548818472119864</v>
      </c>
      <c r="AC62" s="19">
        <f>Electricity_consumption_Nuts0!AC65/Employee_per_sector!AC65</f>
        <v>3.5492455346176786</v>
      </c>
      <c r="AD62" s="19">
        <f>Electricity_consumption_Nuts0!AD65/Employee_per_sector!AD65</f>
        <v>3.5671942729245436</v>
      </c>
      <c r="AE62" s="19">
        <f>Electricity_consumption_Nuts0!AE65/Employee_per_sector!AE65</f>
        <v>3.7383610200526118</v>
      </c>
      <c r="AF62" s="19">
        <f>Electricity_consumption_Nuts0!AF65/Employee_per_sector!AF65</f>
        <v>3.5394874559830565</v>
      </c>
      <c r="AG62" s="19">
        <f>Electricity_consumption_Nuts0!AG65/Employee_per_sector!AG65</f>
        <v>3.6033654953763246</v>
      </c>
    </row>
    <row r="63" spans="1:33" hidden="1" x14ac:dyDescent="0.25">
      <c r="A63" t="s">
        <v>31</v>
      </c>
      <c r="B63" t="s">
        <v>21</v>
      </c>
      <c r="C63" t="s">
        <v>9</v>
      </c>
      <c r="D63" t="s">
        <v>22</v>
      </c>
      <c r="E63" s="19"/>
      <c r="F63" s="19"/>
      <c r="G63" s="19"/>
      <c r="H63" s="19"/>
      <c r="I63" s="19"/>
      <c r="J63" s="19">
        <f>Electricity_consumption_Nuts0!J66/Employee_per_sector!J66</f>
        <v>4.2382970975808929</v>
      </c>
      <c r="K63" s="19">
        <f>Electricity_consumption_Nuts0!K66/Employee_per_sector!K66</f>
        <v>4.2720856153260591</v>
      </c>
      <c r="L63" s="19">
        <f>Electricity_consumption_Nuts0!L66/Employee_per_sector!L66</f>
        <v>4.7997412962639103</v>
      </c>
      <c r="M63" s="19">
        <f>Electricity_consumption_Nuts0!M66/Employee_per_sector!M66</f>
        <v>4.96024363873582</v>
      </c>
      <c r="N63" s="19">
        <f>Electricity_consumption_Nuts0!N66/Employee_per_sector!N66</f>
        <v>4.3836075593408284</v>
      </c>
      <c r="O63" s="19"/>
      <c r="P63" s="19">
        <f>Electricity_consumption_Nuts0!P66/Employee_per_sector!P66</f>
        <v>0.21838436506391562</v>
      </c>
      <c r="Q63" s="19"/>
      <c r="R63" s="19">
        <f>Electricity_consumption_Nuts0!R66/Employee_per_sector!R66</f>
        <v>2.0638083881238045</v>
      </c>
      <c r="S63" s="19">
        <f>Electricity_consumption_Nuts0!S66/Employee_per_sector!S66</f>
        <v>2.0159516100280244</v>
      </c>
      <c r="T63" s="19">
        <f>Electricity_consumption_Nuts0!T66/Employee_per_sector!T66</f>
        <v>3.3465045659772787</v>
      </c>
      <c r="U63" s="19">
        <f>Electricity_consumption_Nuts0!U66/Employee_per_sector!U66</f>
        <v>1.564957249001858</v>
      </c>
      <c r="V63" s="19">
        <f>Electricity_consumption_Nuts0!V66/Employee_per_sector!V66</f>
        <v>0.6871695793110516</v>
      </c>
      <c r="W63" s="19">
        <f>Electricity_consumption_Nuts0!W66/Employee_per_sector!W66</f>
        <v>1.1856098113187035</v>
      </c>
      <c r="X63" s="19">
        <f>Electricity_consumption_Nuts0!X66/Employee_per_sector!X66</f>
        <v>2.0712540032843578</v>
      </c>
      <c r="Y63" s="19">
        <f>Electricity_consumption_Nuts0!Y66/Employee_per_sector!Y66</f>
        <v>2.1805939273188351</v>
      </c>
      <c r="Z63" s="19">
        <f>Electricity_consumption_Nuts0!Z66/Employee_per_sector!Z66</f>
        <v>2.9657285160441651</v>
      </c>
      <c r="AA63" s="19">
        <f>Electricity_consumption_Nuts0!AA66/Employee_per_sector!AA66</f>
        <v>2.5350742366524832</v>
      </c>
      <c r="AB63" s="19">
        <f>Electricity_consumption_Nuts0!AB66/Employee_per_sector!AB66</f>
        <v>2.6720403475474725</v>
      </c>
      <c r="AC63" s="19">
        <f>Electricity_consumption_Nuts0!AC66/Employee_per_sector!AC66</f>
        <v>2.4787260437225549</v>
      </c>
      <c r="AD63" s="19">
        <f>Electricity_consumption_Nuts0!AD66/Employee_per_sector!AD66</f>
        <v>2.5901885106114775</v>
      </c>
      <c r="AE63" s="19">
        <f>Electricity_consumption_Nuts0!AE66/Employee_per_sector!AE66</f>
        <v>2.3890182153222668</v>
      </c>
      <c r="AF63" s="19">
        <f>Electricity_consumption_Nuts0!AF66/Employee_per_sector!AF66</f>
        <v>2.5788940622268948</v>
      </c>
      <c r="AG63" s="19">
        <f>Electricity_consumption_Nuts0!AG66/Employee_per_sector!AG66</f>
        <v>3.0447835146947244</v>
      </c>
    </row>
    <row r="64" spans="1:33" hidden="1" x14ac:dyDescent="0.25">
      <c r="A64" t="s">
        <v>31</v>
      </c>
      <c r="B64" t="s">
        <v>23</v>
      </c>
      <c r="C64" t="s">
        <v>6</v>
      </c>
      <c r="D64" t="s">
        <v>24</v>
      </c>
      <c r="E64" s="19"/>
      <c r="F64" s="19"/>
      <c r="G64" s="19">
        <f>Electricity_consumption_Nuts0!G67/Employee_per_sector!G67</f>
        <v>8.8186505267877173</v>
      </c>
      <c r="H64" s="19">
        <f>Electricity_consumption_Nuts0!H67/Employee_per_sector!H67</f>
        <v>9.348800629178136</v>
      </c>
      <c r="I64" s="19">
        <f>Electricity_consumption_Nuts0!I67/Employee_per_sector!I67</f>
        <v>9.5767825948864544</v>
      </c>
      <c r="J64" s="19">
        <f>Electricity_consumption_Nuts0!J67/Employee_per_sector!J67</f>
        <v>8.0221872128134457</v>
      </c>
      <c r="K64" s="19">
        <f>Electricity_consumption_Nuts0!K67/Employee_per_sector!K67</f>
        <v>8.0613285732500319</v>
      </c>
      <c r="L64" s="19">
        <f>Electricity_consumption_Nuts0!L67/Employee_per_sector!L67</f>
        <v>8.1055065941621365</v>
      </c>
      <c r="M64" s="19">
        <f>Electricity_consumption_Nuts0!M67/Employee_per_sector!M67</f>
        <v>8.2339181286549721</v>
      </c>
      <c r="N64" s="19">
        <f>Electricity_consumption_Nuts0!N67/Employee_per_sector!N67</f>
        <v>8.187570891290072</v>
      </c>
      <c r="O64" s="19">
        <f>Electricity_consumption_Nuts0!O67/Employee_per_sector!O67</f>
        <v>8.6545879602571603</v>
      </c>
      <c r="P64" s="19">
        <f>Electricity_consumption_Nuts0!P67/Employee_per_sector!P67</f>
        <v>9.0332413158500113</v>
      </c>
      <c r="Q64" s="19">
        <f>Electricity_consumption_Nuts0!Q67/Employee_per_sector!Q67</f>
        <v>9.2604556273376399</v>
      </c>
      <c r="R64" s="19">
        <f>Electricity_consumption_Nuts0!R67/Employee_per_sector!R67</f>
        <v>9.1077517617640371</v>
      </c>
      <c r="S64" s="19">
        <f>Electricity_consumption_Nuts0!S67/Employee_per_sector!S67</f>
        <v>9.385677112795566</v>
      </c>
      <c r="T64" s="19">
        <f>Electricity_consumption_Nuts0!T67/Employee_per_sector!T67</f>
        <v>9.346518105849583</v>
      </c>
      <c r="U64" s="19">
        <f>Electricity_consumption_Nuts0!U67/Employee_per_sector!U67</f>
        <v>9.554730983302413</v>
      </c>
      <c r="V64" s="19">
        <f>Electricity_consumption_Nuts0!V67/Employee_per_sector!V67</f>
        <v>9.6419162320554861</v>
      </c>
      <c r="W64" s="19">
        <f>Electricity_consumption_Nuts0!W67/Employee_per_sector!W67</f>
        <v>9.6353258284445857</v>
      </c>
      <c r="X64" s="19">
        <f>Electricity_consumption_Nuts0!X67/Employee_per_sector!X67</f>
        <v>10.101210238834744</v>
      </c>
      <c r="Y64" s="19">
        <f>Electricity_consumption_Nuts0!Y67/Employee_per_sector!Y67</f>
        <v>10.387790976402279</v>
      </c>
      <c r="Z64" s="19">
        <f>Electricity_consumption_Nuts0!Z67/Employee_per_sector!Z67</f>
        <v>9.8427639882204456</v>
      </c>
      <c r="AA64" s="19">
        <f>Electricity_consumption_Nuts0!AA67/Employee_per_sector!AA67</f>
        <v>10.149308274601932</v>
      </c>
      <c r="AB64" s="19">
        <f>Electricity_consumption_Nuts0!AB67/Employee_per_sector!AB67</f>
        <v>10.033776651889381</v>
      </c>
      <c r="AC64" s="19">
        <f>Electricity_consumption_Nuts0!AC67/Employee_per_sector!AC67</f>
        <v>9.9700740274058912</v>
      </c>
      <c r="AD64" s="19">
        <f>Electricity_consumption_Nuts0!AD67/Employee_per_sector!AD67</f>
        <v>9.9842188321935819</v>
      </c>
      <c r="AE64" s="19">
        <f>Electricity_consumption_Nuts0!AE67/Employee_per_sector!AE67</f>
        <v>10.123755858655011</v>
      </c>
      <c r="AF64" s="19">
        <f>Electricity_consumption_Nuts0!AF67/Employee_per_sector!AF67</f>
        <v>9.9110023940876459</v>
      </c>
      <c r="AG64" s="19">
        <f>Electricity_consumption_Nuts0!AG67/Employee_per_sector!AG67</f>
        <v>10.017281691572634</v>
      </c>
    </row>
    <row r="65" spans="1:33" hidden="1" x14ac:dyDescent="0.25">
      <c r="A65" t="s">
        <v>32</v>
      </c>
      <c r="B65" t="s">
        <v>5</v>
      </c>
      <c r="C65" t="s">
        <v>6</v>
      </c>
      <c r="D65" t="s">
        <v>7</v>
      </c>
      <c r="E65" s="19"/>
      <c r="F65" s="19"/>
      <c r="G65" s="19"/>
      <c r="H65" s="19">
        <v>1.9516241745580001</v>
      </c>
      <c r="I65" s="19">
        <v>2.4315545243619487</v>
      </c>
      <c r="J65" s="19">
        <v>2.5351215938810001</v>
      </c>
      <c r="K65" s="19">
        <v>2.8345662837560002</v>
      </c>
      <c r="L65" s="19">
        <v>2.7694184627897518</v>
      </c>
      <c r="M65" s="19">
        <v>2.8725999787843426</v>
      </c>
      <c r="N65" s="19">
        <v>2.8172311514366002</v>
      </c>
      <c r="O65" s="19">
        <v>2.9371834931585998</v>
      </c>
      <c r="P65" s="19">
        <v>3.7658247779999998</v>
      </c>
      <c r="Q65" s="19">
        <v>3.1514441259599999</v>
      </c>
      <c r="R65" s="19">
        <v>3.3557844699667001</v>
      </c>
      <c r="S65" s="19">
        <v>7.5998263888888884</v>
      </c>
      <c r="T65" s="19">
        <v>8.4134887452279994</v>
      </c>
      <c r="U65" s="19">
        <v>8.3274879438842611</v>
      </c>
      <c r="V65" s="19">
        <v>8.1589959373186005</v>
      </c>
      <c r="W65" s="19">
        <v>8.6772486772486772</v>
      </c>
      <c r="X65" s="19">
        <v>1.3383356794100001</v>
      </c>
      <c r="Y65" s="19">
        <v>1.588315775718</v>
      </c>
      <c r="Z65" s="19">
        <v>11.456313898867091</v>
      </c>
      <c r="AA65" s="19">
        <v>11.953868512111001</v>
      </c>
      <c r="AB65" s="19">
        <v>11.646991912300001</v>
      </c>
      <c r="AC65" s="19">
        <v>11.463952224693999</v>
      </c>
      <c r="AD65" s="19">
        <v>12.98157725947522</v>
      </c>
      <c r="AE65" s="19">
        <v>12.33917184265</v>
      </c>
      <c r="AF65" s="19">
        <v>13.483589549984895</v>
      </c>
      <c r="AG65" s="19">
        <v>13.556198392200001</v>
      </c>
    </row>
    <row r="66" spans="1:33" hidden="1" x14ac:dyDescent="0.25">
      <c r="A66" t="s">
        <v>32</v>
      </c>
      <c r="B66" t="s">
        <v>8</v>
      </c>
      <c r="C66" t="s">
        <v>27</v>
      </c>
      <c r="D66" t="s">
        <v>10</v>
      </c>
      <c r="E66" s="19"/>
      <c r="F66" s="19"/>
      <c r="G66" s="19"/>
      <c r="H66" s="19">
        <v>7.4819386848761997</v>
      </c>
      <c r="I66" s="19">
        <v>7.4965182221726003</v>
      </c>
      <c r="J66" s="19">
        <v>7.5886254649379996</v>
      </c>
      <c r="K66" s="19">
        <v>7.7971725129499996</v>
      </c>
      <c r="L66" s="19">
        <v>7.7238271717981997</v>
      </c>
      <c r="M66" s="19">
        <v>7.7457333217539004</v>
      </c>
      <c r="N66" s="19">
        <v>7.7193423638849996</v>
      </c>
      <c r="O66" s="19">
        <v>7.7297467733168004</v>
      </c>
      <c r="P66" s="19">
        <v>7.7795672545396997</v>
      </c>
      <c r="Q66" s="19">
        <v>7.6611364954343211</v>
      </c>
      <c r="R66" s="19">
        <v>7.741158915811936</v>
      </c>
      <c r="S66" s="19">
        <v>7.78989893793295</v>
      </c>
      <c r="T66" s="19">
        <v>7.9416916465279996</v>
      </c>
      <c r="U66" s="19">
        <v>8.5455639145000006</v>
      </c>
      <c r="V66" s="19">
        <v>7.9644793175409996</v>
      </c>
      <c r="W66" s="19">
        <v>8.1339934314979931</v>
      </c>
      <c r="X66" s="19">
        <v>8.2165287285519994</v>
      </c>
      <c r="Y66" s="19">
        <v>8.5689851459989992</v>
      </c>
      <c r="Z66" s="19">
        <v>8.2439371456794994</v>
      </c>
      <c r="AA66" s="19">
        <v>8.4472582885946004</v>
      </c>
      <c r="AB66" s="19">
        <v>8.6413517972899996</v>
      </c>
      <c r="AC66" s="19">
        <v>8.4233773334144182</v>
      </c>
      <c r="AD66" s="19">
        <v>8.3957269251369997</v>
      </c>
      <c r="AE66" s="19">
        <v>8.6151262849963004</v>
      </c>
      <c r="AF66" s="19">
        <v>8.4551368623577936</v>
      </c>
      <c r="AG66" s="19">
        <v>8.1576811366859996</v>
      </c>
    </row>
    <row r="67" spans="1:33" hidden="1" x14ac:dyDescent="0.25">
      <c r="A67" t="s">
        <v>32</v>
      </c>
      <c r="B67" t="s">
        <v>11</v>
      </c>
      <c r="C67" t="s">
        <v>27</v>
      </c>
      <c r="D67" t="s">
        <v>12</v>
      </c>
      <c r="E67" s="19"/>
      <c r="F67" s="19"/>
      <c r="G67" s="19"/>
      <c r="H67" s="19">
        <v>6.1992542237565997</v>
      </c>
      <c r="I67" s="19">
        <v>6.1878521117294989</v>
      </c>
      <c r="J67" s="19">
        <v>6.3598843472376592</v>
      </c>
      <c r="K67" s="19">
        <v>6.569737629496422</v>
      </c>
      <c r="L67" s="19">
        <v>6.4795956629468003</v>
      </c>
      <c r="M67" s="19">
        <v>6.4542766537</v>
      </c>
      <c r="N67" s="19">
        <v>6.3321956733244003</v>
      </c>
      <c r="O67" s="19">
        <v>5.9796745617966085</v>
      </c>
      <c r="P67" s="19">
        <v>5.9148196141770004</v>
      </c>
      <c r="Q67" s="19">
        <v>5.9627556395973347</v>
      </c>
      <c r="R67" s="19">
        <v>6.25221389885</v>
      </c>
      <c r="S67" s="19">
        <v>6.3361196674154536</v>
      </c>
      <c r="T67" s="19">
        <v>6.3991555993141001</v>
      </c>
      <c r="U67" s="19">
        <v>6.4214113578646996</v>
      </c>
      <c r="V67" s="19">
        <v>6.3283349728962</v>
      </c>
      <c r="W67" s="19">
        <v>6.5527469954184996</v>
      </c>
      <c r="X67" s="19">
        <v>6.9782882723972</v>
      </c>
      <c r="Y67" s="19">
        <v>7.2687619221144999</v>
      </c>
      <c r="Z67" s="19">
        <v>6.7182347987915998</v>
      </c>
      <c r="AA67" s="19">
        <v>6.97225379131</v>
      </c>
      <c r="AB67" s="19">
        <v>7.2751983771487998</v>
      </c>
      <c r="AC67" s="19">
        <v>6.8181618328165001</v>
      </c>
      <c r="AD67" s="19">
        <v>7.3662719151799996</v>
      </c>
      <c r="AE67" s="19">
        <v>7.1784775812724</v>
      </c>
      <c r="AF67" s="19">
        <v>6.911193915168524</v>
      </c>
      <c r="AG67" s="19">
        <v>6.7963788234128</v>
      </c>
    </row>
    <row r="68" spans="1:33" hidden="1" x14ac:dyDescent="0.25">
      <c r="A68" t="s">
        <v>32</v>
      </c>
      <c r="B68" t="s">
        <v>13</v>
      </c>
      <c r="C68" t="s">
        <v>27</v>
      </c>
      <c r="D68" t="s">
        <v>14</v>
      </c>
      <c r="E68" s="19"/>
      <c r="F68" s="19"/>
      <c r="G68" s="19"/>
      <c r="H68" s="19">
        <v>1.26326613683</v>
      </c>
      <c r="I68" s="19">
        <v>1.9795176937500001</v>
      </c>
      <c r="J68" s="19">
        <v>1.4911197618200001</v>
      </c>
      <c r="K68" s="19">
        <v>11.173477614679999</v>
      </c>
      <c r="L68" s="19">
        <v>11.147582223300001</v>
      </c>
      <c r="M68" s="19">
        <v>11.18249196847</v>
      </c>
      <c r="N68" s="19">
        <v>11.4361433975</v>
      </c>
      <c r="O68" s="19">
        <v>1.655998481156</v>
      </c>
      <c r="P68" s="19">
        <v>1.7714984357450001</v>
      </c>
      <c r="Q68" s="19">
        <v>1.5965727658810001</v>
      </c>
      <c r="R68" s="19">
        <v>1.751276143473</v>
      </c>
      <c r="S68" s="19">
        <v>1.85755553273</v>
      </c>
      <c r="T68" s="19">
        <v>1.729594961773</v>
      </c>
      <c r="U68" s="19">
        <v>1.7636973843246999</v>
      </c>
      <c r="V68" s="19">
        <v>1.7372874783100001</v>
      </c>
      <c r="W68" s="19">
        <v>11.282189268870001</v>
      </c>
      <c r="X68" s="19">
        <v>11.272612241699999</v>
      </c>
      <c r="Y68" s="19">
        <v>11.364284763299542</v>
      </c>
      <c r="Z68" s="19">
        <v>1.6372949298124999</v>
      </c>
      <c r="AA68" s="19">
        <v>1.8952133495850001</v>
      </c>
      <c r="AB68" s="19">
        <v>11.479313769999999</v>
      </c>
      <c r="AC68" s="19">
        <v>1.4927889178819</v>
      </c>
      <c r="AD68" s="19">
        <v>12.316757557232</v>
      </c>
      <c r="AE68" s="19">
        <v>12.378163135876999</v>
      </c>
      <c r="AF68" s="19">
        <v>12.87536535926</v>
      </c>
      <c r="AG68" s="19">
        <v>11.955613243549999</v>
      </c>
    </row>
    <row r="69" spans="1:33" hidden="1" x14ac:dyDescent="0.25">
      <c r="A69" t="s">
        <v>32</v>
      </c>
      <c r="B69" t="s">
        <v>15</v>
      </c>
      <c r="C69" t="s">
        <v>27</v>
      </c>
      <c r="D69" t="s">
        <v>16</v>
      </c>
      <c r="E69" s="19"/>
      <c r="F69" s="19"/>
      <c r="G69" s="19"/>
      <c r="H69" s="19">
        <v>0.77493311761990002</v>
      </c>
      <c r="I69" s="19">
        <v>0.83847877832399997</v>
      </c>
      <c r="J69" s="19">
        <v>0.79699326134100001</v>
      </c>
      <c r="K69" s="19">
        <v>0.87715492641199999</v>
      </c>
      <c r="L69" s="19">
        <v>0.78612979731111998</v>
      </c>
      <c r="M69" s="19">
        <v>0.83429811318529001</v>
      </c>
      <c r="N69" s="19">
        <v>0.83646768117150005</v>
      </c>
      <c r="O69" s="19">
        <v>0.86754915513829101</v>
      </c>
      <c r="P69" s="19">
        <v>0.88686662262926497</v>
      </c>
      <c r="Q69" s="19">
        <v>0.88794668924674003</v>
      </c>
      <c r="R69" s="19">
        <v>0.94595775938765003</v>
      </c>
      <c r="S69" s="19">
        <v>1.185814465148</v>
      </c>
      <c r="T69" s="19">
        <v>1.5599324918516</v>
      </c>
      <c r="U69" s="19">
        <v>1.1573981738351999</v>
      </c>
      <c r="V69" s="19">
        <v>1.1479999739690001</v>
      </c>
      <c r="W69" s="19">
        <v>1.1523589165163954</v>
      </c>
      <c r="X69" s="19">
        <v>1.2834861138160001</v>
      </c>
      <c r="Y69" s="19">
        <v>1.315926841674</v>
      </c>
      <c r="Z69" s="19">
        <v>1.2711297482252999</v>
      </c>
      <c r="AA69" s="19">
        <v>1.3464464141420001</v>
      </c>
      <c r="AB69" s="19">
        <v>1.3328887359241182</v>
      </c>
      <c r="AC69" s="19">
        <v>1.2691168549814376</v>
      </c>
      <c r="AD69" s="19">
        <v>1.3135694391699999</v>
      </c>
      <c r="AE69" s="19">
        <v>1.3188556497818269</v>
      </c>
      <c r="AF69" s="19">
        <v>1.3214664865640999</v>
      </c>
      <c r="AG69" s="19">
        <v>1.321562273246</v>
      </c>
    </row>
    <row r="70" spans="1:33" hidden="1" x14ac:dyDescent="0.25">
      <c r="A70" t="s">
        <v>32</v>
      </c>
      <c r="B70" t="s">
        <v>17</v>
      </c>
      <c r="C70" t="s">
        <v>27</v>
      </c>
      <c r="D70" t="s">
        <v>18</v>
      </c>
      <c r="E70" s="19"/>
      <c r="F70" s="19"/>
      <c r="G70" s="19"/>
      <c r="H70" s="19">
        <v>3.3774176438949999</v>
      </c>
      <c r="I70" s="19">
        <v>3.3398551573000002</v>
      </c>
      <c r="J70" s="19">
        <v>3.3972969722872999</v>
      </c>
      <c r="K70" s="19">
        <v>3.42848149834</v>
      </c>
      <c r="L70" s="19">
        <v>3.3384716921676998</v>
      </c>
      <c r="M70" s="19">
        <v>3.4156399835300002</v>
      </c>
      <c r="N70" s="19">
        <v>3.4175736474799998</v>
      </c>
      <c r="O70" s="19">
        <v>3.4788192167699998</v>
      </c>
      <c r="P70" s="19">
        <v>3.5336136559616067</v>
      </c>
      <c r="Q70" s="19">
        <v>3.5871586351813001</v>
      </c>
      <c r="R70" s="19">
        <v>3.5944621654167368</v>
      </c>
      <c r="S70" s="19">
        <v>3.6776273278999998</v>
      </c>
      <c r="T70" s="19">
        <v>3.6175248235157653</v>
      </c>
      <c r="U70" s="19">
        <v>3.572236677991</v>
      </c>
      <c r="V70" s="19">
        <v>3.5812494465759999</v>
      </c>
      <c r="W70" s="19">
        <v>3.6998639714557116</v>
      </c>
      <c r="X70" s="19">
        <v>3.7385822714963224</v>
      </c>
      <c r="Y70" s="19">
        <v>3.8647293494516926</v>
      </c>
      <c r="Z70" s="19">
        <v>3.6918637225289999</v>
      </c>
      <c r="AA70" s="19">
        <v>3.7998667239383535</v>
      </c>
      <c r="AB70" s="19">
        <v>3.8624195944429034</v>
      </c>
      <c r="AC70" s="19">
        <v>3.7178173517849999</v>
      </c>
      <c r="AD70" s="19">
        <v>3.7543372311000001</v>
      </c>
      <c r="AE70" s="19">
        <v>3.8195498485559001</v>
      </c>
      <c r="AF70" s="19">
        <v>3.7947985448488191</v>
      </c>
      <c r="AG70" s="19">
        <v>3.82398256844</v>
      </c>
    </row>
    <row r="71" spans="1:33" hidden="1" x14ac:dyDescent="0.25">
      <c r="A71" t="s">
        <v>32</v>
      </c>
      <c r="B71" t="s">
        <v>19</v>
      </c>
      <c r="C71" t="s">
        <v>27</v>
      </c>
      <c r="D71" t="s">
        <v>20</v>
      </c>
      <c r="E71" s="19"/>
      <c r="F71" s="19"/>
      <c r="G71" s="19"/>
      <c r="H71" s="19">
        <v>2.97211793486</v>
      </c>
      <c r="I71" s="19">
        <v>2.5398551359470001</v>
      </c>
      <c r="J71" s="19">
        <v>2.1261742467816531</v>
      </c>
      <c r="K71" s="19">
        <v>2.1722314369447</v>
      </c>
      <c r="L71" s="19">
        <v>2.1952562688546</v>
      </c>
      <c r="M71" s="19">
        <v>2.2254928115496</v>
      </c>
      <c r="N71" s="19">
        <v>2.22456674252</v>
      </c>
      <c r="O71" s="19">
        <v>2.2456956326794844</v>
      </c>
      <c r="P71" s="19">
        <v>2.2941486769974699</v>
      </c>
      <c r="Q71" s="19">
        <v>2.315699981586</v>
      </c>
      <c r="R71" s="19">
        <v>2.3577889462339998</v>
      </c>
      <c r="S71" s="19">
        <v>2.4259366673546001</v>
      </c>
      <c r="T71" s="19">
        <v>2.4585951597476998</v>
      </c>
      <c r="U71" s="19">
        <v>2.4536658355655998</v>
      </c>
      <c r="V71" s="19">
        <v>2.3987585518848</v>
      </c>
      <c r="W71" s="19">
        <v>2.436598232398</v>
      </c>
      <c r="X71" s="19">
        <v>2.4112269616450002</v>
      </c>
      <c r="Y71" s="19">
        <v>2.462164614572</v>
      </c>
      <c r="Z71" s="19">
        <v>2.3648671287199998</v>
      </c>
      <c r="AA71" s="19">
        <v>2.8381347588286001</v>
      </c>
      <c r="AB71" s="19">
        <v>2.9116687633099998</v>
      </c>
      <c r="AC71" s="19">
        <v>2.7852219982299999</v>
      </c>
      <c r="AD71" s="19">
        <v>2.7598451561869588</v>
      </c>
      <c r="AE71" s="19">
        <v>2.8144672791729999</v>
      </c>
      <c r="AF71" s="19">
        <v>2.8347223138986002</v>
      </c>
      <c r="AG71" s="19">
        <v>2.8461248929998</v>
      </c>
    </row>
    <row r="72" spans="1:33" hidden="1" x14ac:dyDescent="0.25">
      <c r="A72" t="s">
        <v>32</v>
      </c>
      <c r="B72" t="s">
        <v>21</v>
      </c>
      <c r="C72" t="s">
        <v>6</v>
      </c>
      <c r="D72" t="s">
        <v>22</v>
      </c>
      <c r="E72" s="19"/>
      <c r="F72" s="19"/>
      <c r="G72" s="19"/>
      <c r="H72" s="19">
        <v>29.94675364543</v>
      </c>
      <c r="I72" s="19">
        <v>33.311689438299709</v>
      </c>
      <c r="J72" s="19">
        <v>29.726675589416235</v>
      </c>
      <c r="K72" s="19">
        <v>28.969291418174457</v>
      </c>
      <c r="L72" s="19">
        <v>26.124253285544</v>
      </c>
      <c r="M72" s="19">
        <v>25.828541314479001</v>
      </c>
      <c r="N72" s="19">
        <v>26.973756543774002</v>
      </c>
      <c r="O72" s="19">
        <v>29.872942713192767</v>
      </c>
      <c r="P72" s="19">
        <v>29.292978955999001</v>
      </c>
      <c r="Q72" s="19">
        <v>27.62374493575</v>
      </c>
      <c r="R72" s="19">
        <v>32.952597425969998</v>
      </c>
      <c r="S72" s="19">
        <v>35.22198613986</v>
      </c>
      <c r="T72" s="19">
        <v>33.785414585414578</v>
      </c>
      <c r="U72" s="19">
        <v>36.129221867570003</v>
      </c>
      <c r="V72" s="19">
        <v>36.331834137815001</v>
      </c>
      <c r="W72" s="19">
        <v>29.258129738837404</v>
      </c>
      <c r="X72" s="19">
        <v>31.427289545099999</v>
      </c>
      <c r="Y72" s="19">
        <v>33.25324293968</v>
      </c>
      <c r="Z72" s="19">
        <v>3.132963625361</v>
      </c>
      <c r="AA72" s="19">
        <v>32.386985538749997</v>
      </c>
      <c r="AB72" s="19">
        <v>29.786632928300001</v>
      </c>
      <c r="AC72" s="19">
        <v>28.46259165247</v>
      </c>
      <c r="AD72" s="19">
        <v>28.477993147332</v>
      </c>
      <c r="AE72" s="19">
        <v>26.549279517571211</v>
      </c>
      <c r="AF72" s="19">
        <v>25.284386556859999</v>
      </c>
      <c r="AG72" s="19">
        <v>22.758779789763494</v>
      </c>
    </row>
    <row r="73" spans="1:33" hidden="1" x14ac:dyDescent="0.25">
      <c r="A73" t="s">
        <v>32</v>
      </c>
      <c r="B73" t="s">
        <v>23</v>
      </c>
      <c r="C73" t="s">
        <v>6</v>
      </c>
      <c r="D73" t="s">
        <v>24</v>
      </c>
      <c r="E73" s="19"/>
      <c r="F73" s="19"/>
      <c r="G73" s="19">
        <v>5.6885137393729996</v>
      </c>
      <c r="H73" s="19">
        <v>5.8961544718678001</v>
      </c>
      <c r="I73" s="19">
        <v>6.13573317</v>
      </c>
      <c r="J73" s="19">
        <v>6.877833174978</v>
      </c>
      <c r="K73" s="19">
        <v>6.1869634563344764</v>
      </c>
      <c r="L73" s="19">
        <v>5.9876931235123996</v>
      </c>
      <c r="M73" s="19">
        <v>6.1477442383760001</v>
      </c>
      <c r="N73" s="19">
        <v>6.5283382248399997</v>
      </c>
      <c r="O73" s="19">
        <v>6.2372553886100004</v>
      </c>
      <c r="P73" s="19">
        <v>6.2522873838643998</v>
      </c>
      <c r="Q73" s="19">
        <v>6.1638986579640003</v>
      </c>
      <c r="R73" s="19">
        <v>6.5556234233815998</v>
      </c>
      <c r="S73" s="19">
        <v>6.9682581439837996</v>
      </c>
      <c r="T73" s="19">
        <v>7.1455387181944579</v>
      </c>
      <c r="U73" s="19">
        <v>7.3193576532479998</v>
      </c>
      <c r="V73" s="19">
        <v>7.3198148978543003</v>
      </c>
      <c r="W73" s="19">
        <v>7.1983853746125002</v>
      </c>
      <c r="X73" s="19">
        <v>7.5228165137979266</v>
      </c>
      <c r="Y73" s="19">
        <v>7.8776619927590001</v>
      </c>
      <c r="Z73" s="19">
        <v>7.4759376383970002</v>
      </c>
      <c r="AA73" s="19">
        <v>7.796759244746287</v>
      </c>
      <c r="AB73" s="19">
        <v>7.7531516353623351</v>
      </c>
      <c r="AC73" s="19">
        <v>7.3837776637737003</v>
      </c>
      <c r="AD73" s="19">
        <v>7.5454682257179613</v>
      </c>
      <c r="AE73" s="19">
        <v>7.4868684154167999</v>
      </c>
      <c r="AF73" s="19">
        <v>7.3695872833180998</v>
      </c>
      <c r="AG73" s="19">
        <v>7.1843514267600002</v>
      </c>
    </row>
    <row r="74" spans="1:33" hidden="1" x14ac:dyDescent="0.25">
      <c r="A74" t="s">
        <v>33</v>
      </c>
      <c r="B74" t="s">
        <v>5</v>
      </c>
      <c r="C74" t="s">
        <v>6</v>
      </c>
      <c r="D74" t="s">
        <v>7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>
        <v>8.5865537321334031</v>
      </c>
      <c r="X74" s="19">
        <v>8.853362734288865</v>
      </c>
      <c r="Y74" s="19">
        <v>8.7398593834550997</v>
      </c>
      <c r="Z74" s="19">
        <v>9.6765275426400006</v>
      </c>
      <c r="AA74" s="19">
        <v>9.3465227817745795</v>
      </c>
      <c r="AB74" s="19">
        <v>9.4471744471744472</v>
      </c>
      <c r="AC74" s="19">
        <v>8.7334362259756002</v>
      </c>
      <c r="AD74" s="19">
        <v>9.3184634448574961</v>
      </c>
      <c r="AE74" s="19">
        <v>1.2318295739348</v>
      </c>
      <c r="AF74" s="19">
        <v>11.872761245674742</v>
      </c>
      <c r="AG74" s="19">
        <v>13.13139425646</v>
      </c>
    </row>
    <row r="75" spans="1:33" hidden="1" x14ac:dyDescent="0.25">
      <c r="A75" t="s">
        <v>33</v>
      </c>
      <c r="B75" t="s">
        <v>8</v>
      </c>
      <c r="C75" t="s">
        <v>9</v>
      </c>
      <c r="D75" t="s">
        <v>10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>
        <v>3.7373386367471002</v>
      </c>
      <c r="X75" s="19">
        <v>3.3459571527298002</v>
      </c>
      <c r="Y75" s="19">
        <v>3.5383713644700001</v>
      </c>
      <c r="Z75" s="19">
        <v>3.4553555515958001</v>
      </c>
      <c r="AA75" s="19">
        <v>3.5263157894736845</v>
      </c>
      <c r="AB75" s="19">
        <v>3.6381422563539956</v>
      </c>
      <c r="AC75" s="19">
        <v>3.3775721513170001</v>
      </c>
      <c r="AD75" s="19">
        <v>3.3986879318783001</v>
      </c>
      <c r="AE75" s="19">
        <v>3.5331512553616</v>
      </c>
      <c r="AF75" s="19">
        <v>3.6715146861494223</v>
      </c>
      <c r="AG75" s="19">
        <v>3.6179194869967937</v>
      </c>
    </row>
    <row r="76" spans="1:33" hidden="1" x14ac:dyDescent="0.25">
      <c r="A76" t="s">
        <v>33</v>
      </c>
      <c r="B76" t="s">
        <v>11</v>
      </c>
      <c r="C76" t="s">
        <v>9</v>
      </c>
      <c r="D76" t="s">
        <v>12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>
        <v>3.7865198681879999</v>
      </c>
      <c r="X76" s="19">
        <v>3.1896639945423999</v>
      </c>
      <c r="Y76" s="19">
        <v>3.173628377258412</v>
      </c>
      <c r="Z76" s="19">
        <v>3.1464851854925717</v>
      </c>
      <c r="AA76" s="19">
        <v>3.2836817941950001</v>
      </c>
      <c r="AB76" s="19">
        <v>3.1513856398833999</v>
      </c>
      <c r="AC76" s="19">
        <v>3.4664496539745886</v>
      </c>
      <c r="AD76" s="19">
        <v>3.4455756762555039</v>
      </c>
      <c r="AE76" s="19">
        <v>2.9957655783247001</v>
      </c>
      <c r="AF76" s="19">
        <v>3.1143193317582765</v>
      </c>
      <c r="AG76" s="19">
        <v>3.5766417738860001</v>
      </c>
    </row>
    <row r="77" spans="1:33" hidden="1" x14ac:dyDescent="0.25">
      <c r="A77" t="s">
        <v>33</v>
      </c>
      <c r="B77" t="s">
        <v>13</v>
      </c>
      <c r="C77" t="s">
        <v>9</v>
      </c>
      <c r="D77" t="s">
        <v>14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>
        <v>11.81716741112</v>
      </c>
      <c r="X77" s="19">
        <v>9.5217391343478006</v>
      </c>
      <c r="Y77" s="19">
        <v>9.9437291368621832</v>
      </c>
      <c r="Z77" s="19">
        <v>9.9686141964560004</v>
      </c>
      <c r="AA77" s="19">
        <v>9.9194756554371004</v>
      </c>
      <c r="AB77" s="19">
        <v>1.4415968457368</v>
      </c>
      <c r="AC77" s="19">
        <v>11.133299221370001</v>
      </c>
      <c r="AD77" s="19">
        <v>1.7455357142857</v>
      </c>
      <c r="AE77" s="19">
        <v>9.3952952295230006</v>
      </c>
      <c r="AF77" s="19">
        <v>9.5777685473122993</v>
      </c>
      <c r="AG77" s="19">
        <v>9.9169353575650003</v>
      </c>
    </row>
    <row r="78" spans="1:33" hidden="1" x14ac:dyDescent="0.25">
      <c r="A78" t="s">
        <v>33</v>
      </c>
      <c r="B78" t="s">
        <v>15</v>
      </c>
      <c r="C78" t="s">
        <v>9</v>
      </c>
      <c r="D78" t="s">
        <v>16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>
        <v>3.6836639191130001</v>
      </c>
      <c r="X78" s="19">
        <v>3.1217485549132946</v>
      </c>
      <c r="Y78" s="19">
        <v>3.1774425287356327</v>
      </c>
      <c r="Z78" s="19">
        <v>3.1928545388261029</v>
      </c>
      <c r="AA78" s="19">
        <v>3.2675397669938002</v>
      </c>
      <c r="AB78" s="19">
        <v>3.27742358786</v>
      </c>
      <c r="AC78" s="19">
        <v>3.3619893321643</v>
      </c>
      <c r="AD78" s="19">
        <v>3.285377338889</v>
      </c>
      <c r="AE78" s="19">
        <v>3.1824626941999998</v>
      </c>
      <c r="AF78" s="19">
        <v>3.2375221238938052</v>
      </c>
      <c r="AG78" s="19">
        <v>3.258855827134</v>
      </c>
    </row>
    <row r="79" spans="1:33" hidden="1" x14ac:dyDescent="0.25">
      <c r="A79" t="s">
        <v>33</v>
      </c>
      <c r="B79" t="s">
        <v>17</v>
      </c>
      <c r="C79" t="s">
        <v>9</v>
      </c>
      <c r="D79" t="s">
        <v>18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>
        <v>5.716865796545</v>
      </c>
      <c r="X79" s="19">
        <v>4.3991689366453004</v>
      </c>
      <c r="Y79" s="19">
        <v>4.4535852178789996</v>
      </c>
      <c r="Z79" s="19">
        <v>4.5427921524262</v>
      </c>
      <c r="AA79" s="19">
        <v>4.5714678394722004</v>
      </c>
      <c r="AB79" s="19">
        <v>4.4397588433199999</v>
      </c>
      <c r="AC79" s="19">
        <v>4.5528963829286004</v>
      </c>
      <c r="AD79" s="19">
        <v>4.365885416666667</v>
      </c>
      <c r="AE79" s="19">
        <v>3.9476584223860001</v>
      </c>
      <c r="AF79" s="19">
        <v>4.3263234227709999</v>
      </c>
      <c r="AG79" s="19">
        <v>3.9826159334126001</v>
      </c>
    </row>
    <row r="80" spans="1:33" hidden="1" x14ac:dyDescent="0.25">
      <c r="A80" t="s">
        <v>33</v>
      </c>
      <c r="B80" t="s">
        <v>19</v>
      </c>
      <c r="C80" t="s">
        <v>9</v>
      </c>
      <c r="D80" t="s">
        <v>20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>
        <v>2.2784471218262001</v>
      </c>
      <c r="X80" s="19">
        <v>1.8474826335650001</v>
      </c>
      <c r="Y80" s="19">
        <v>1.8199679843000001</v>
      </c>
      <c r="Z80" s="19">
        <v>1.8128982498990001</v>
      </c>
      <c r="AA80" s="19">
        <v>1.7988235294117647</v>
      </c>
      <c r="AB80" s="19">
        <v>1.7143925233644861</v>
      </c>
      <c r="AC80" s="19">
        <v>1.7197943444731001</v>
      </c>
      <c r="AD80" s="19">
        <v>1.7175824175824175</v>
      </c>
      <c r="AE80" s="19">
        <v>1.5854934915500001</v>
      </c>
      <c r="AF80" s="19">
        <v>1.6238691718858735</v>
      </c>
      <c r="AG80" s="19">
        <v>1.6733389864189001</v>
      </c>
    </row>
    <row r="81" spans="1:33" hidden="1" x14ac:dyDescent="0.25">
      <c r="A81" t="s">
        <v>33</v>
      </c>
      <c r="B81" t="s">
        <v>21</v>
      </c>
      <c r="C81" t="s">
        <v>9</v>
      </c>
      <c r="D81" t="s">
        <v>22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>
        <v>1.2322115384615</v>
      </c>
      <c r="X81" s="19">
        <v>1.3371986763279999</v>
      </c>
      <c r="Y81" s="19">
        <v>9.8588235294118007</v>
      </c>
      <c r="Z81" s="19">
        <v>8.8124999999999947</v>
      </c>
      <c r="AA81" s="19">
        <v>8.5876225453800004</v>
      </c>
      <c r="AB81" s="19">
        <v>9.8392214221399996</v>
      </c>
      <c r="AC81" s="19">
        <v>1.229232864276</v>
      </c>
      <c r="AD81" s="19">
        <v>9.1639554794519995</v>
      </c>
      <c r="AE81" s="19">
        <v>7.4288334773372</v>
      </c>
      <c r="AF81" s="19">
        <v>8.5117967124883993</v>
      </c>
      <c r="AG81" s="19">
        <v>8.4789159627000004</v>
      </c>
    </row>
    <row r="82" spans="1:33" hidden="1" x14ac:dyDescent="0.25">
      <c r="A82" t="s">
        <v>33</v>
      </c>
      <c r="B82" t="s">
        <v>23</v>
      </c>
      <c r="C82" t="s">
        <v>6</v>
      </c>
      <c r="D82" t="s">
        <v>24</v>
      </c>
      <c r="E82" s="19"/>
      <c r="F82" s="19"/>
      <c r="G82" s="19">
        <v>5.2499374538982</v>
      </c>
      <c r="H82" s="19">
        <v>5.3424322473339201</v>
      </c>
      <c r="I82" s="19">
        <v>5.1523217780000001</v>
      </c>
      <c r="J82" s="19">
        <v>4.1842257624299997</v>
      </c>
      <c r="K82" s="19">
        <v>4.8425827177979999</v>
      </c>
      <c r="L82" s="19">
        <v>4.9577641515839996</v>
      </c>
      <c r="M82" s="19">
        <v>5.4996756342999999</v>
      </c>
      <c r="N82" s="19">
        <v>5.1352535726999999</v>
      </c>
      <c r="O82" s="19">
        <v>4.569643513414186</v>
      </c>
      <c r="P82" s="19">
        <v>4.5338567222767407</v>
      </c>
      <c r="Q82" s="19">
        <v>4.3791245651940001</v>
      </c>
      <c r="R82" s="19">
        <v>4.4281284625966002</v>
      </c>
      <c r="S82" s="19">
        <v>7.5474811516229003</v>
      </c>
      <c r="T82" s="19">
        <v>4.5324898238412858</v>
      </c>
      <c r="U82" s="19">
        <v>4.5165814395931996</v>
      </c>
      <c r="V82" s="19">
        <v>4.2825973723384001</v>
      </c>
      <c r="W82" s="19">
        <v>4.4981655971199999</v>
      </c>
      <c r="X82" s="19">
        <v>3.9856329838236002</v>
      </c>
      <c r="Y82" s="19">
        <v>3.9749978574926543</v>
      </c>
      <c r="Z82" s="19">
        <v>3.9637871264226012</v>
      </c>
      <c r="AA82" s="19">
        <v>4.7658719976580004</v>
      </c>
      <c r="AB82" s="19">
        <v>4.1257613872267669</v>
      </c>
      <c r="AC82" s="19">
        <v>4.1275274116530003</v>
      </c>
      <c r="AD82" s="19">
        <v>4.1473129269599998</v>
      </c>
      <c r="AE82" s="19">
        <v>3.8549927687499999</v>
      </c>
      <c r="AF82" s="19">
        <v>3.9668411287439</v>
      </c>
      <c r="AG82" s="19">
        <v>3.9977663159850998</v>
      </c>
    </row>
    <row r="83" spans="1:33" hidden="1" x14ac:dyDescent="0.25">
      <c r="A83" t="s">
        <v>34</v>
      </c>
      <c r="B83" t="s">
        <v>5</v>
      </c>
      <c r="C83" t="s">
        <v>9</v>
      </c>
      <c r="D83" t="s">
        <v>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>
        <v>5.5476763439673258</v>
      </c>
      <c r="Q83" s="19">
        <v>6.3313674119850001</v>
      </c>
      <c r="R83" s="19">
        <v>6.8581289296500003</v>
      </c>
      <c r="S83" s="19">
        <v>7.1358767546769997</v>
      </c>
      <c r="T83" s="19">
        <v>6.764800000000001</v>
      </c>
      <c r="U83" s="19">
        <v>7.157735566185</v>
      </c>
      <c r="V83" s="19">
        <v>6.7915281369289504</v>
      </c>
      <c r="W83" s="19">
        <v>6.9676834497121165</v>
      </c>
      <c r="X83" s="19">
        <v>9.8166581849246004</v>
      </c>
      <c r="Y83" s="19">
        <v>1.2476456226199999</v>
      </c>
      <c r="Z83" s="19">
        <v>9.6851883789283004</v>
      </c>
      <c r="AA83" s="19">
        <v>1.2667147233736</v>
      </c>
      <c r="AB83" s="19">
        <v>8.6413976685339993</v>
      </c>
      <c r="AC83" s="19">
        <v>12.117447573</v>
      </c>
      <c r="AD83" s="19">
        <v>1.833173588</v>
      </c>
      <c r="AE83" s="19">
        <v>1.9997984277362999</v>
      </c>
      <c r="AF83" s="19">
        <v>1.4563944124899999</v>
      </c>
      <c r="AG83" s="19">
        <v>1.5791912384161999</v>
      </c>
    </row>
    <row r="84" spans="1:33" hidden="1" x14ac:dyDescent="0.25">
      <c r="A84" t="s">
        <v>34</v>
      </c>
      <c r="B84" t="s">
        <v>8</v>
      </c>
      <c r="C84" t="s">
        <v>9</v>
      </c>
      <c r="D84" t="s">
        <v>10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>
        <v>4.7318291321489996</v>
      </c>
      <c r="Q84" s="19">
        <v>5.22289411625</v>
      </c>
      <c r="R84" s="19">
        <v>5.9458222145289996</v>
      </c>
      <c r="S84" s="19">
        <v>5.9449237699237711</v>
      </c>
      <c r="T84" s="19">
        <v>5.5512677414480001</v>
      </c>
      <c r="U84" s="19">
        <v>4.986743896788</v>
      </c>
      <c r="V84" s="19">
        <v>4.5465367211973549</v>
      </c>
      <c r="W84" s="19">
        <v>4.6786828422877003</v>
      </c>
      <c r="X84" s="19">
        <v>4.5444737712099998</v>
      </c>
      <c r="Y84" s="19">
        <v>4.5546189575899998</v>
      </c>
      <c r="Z84" s="19">
        <v>3.8727488956846754</v>
      </c>
      <c r="AA84" s="19">
        <v>3.7747924784809999</v>
      </c>
      <c r="AB84" s="19">
        <v>3.8946976113840002</v>
      </c>
      <c r="AC84" s="19">
        <v>3.7737279511533246</v>
      </c>
      <c r="AD84" s="19">
        <v>3.7724883322</v>
      </c>
      <c r="AE84" s="19">
        <v>3.7839342766209998</v>
      </c>
      <c r="AF84" s="19">
        <v>3.813442417549</v>
      </c>
      <c r="AG84" s="19">
        <v>3.3566789428236001</v>
      </c>
    </row>
    <row r="85" spans="1:33" hidden="1" x14ac:dyDescent="0.25">
      <c r="A85" t="s">
        <v>34</v>
      </c>
      <c r="B85" t="s">
        <v>11</v>
      </c>
      <c r="C85" t="s">
        <v>9</v>
      </c>
      <c r="D85" t="s">
        <v>12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>
        <v>2.3694237298390002</v>
      </c>
      <c r="Q85" s="19">
        <v>2.6724691812330001</v>
      </c>
      <c r="R85" s="19">
        <v>2.6193497421199998</v>
      </c>
      <c r="S85" s="19">
        <v>2.6211217623317999</v>
      </c>
      <c r="T85" s="19">
        <v>2.5485745734727572</v>
      </c>
      <c r="U85" s="19">
        <v>2.8719158135099998</v>
      </c>
      <c r="V85" s="19">
        <v>2.8938339124299999</v>
      </c>
      <c r="W85" s="19">
        <v>2.8914857851428999</v>
      </c>
      <c r="X85" s="19">
        <v>2.783155216285</v>
      </c>
      <c r="Y85" s="19">
        <v>2.5384235383229998</v>
      </c>
      <c r="Z85" s="19">
        <v>2.5483492869711002</v>
      </c>
      <c r="AA85" s="19">
        <v>2.2742475238369999</v>
      </c>
      <c r="AB85" s="19">
        <v>2.2768988849793002</v>
      </c>
      <c r="AC85" s="19">
        <v>2.269658683763907</v>
      </c>
      <c r="AD85" s="19">
        <v>2.1386946823792998</v>
      </c>
      <c r="AE85" s="19">
        <v>2.1643756770999998</v>
      </c>
      <c r="AF85" s="19">
        <v>2.677779886148</v>
      </c>
      <c r="AG85" s="19">
        <v>2.9849528181585998</v>
      </c>
    </row>
    <row r="86" spans="1:33" hidden="1" x14ac:dyDescent="0.25">
      <c r="A86" t="s">
        <v>34</v>
      </c>
      <c r="B86" t="s">
        <v>13</v>
      </c>
      <c r="C86" t="s">
        <v>9</v>
      </c>
      <c r="D86" t="s">
        <v>14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>
        <v>9.8557868383450007</v>
      </c>
      <c r="Q86" s="19">
        <v>11.422551923189999</v>
      </c>
      <c r="R86" s="19">
        <v>12.735659455687369</v>
      </c>
      <c r="S86" s="19">
        <v>12.3798128342246</v>
      </c>
      <c r="T86" s="19">
        <v>11.627777777778</v>
      </c>
      <c r="U86" s="19">
        <v>1.3936642717178001</v>
      </c>
      <c r="V86" s="19">
        <v>9.8696757787666876</v>
      </c>
      <c r="W86" s="19">
        <v>9.5193668332290002</v>
      </c>
      <c r="X86" s="19">
        <v>1.126536122449</v>
      </c>
      <c r="Y86" s="19">
        <v>11.5595238952</v>
      </c>
      <c r="Z86" s="19">
        <v>1.7444639718849999</v>
      </c>
      <c r="AA86" s="19">
        <v>1.3338285714286</v>
      </c>
      <c r="AB86" s="19">
        <v>1.44718151713</v>
      </c>
      <c r="AC86" s="19">
        <v>1.3832963374289999</v>
      </c>
      <c r="AD86" s="19">
        <v>1.8352749473600001</v>
      </c>
      <c r="AE86" s="19">
        <v>1.8513963669174001</v>
      </c>
      <c r="AF86" s="19">
        <v>11.121467981661</v>
      </c>
      <c r="AG86" s="19">
        <v>9.7635878271547991</v>
      </c>
    </row>
    <row r="87" spans="1:33" hidden="1" x14ac:dyDescent="0.25">
      <c r="A87" t="s">
        <v>34</v>
      </c>
      <c r="B87" t="s">
        <v>15</v>
      </c>
      <c r="C87" t="s">
        <v>9</v>
      </c>
      <c r="D87" t="s">
        <v>16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>
        <v>0.78678657938395002</v>
      </c>
      <c r="Q87" s="19">
        <v>1.462812574223</v>
      </c>
      <c r="R87" s="19">
        <v>1.6482259887599999</v>
      </c>
      <c r="S87" s="19">
        <v>1.65425724611</v>
      </c>
      <c r="T87" s="19">
        <v>1.5643141512848353</v>
      </c>
      <c r="U87" s="19">
        <v>1.4732000000000001</v>
      </c>
      <c r="V87" s="19">
        <v>1.5295832852960001</v>
      </c>
      <c r="W87" s="19">
        <v>1.5655779816513764</v>
      </c>
      <c r="X87" s="19">
        <v>1.5712932647358999</v>
      </c>
      <c r="Y87" s="19">
        <v>1.5735862823786939</v>
      </c>
      <c r="Z87" s="19">
        <v>1.645381388253</v>
      </c>
      <c r="AA87" s="19">
        <v>2.1622421175554689</v>
      </c>
      <c r="AB87" s="19">
        <v>2.1962642548171449</v>
      </c>
      <c r="AC87" s="19">
        <v>2.1654194564789289</v>
      </c>
      <c r="AD87" s="19">
        <v>2.2111899133175728</v>
      </c>
      <c r="AE87" s="19">
        <v>2.2389631651234998</v>
      </c>
      <c r="AF87" s="19">
        <v>2.1757645259939</v>
      </c>
      <c r="AG87" s="19">
        <v>1.9192214663642999</v>
      </c>
    </row>
    <row r="88" spans="1:33" hidden="1" x14ac:dyDescent="0.25">
      <c r="A88" t="s">
        <v>34</v>
      </c>
      <c r="B88" t="s">
        <v>17</v>
      </c>
      <c r="C88" t="s">
        <v>9</v>
      </c>
      <c r="D88" t="s">
        <v>18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>
        <v>2.1168212989185</v>
      </c>
      <c r="Q88" s="19">
        <v>2.2626223919799999</v>
      </c>
      <c r="R88" s="19">
        <v>1.9719658782473826</v>
      </c>
      <c r="S88" s="19">
        <v>1.9519282168767</v>
      </c>
      <c r="T88" s="19">
        <v>2.3843189622282002</v>
      </c>
      <c r="U88" s="19">
        <v>2.6917279693487002</v>
      </c>
      <c r="V88" s="19">
        <v>2.4891815939279001</v>
      </c>
      <c r="W88" s="19">
        <v>2.2923566878988999</v>
      </c>
      <c r="X88" s="19">
        <v>2.1857142857142855</v>
      </c>
      <c r="Y88" s="19">
        <v>2.9298813376482999</v>
      </c>
      <c r="Z88" s="19">
        <v>2.935676439421</v>
      </c>
      <c r="AA88" s="19">
        <v>2.9768554165999999</v>
      </c>
      <c r="AB88" s="19">
        <v>2.7463247863247999</v>
      </c>
      <c r="AC88" s="19">
        <v>2.2341251254599999</v>
      </c>
      <c r="AD88" s="19">
        <v>1.9473533672300001</v>
      </c>
      <c r="AE88" s="19">
        <v>1.95365793658</v>
      </c>
      <c r="AF88" s="19">
        <v>1.88424581118</v>
      </c>
      <c r="AG88" s="19">
        <v>1.64651491499</v>
      </c>
    </row>
    <row r="89" spans="1:33" hidden="1" x14ac:dyDescent="0.25">
      <c r="A89" t="s">
        <v>34</v>
      </c>
      <c r="B89" t="s">
        <v>19</v>
      </c>
      <c r="C89" t="s">
        <v>9</v>
      </c>
      <c r="D89" t="s">
        <v>20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>
        <v>1.8296945193171608</v>
      </c>
      <c r="Q89" s="19">
        <v>1.6246684351326</v>
      </c>
      <c r="R89" s="19">
        <v>1.4457268722467</v>
      </c>
      <c r="S89" s="19">
        <v>1.4424441524311</v>
      </c>
      <c r="T89" s="19">
        <v>1.5353761118335001</v>
      </c>
      <c r="U89" s="19">
        <v>1.6251794179400001</v>
      </c>
      <c r="V89" s="19">
        <v>1.5894957983193001</v>
      </c>
      <c r="W89" s="19">
        <v>1.4629946672</v>
      </c>
      <c r="X89" s="19">
        <v>1.667718633544</v>
      </c>
      <c r="Y89" s="19">
        <v>1.8149249563700001</v>
      </c>
      <c r="Z89" s="19">
        <v>2.5772111276460001</v>
      </c>
      <c r="AA89" s="19">
        <v>1.6541131153985</v>
      </c>
      <c r="AB89" s="19">
        <v>1.6346981848881383</v>
      </c>
      <c r="AC89" s="19">
        <v>1.6166945666949999</v>
      </c>
      <c r="AD89" s="19">
        <v>1.592896425627</v>
      </c>
      <c r="AE89" s="19">
        <v>1.5957193574396999</v>
      </c>
      <c r="AF89" s="19">
        <v>1.5492974789522</v>
      </c>
      <c r="AG89" s="19">
        <v>1.3534232423882999</v>
      </c>
    </row>
    <row r="90" spans="1:33" hidden="1" x14ac:dyDescent="0.25">
      <c r="A90" t="s">
        <v>34</v>
      </c>
      <c r="B90" t="s">
        <v>21</v>
      </c>
      <c r="C90" t="s">
        <v>9</v>
      </c>
      <c r="D90" t="s">
        <v>22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>
        <v>22.924216914643697</v>
      </c>
      <c r="Q90" s="19">
        <v>22.899479539729999</v>
      </c>
      <c r="R90" s="19">
        <v>24.378448624595467</v>
      </c>
      <c r="S90" s="19">
        <v>24.594958331177001</v>
      </c>
      <c r="T90" s="19">
        <v>2.7233197924670001</v>
      </c>
      <c r="U90" s="19">
        <v>23.88925197667</v>
      </c>
      <c r="V90" s="19">
        <v>22.82579555345</v>
      </c>
      <c r="W90" s="19">
        <v>25.494536751573001</v>
      </c>
      <c r="X90" s="19">
        <v>29.325264298998999</v>
      </c>
      <c r="Y90" s="19">
        <v>32.531154295245997</v>
      </c>
      <c r="Z90" s="19">
        <v>27.319746659989999</v>
      </c>
      <c r="AA90" s="19">
        <v>3.82148181668</v>
      </c>
      <c r="AB90" s="19">
        <v>3.9294823172500002</v>
      </c>
      <c r="AC90" s="19">
        <v>25.889888321499999</v>
      </c>
      <c r="AD90" s="19">
        <v>3.1133853877909998</v>
      </c>
      <c r="AE90" s="19">
        <v>29.753682649533999</v>
      </c>
      <c r="AF90" s="19">
        <v>28.586359296360001</v>
      </c>
      <c r="AG90" s="19">
        <v>29.47538171411</v>
      </c>
    </row>
    <row r="91" spans="1:33" hidden="1" x14ac:dyDescent="0.25">
      <c r="A91" t="s">
        <v>34</v>
      </c>
      <c r="B91" t="s">
        <v>23</v>
      </c>
      <c r="C91" t="s">
        <v>6</v>
      </c>
      <c r="D91" t="s">
        <v>24</v>
      </c>
      <c r="E91" s="19"/>
      <c r="F91" s="19"/>
      <c r="G91" s="19">
        <v>4.3172537553780002</v>
      </c>
      <c r="H91" s="19">
        <v>4.3812246951600002</v>
      </c>
      <c r="I91" s="19">
        <v>4.3169745319660002</v>
      </c>
      <c r="J91" s="19">
        <v>4.2848876443709996</v>
      </c>
      <c r="K91" s="19">
        <v>4.3778585958275</v>
      </c>
      <c r="L91" s="19">
        <v>4.4833742419530003</v>
      </c>
      <c r="M91" s="19">
        <v>4.4659612259393002</v>
      </c>
      <c r="N91" s="19">
        <v>4.4442625123778781</v>
      </c>
      <c r="O91" s="19">
        <v>4.7757985256</v>
      </c>
      <c r="P91" s="19">
        <v>4.7395963314860001</v>
      </c>
      <c r="Q91" s="19">
        <v>5.8228224975850003</v>
      </c>
      <c r="R91" s="19">
        <v>5.3842572263525286</v>
      </c>
      <c r="S91" s="19">
        <v>5.3118144192256</v>
      </c>
      <c r="T91" s="19">
        <v>5.8592515277219999</v>
      </c>
      <c r="U91" s="19">
        <v>5.2411786887160003</v>
      </c>
      <c r="V91" s="19">
        <v>4.9732913497156011</v>
      </c>
      <c r="W91" s="19">
        <v>5.6493552753436997</v>
      </c>
      <c r="X91" s="19">
        <v>5.2394214193623156</v>
      </c>
      <c r="Y91" s="19">
        <v>5.3876543565239912</v>
      </c>
      <c r="Z91" s="19">
        <v>5.5132714796300002</v>
      </c>
      <c r="AA91" s="19">
        <v>5.1139736373189999</v>
      </c>
      <c r="AB91" s="19">
        <v>5.1384958498585052</v>
      </c>
      <c r="AC91" s="19">
        <v>4.7971587249815997</v>
      </c>
      <c r="AD91" s="19">
        <v>5.4174197431</v>
      </c>
      <c r="AE91" s="19">
        <v>5.3267234281910998</v>
      </c>
      <c r="AF91" s="19">
        <v>4.8512385551969999</v>
      </c>
      <c r="AG91" s="19">
        <v>4.646124517263857</v>
      </c>
    </row>
    <row r="92" spans="1:33" hidden="1" x14ac:dyDescent="0.25">
      <c r="A92" t="s">
        <v>35</v>
      </c>
      <c r="B92" t="s">
        <v>5</v>
      </c>
      <c r="C92" t="s">
        <v>6</v>
      </c>
      <c r="D92" t="s">
        <v>7</v>
      </c>
      <c r="E92" s="19">
        <v>1.9236942832448451</v>
      </c>
      <c r="F92" s="19">
        <v>1.7961627432337</v>
      </c>
      <c r="G92" s="19">
        <v>2.2321551368450008</v>
      </c>
      <c r="H92" s="19">
        <v>2.848299679713</v>
      </c>
      <c r="I92" s="19">
        <v>2.9591257451359998</v>
      </c>
      <c r="J92" s="19">
        <v>2.8577582947</v>
      </c>
      <c r="K92" s="19">
        <v>3.1747621247112998</v>
      </c>
      <c r="L92" s="19">
        <v>3.4961854469390001</v>
      </c>
      <c r="M92" s="19">
        <v>3.954939869825</v>
      </c>
      <c r="N92" s="19">
        <v>3.9599813866914841</v>
      </c>
      <c r="O92" s="19">
        <v>4.4434264773247829</v>
      </c>
      <c r="P92" s="19">
        <v>4.5144527443975324</v>
      </c>
      <c r="Q92" s="19">
        <v>4.1383333333333336</v>
      </c>
      <c r="R92" s="19">
        <v>4.634333443599</v>
      </c>
      <c r="S92" s="19">
        <v>5.4912384327623549</v>
      </c>
      <c r="T92" s="19">
        <v>5.8463745199200003</v>
      </c>
      <c r="U92" s="19">
        <v>5.556237218813906</v>
      </c>
      <c r="V92" s="19">
        <v>6.6781828643640004</v>
      </c>
      <c r="W92" s="19">
        <v>6.5534255185418004</v>
      </c>
      <c r="X92" s="19">
        <v>5.9992136647000001</v>
      </c>
      <c r="Y92" s="19">
        <v>5.2688898624749996</v>
      </c>
      <c r="Z92" s="19">
        <v>5.3793251665592088</v>
      </c>
      <c r="AA92" s="19">
        <v>5.9815749677780001</v>
      </c>
      <c r="AB92" s="19">
        <v>5.8974918211559437</v>
      </c>
      <c r="AC92" s="19">
        <v>5.2974223397223996</v>
      </c>
      <c r="AD92" s="19">
        <v>5.2734113328749999</v>
      </c>
      <c r="AE92" s="19">
        <v>5.6711488558622323</v>
      </c>
      <c r="AF92" s="19">
        <v>6.2213646554370996</v>
      </c>
      <c r="AG92" s="19">
        <v>5.2168221554</v>
      </c>
    </row>
    <row r="93" spans="1:33" hidden="1" x14ac:dyDescent="0.25">
      <c r="A93" t="s">
        <v>35</v>
      </c>
      <c r="B93" t="s">
        <v>8</v>
      </c>
      <c r="C93" t="s">
        <v>9</v>
      </c>
      <c r="D93" t="s">
        <v>10</v>
      </c>
      <c r="E93" s="19">
        <v>2.366825381365</v>
      </c>
      <c r="F93" s="19">
        <v>2.3857213176926999</v>
      </c>
      <c r="G93" s="19">
        <v>2.6626537674214847</v>
      </c>
      <c r="H93" s="19">
        <v>2.9652937816290001</v>
      </c>
      <c r="I93" s="19">
        <v>3.184916349591</v>
      </c>
      <c r="J93" s="19">
        <v>2.7661148776211002</v>
      </c>
      <c r="K93" s="19">
        <v>3.14977274542</v>
      </c>
      <c r="L93" s="19">
        <v>3.2422754132537359</v>
      </c>
      <c r="M93" s="19">
        <v>3.3893141116829999</v>
      </c>
      <c r="N93" s="19">
        <v>3.533552716475</v>
      </c>
      <c r="O93" s="19">
        <v>3.7755336231609999</v>
      </c>
      <c r="P93" s="19">
        <v>3.9915925131879999</v>
      </c>
      <c r="Q93" s="19">
        <v>3.8484185413213998</v>
      </c>
      <c r="R93" s="19">
        <v>4.2233468595549999</v>
      </c>
      <c r="S93" s="19">
        <v>4.4738898488999999</v>
      </c>
      <c r="T93" s="19">
        <v>4.2135971327717314</v>
      </c>
      <c r="U93" s="19">
        <v>4.3229751519919999</v>
      </c>
      <c r="V93" s="19">
        <v>4.4678926885930004</v>
      </c>
      <c r="W93" s="19">
        <v>4.6479364352316717</v>
      </c>
      <c r="X93" s="19">
        <v>4.6974544486800003</v>
      </c>
      <c r="Y93" s="19">
        <v>4.3436832394721003</v>
      </c>
      <c r="Z93" s="19">
        <v>4.3484773835389996</v>
      </c>
      <c r="AA93" s="19">
        <v>5.187993428235</v>
      </c>
      <c r="AB93" s="19">
        <v>5.3864117751</v>
      </c>
      <c r="AC93" s="19">
        <v>4.9156814943497054</v>
      </c>
      <c r="AD93" s="19">
        <v>5.1222679985579997</v>
      </c>
      <c r="AE93" s="19">
        <v>5.39269455175</v>
      </c>
      <c r="AF93" s="19">
        <v>5.3213454469746999</v>
      </c>
      <c r="AG93" s="19">
        <v>6.6541229635999999</v>
      </c>
    </row>
    <row r="94" spans="1:33" hidden="1" x14ac:dyDescent="0.25">
      <c r="A94" t="s">
        <v>35</v>
      </c>
      <c r="B94" t="s">
        <v>11</v>
      </c>
      <c r="C94" t="s">
        <v>9</v>
      </c>
      <c r="D94" t="s">
        <v>12</v>
      </c>
      <c r="E94" s="19"/>
      <c r="F94" s="19"/>
      <c r="G94" s="19"/>
      <c r="H94" s="19"/>
      <c r="I94" s="19"/>
      <c r="J94" s="19">
        <v>4.7333265318939004</v>
      </c>
      <c r="K94" s="19">
        <v>5.1513724873099997</v>
      </c>
      <c r="L94" s="19">
        <v>5.6516325633997928</v>
      </c>
      <c r="M94" s="19">
        <v>5.7572992625433166</v>
      </c>
      <c r="N94" s="19">
        <v>5.97712482773</v>
      </c>
      <c r="O94" s="19">
        <v>6.4183447776996001</v>
      </c>
      <c r="P94" s="19">
        <v>6.6658514639659003</v>
      </c>
      <c r="Q94" s="19">
        <v>6.7443187995283544</v>
      </c>
      <c r="R94" s="19">
        <v>7.2544481459443002</v>
      </c>
      <c r="S94" s="19">
        <v>7.3449229378369996</v>
      </c>
      <c r="T94" s="19">
        <v>7.5427514414212</v>
      </c>
      <c r="U94" s="19">
        <v>7.9124233982652923</v>
      </c>
      <c r="V94" s="19">
        <v>8.4141122843250002</v>
      </c>
      <c r="W94" s="19">
        <v>8.4936886678648165</v>
      </c>
      <c r="X94" s="19">
        <v>8.3929426240999998</v>
      </c>
      <c r="Y94" s="19">
        <v>7.7659797738482652</v>
      </c>
      <c r="Z94" s="19">
        <v>7.7147384485671395</v>
      </c>
      <c r="AA94" s="19">
        <v>8.7169814853446006</v>
      </c>
      <c r="AB94" s="19">
        <v>8.2722638855539135</v>
      </c>
      <c r="AC94" s="19">
        <v>7.9221895388799801</v>
      </c>
      <c r="AD94" s="19">
        <v>8.3677392181944139</v>
      </c>
      <c r="AE94" s="19">
        <v>8.8518256569788001</v>
      </c>
      <c r="AF94" s="19">
        <v>8.6892433411194006</v>
      </c>
      <c r="AG94" s="19">
        <v>1.8871722399999999</v>
      </c>
    </row>
    <row r="95" spans="1:33" hidden="1" x14ac:dyDescent="0.25">
      <c r="A95" t="s">
        <v>35</v>
      </c>
      <c r="B95" t="s">
        <v>13</v>
      </c>
      <c r="C95" t="s">
        <v>9</v>
      </c>
      <c r="D95" t="s">
        <v>14</v>
      </c>
      <c r="E95" s="19">
        <v>2.6742851992762988</v>
      </c>
      <c r="F95" s="19">
        <v>2.6188445426750002</v>
      </c>
      <c r="G95" s="19">
        <v>2.8181993385527999</v>
      </c>
      <c r="H95" s="19">
        <v>3.5714483326823001</v>
      </c>
      <c r="I95" s="19">
        <v>3.1588897188975049</v>
      </c>
      <c r="J95" s="19">
        <v>2.74729595724</v>
      </c>
      <c r="K95" s="19">
        <v>2.9782152312750001</v>
      </c>
      <c r="L95" s="19">
        <v>3.1329777926353</v>
      </c>
      <c r="M95" s="19">
        <v>3.3363879438600001</v>
      </c>
      <c r="N95" s="19">
        <v>3.4596749634799999</v>
      </c>
      <c r="O95" s="19">
        <v>3.6395634887389998</v>
      </c>
      <c r="P95" s="19">
        <v>3.7981571783130001</v>
      </c>
      <c r="Q95" s="19">
        <v>3.8241948459722312</v>
      </c>
      <c r="R95" s="19">
        <v>4.7551235816255</v>
      </c>
      <c r="S95" s="19">
        <v>4.2211838582138004</v>
      </c>
      <c r="T95" s="19">
        <v>4.1525687197941483</v>
      </c>
      <c r="U95" s="19">
        <v>4.1929977166699999</v>
      </c>
      <c r="V95" s="19">
        <v>4.3878247924879998</v>
      </c>
      <c r="W95" s="19">
        <v>4.5148331944568003</v>
      </c>
      <c r="X95" s="19">
        <v>4.3767664231787897</v>
      </c>
      <c r="Y95" s="19">
        <v>4.2833313724962476</v>
      </c>
      <c r="Z95" s="19">
        <v>4.8532287290999996</v>
      </c>
      <c r="AA95" s="19">
        <v>4.7225362169349996</v>
      </c>
      <c r="AB95" s="19">
        <v>4.4199774187349998</v>
      </c>
      <c r="AC95" s="19">
        <v>4.6753355746330003</v>
      </c>
      <c r="AD95" s="19">
        <v>4.1452513565659999</v>
      </c>
      <c r="AE95" s="19">
        <v>4.3649298596949997</v>
      </c>
      <c r="AF95" s="19">
        <v>3.8939613244967002</v>
      </c>
      <c r="AG95" s="19">
        <v>3.5965436459241698</v>
      </c>
    </row>
    <row r="96" spans="1:33" hidden="1" x14ac:dyDescent="0.25">
      <c r="A96" t="s">
        <v>35</v>
      </c>
      <c r="B96" t="s">
        <v>15</v>
      </c>
      <c r="C96" t="s">
        <v>9</v>
      </c>
      <c r="D96" t="s">
        <v>16</v>
      </c>
      <c r="E96" s="19">
        <v>2.6971298941186999</v>
      </c>
      <c r="F96" s="19">
        <v>2.6887164967241</v>
      </c>
      <c r="G96" s="19">
        <v>2.9597754561262861</v>
      </c>
      <c r="H96" s="19">
        <v>3.2528747612675999</v>
      </c>
      <c r="I96" s="19">
        <v>3.4489836626187</v>
      </c>
      <c r="J96" s="19">
        <v>2.7625454948399999</v>
      </c>
      <c r="K96" s="19">
        <v>2.8964413264839717</v>
      </c>
      <c r="L96" s="19">
        <v>3.2459693124159998</v>
      </c>
      <c r="M96" s="19">
        <v>3.6377389997899998</v>
      </c>
      <c r="N96" s="19">
        <v>3.756759136536922</v>
      </c>
      <c r="O96" s="19">
        <v>3.7262254498969662</v>
      </c>
      <c r="P96" s="19">
        <v>3.9465662113839999</v>
      </c>
      <c r="Q96" s="19">
        <v>3.9616888377659998</v>
      </c>
      <c r="R96" s="19">
        <v>4.2615347237138996</v>
      </c>
      <c r="S96" s="19">
        <v>4.1281145943242379</v>
      </c>
      <c r="T96" s="19">
        <v>4.4323415353545466</v>
      </c>
      <c r="U96" s="19">
        <v>4.3264492735613</v>
      </c>
      <c r="V96" s="19">
        <v>4.4854842698660002</v>
      </c>
      <c r="W96" s="19">
        <v>4.7452777172109997</v>
      </c>
      <c r="X96" s="19">
        <v>4.7245252344999997</v>
      </c>
      <c r="Y96" s="19">
        <v>4.3338458852978849</v>
      </c>
      <c r="Z96" s="19">
        <v>4.2189928976940001</v>
      </c>
      <c r="AA96" s="19">
        <v>5.2545378979189996</v>
      </c>
      <c r="AB96" s="19">
        <v>4.6969855864673997</v>
      </c>
      <c r="AC96" s="19">
        <v>4.6826584937659996</v>
      </c>
      <c r="AD96" s="19">
        <v>4.9269189724581004</v>
      </c>
      <c r="AE96" s="19">
        <v>5.2478499512337811</v>
      </c>
      <c r="AF96" s="19">
        <v>5.2628177494544</v>
      </c>
      <c r="AG96" s="19">
        <v>5.3533538285518238</v>
      </c>
    </row>
    <row r="97" spans="1:33" hidden="1" x14ac:dyDescent="0.25">
      <c r="A97" t="s">
        <v>35</v>
      </c>
      <c r="B97" t="s">
        <v>17</v>
      </c>
      <c r="C97" t="s">
        <v>9</v>
      </c>
      <c r="D97" t="s">
        <v>18</v>
      </c>
      <c r="E97" s="19">
        <v>2.6361591639333999</v>
      </c>
      <c r="F97" s="19">
        <v>2.6674797558896</v>
      </c>
      <c r="G97" s="19">
        <v>3.1792362142980002</v>
      </c>
      <c r="H97" s="19">
        <v>3.4658337973669999</v>
      </c>
      <c r="I97" s="19">
        <v>3.7814652664845001</v>
      </c>
      <c r="J97" s="19">
        <v>4.3452438428238134</v>
      </c>
      <c r="K97" s="19">
        <v>4.4197655491367041</v>
      </c>
      <c r="L97" s="19">
        <v>4.8956452634655792</v>
      </c>
      <c r="M97" s="19">
        <v>5.2689365831965</v>
      </c>
      <c r="N97" s="19">
        <v>5.1291954638429997</v>
      </c>
      <c r="O97" s="19">
        <v>5.6932612134929999</v>
      </c>
      <c r="P97" s="19">
        <v>6.3736498681820004</v>
      </c>
      <c r="Q97" s="19">
        <v>6.4952516928490001</v>
      </c>
      <c r="R97" s="19">
        <v>6.3936876424267046</v>
      </c>
      <c r="S97" s="19">
        <v>5.8664726664898996</v>
      </c>
      <c r="T97" s="19">
        <v>6.1187333578820002</v>
      </c>
      <c r="U97" s="19">
        <v>6.2611211999582004</v>
      </c>
      <c r="V97" s="19">
        <v>6.2245173884264</v>
      </c>
      <c r="W97" s="19">
        <v>6.6431917317179998</v>
      </c>
      <c r="X97" s="19">
        <v>6.5295324648320001</v>
      </c>
      <c r="Y97" s="19">
        <v>5.9129191484746686</v>
      </c>
      <c r="Z97" s="19">
        <v>5.6633114779562996</v>
      </c>
      <c r="AA97" s="19">
        <v>6.4352417468139533</v>
      </c>
      <c r="AB97" s="19">
        <v>6.2258894332360004</v>
      </c>
      <c r="AC97" s="19">
        <v>6.8164728393810003</v>
      </c>
      <c r="AD97" s="19">
        <v>6.3368147872874063</v>
      </c>
      <c r="AE97" s="19">
        <v>6.7258671637720999</v>
      </c>
      <c r="AF97" s="19">
        <v>6.6483225695912074</v>
      </c>
      <c r="AG97" s="19">
        <v>5.7385155371812999</v>
      </c>
    </row>
    <row r="98" spans="1:33" hidden="1" x14ac:dyDescent="0.25">
      <c r="A98" t="s">
        <v>35</v>
      </c>
      <c r="B98" t="s">
        <v>19</v>
      </c>
      <c r="C98" t="s">
        <v>9</v>
      </c>
      <c r="D98" t="s">
        <v>20</v>
      </c>
      <c r="E98" s="19">
        <v>1.4245923466849999</v>
      </c>
      <c r="F98" s="19">
        <v>1.4139471227814999</v>
      </c>
      <c r="G98" s="19">
        <v>1.5417862636238</v>
      </c>
      <c r="H98" s="19">
        <v>1.6445951457579999</v>
      </c>
      <c r="I98" s="19">
        <v>1.6733948229983</v>
      </c>
      <c r="J98" s="19">
        <v>1.5424687847949587</v>
      </c>
      <c r="K98" s="19">
        <v>1.6991352464495999</v>
      </c>
      <c r="L98" s="19">
        <v>1.7337362583</v>
      </c>
      <c r="M98" s="19">
        <v>1.8546584499831</v>
      </c>
      <c r="N98" s="19">
        <v>1.9276238726799999</v>
      </c>
      <c r="O98" s="19">
        <v>2.5712914135829998</v>
      </c>
      <c r="P98" s="19">
        <v>2.1212726495985565</v>
      </c>
      <c r="Q98" s="19">
        <v>2.8492723417264001</v>
      </c>
      <c r="R98" s="19">
        <v>2.1952849376448778</v>
      </c>
      <c r="S98" s="19">
        <v>2.8144381145619999</v>
      </c>
      <c r="T98" s="19">
        <v>2.1722731837799998</v>
      </c>
      <c r="U98" s="19">
        <v>2.2756582715596001</v>
      </c>
      <c r="V98" s="19">
        <v>2.3949496379834998</v>
      </c>
      <c r="W98" s="19">
        <v>2.5448311225719999</v>
      </c>
      <c r="X98" s="19">
        <v>2.458381264977</v>
      </c>
      <c r="Y98" s="19">
        <v>2.2985935123895</v>
      </c>
      <c r="Z98" s="19">
        <v>2.2742141482216436</v>
      </c>
      <c r="AA98" s="19">
        <v>2.6131189917768607</v>
      </c>
      <c r="AB98" s="19">
        <v>2.51219556178</v>
      </c>
      <c r="AC98" s="19">
        <v>2.3534859688648195</v>
      </c>
      <c r="AD98" s="19">
        <v>2.4582741924463001</v>
      </c>
      <c r="AE98" s="19">
        <v>2.6513819754285999</v>
      </c>
      <c r="AF98" s="19">
        <v>2.6461597455446504</v>
      </c>
      <c r="AG98" s="19">
        <v>2.3959929616784503</v>
      </c>
    </row>
    <row r="99" spans="1:33" hidden="1" x14ac:dyDescent="0.25">
      <c r="A99" t="s">
        <v>35</v>
      </c>
      <c r="B99" t="s">
        <v>21</v>
      </c>
      <c r="C99" t="s">
        <v>9</v>
      </c>
      <c r="D99" t="s">
        <v>22</v>
      </c>
      <c r="E99" s="19"/>
      <c r="F99" s="19"/>
      <c r="G99" s="19">
        <v>4.4366576297377147</v>
      </c>
      <c r="H99" s="19">
        <v>2.1416693797921704</v>
      </c>
      <c r="I99" s="19">
        <v>3.4276737289946002</v>
      </c>
      <c r="J99" s="19">
        <v>4.5264313199283004</v>
      </c>
      <c r="K99" s="19">
        <v>4.9713457132669996</v>
      </c>
      <c r="L99" s="19">
        <v>4.9677861242535997</v>
      </c>
      <c r="M99" s="19">
        <v>5.2691536245659085</v>
      </c>
      <c r="N99" s="19">
        <v>6.2224396781519999</v>
      </c>
      <c r="O99" s="19">
        <v>6.3759658944639996</v>
      </c>
      <c r="P99" s="19">
        <v>8.7839826892600001</v>
      </c>
      <c r="Q99" s="19">
        <v>9.9725867118991189</v>
      </c>
      <c r="R99" s="19">
        <v>1.2814233248139999</v>
      </c>
      <c r="S99" s="19">
        <v>11.347495895855111</v>
      </c>
      <c r="T99" s="19">
        <v>11.679418952511744</v>
      </c>
      <c r="U99" s="19">
        <v>14.635365629855206</v>
      </c>
      <c r="V99" s="19">
        <v>14.49278877597</v>
      </c>
      <c r="W99" s="19">
        <v>13.27594631282</v>
      </c>
      <c r="X99" s="19">
        <v>16.671738672991999</v>
      </c>
      <c r="Y99" s="19">
        <v>13.869121553266</v>
      </c>
      <c r="Z99" s="19">
        <v>13.862814681</v>
      </c>
      <c r="AA99" s="19">
        <v>17.537918482675412</v>
      </c>
      <c r="AB99" s="19">
        <v>15.48652537727</v>
      </c>
      <c r="AC99" s="19">
        <v>16.735688878329999</v>
      </c>
      <c r="AD99" s="19">
        <v>18.517869131838001</v>
      </c>
      <c r="AE99" s="19">
        <v>2.7432982914999999</v>
      </c>
      <c r="AF99" s="19">
        <v>17.518189553523868</v>
      </c>
      <c r="AG99" s="19">
        <v>15.8354228388</v>
      </c>
    </row>
    <row r="100" spans="1:33" hidden="1" x14ac:dyDescent="0.25">
      <c r="A100" t="s">
        <v>35</v>
      </c>
      <c r="B100" t="s">
        <v>23</v>
      </c>
      <c r="C100" t="s">
        <v>6</v>
      </c>
      <c r="D100" t="s">
        <v>24</v>
      </c>
      <c r="E100" s="19"/>
      <c r="F100" s="19"/>
      <c r="G100" s="19">
        <v>3.6317883942228693</v>
      </c>
      <c r="H100" s="19">
        <v>4.2474588518910004</v>
      </c>
      <c r="I100" s="19">
        <v>4.3385223249999996</v>
      </c>
      <c r="J100" s="19">
        <v>3.2331324323987074</v>
      </c>
      <c r="K100" s="19">
        <v>3.4563512217143502</v>
      </c>
      <c r="L100" s="19">
        <v>3.796742859633</v>
      </c>
      <c r="M100" s="19">
        <v>4.5151984756300001</v>
      </c>
      <c r="N100" s="19">
        <v>4.2183339444247423</v>
      </c>
      <c r="O100" s="19">
        <v>4.4991873583888999</v>
      </c>
      <c r="P100" s="19">
        <v>4.7528756655741002</v>
      </c>
      <c r="Q100" s="19">
        <v>4.7617124245994997</v>
      </c>
      <c r="R100" s="19">
        <v>5.6838386148710001</v>
      </c>
      <c r="S100" s="19">
        <v>5.2152211459457041</v>
      </c>
      <c r="T100" s="19">
        <v>5.4285115183689996</v>
      </c>
      <c r="U100" s="19">
        <v>5.6142525344268002</v>
      </c>
      <c r="V100" s="19">
        <v>5.868118534633</v>
      </c>
      <c r="W100" s="19">
        <v>6.7111438433800004</v>
      </c>
      <c r="X100" s="19">
        <v>5.9488436289467845</v>
      </c>
      <c r="Y100" s="19">
        <v>5.5554958142235744</v>
      </c>
      <c r="Z100" s="19">
        <v>5.5284365473800001</v>
      </c>
      <c r="AA100" s="19">
        <v>6.3899314199713997</v>
      </c>
      <c r="AB100" s="19">
        <v>6.6862921583660002</v>
      </c>
      <c r="AC100" s="19">
        <v>5.8561867168872999</v>
      </c>
      <c r="AD100" s="19">
        <v>6.1446564376476003</v>
      </c>
      <c r="AE100" s="19">
        <v>6.5313295792833825</v>
      </c>
      <c r="AF100" s="19">
        <v>6.4325123535225002</v>
      </c>
      <c r="AG100" s="19">
        <v>6.4865941276000001</v>
      </c>
    </row>
    <row r="101" spans="1:33" hidden="1" x14ac:dyDescent="0.25">
      <c r="A101" t="s">
        <v>36</v>
      </c>
      <c r="B101" t="s">
        <v>5</v>
      </c>
      <c r="C101" t="s">
        <v>6</v>
      </c>
      <c r="D101" t="s">
        <v>7</v>
      </c>
      <c r="E101" s="19"/>
      <c r="F101" s="19"/>
      <c r="G101" s="19"/>
      <c r="H101" s="19"/>
      <c r="I101" s="19"/>
      <c r="J101" s="19"/>
      <c r="K101" s="19">
        <v>3.3898891966759002</v>
      </c>
      <c r="L101" s="19">
        <v>3.5374145243299999</v>
      </c>
      <c r="M101" s="19">
        <v>3.7731568998195999</v>
      </c>
      <c r="N101" s="19">
        <v>3.8779451525685595</v>
      </c>
      <c r="O101" s="19">
        <v>3.9462899173553998</v>
      </c>
      <c r="P101" s="19">
        <v>4.6765327695560002</v>
      </c>
      <c r="Q101" s="19">
        <v>4.4761499148211241</v>
      </c>
      <c r="R101" s="19">
        <v>5.3816793893129997</v>
      </c>
      <c r="S101" s="19">
        <v>5.2938271649382997</v>
      </c>
      <c r="T101" s="19">
        <v>4.9175972286179999</v>
      </c>
      <c r="U101" s="19">
        <v>4.8327939597549996</v>
      </c>
      <c r="V101" s="19">
        <v>5.3378378378378377</v>
      </c>
      <c r="W101" s="19">
        <v>5.5457955215860002</v>
      </c>
      <c r="X101" s="19">
        <v>4.6361523474178004</v>
      </c>
      <c r="Y101" s="19">
        <v>4.5589823592809999</v>
      </c>
      <c r="Z101" s="19">
        <v>4.2446431654675996</v>
      </c>
      <c r="AA101" s="19">
        <v>4.9424837696340003</v>
      </c>
      <c r="AB101" s="19">
        <v>3.944482727899</v>
      </c>
      <c r="AC101" s="19">
        <v>4.3662652755479998</v>
      </c>
      <c r="AD101" s="19">
        <v>4.2723236398175004</v>
      </c>
      <c r="AE101" s="19">
        <v>4.1879944167450001</v>
      </c>
      <c r="AF101" s="19">
        <v>4.1525344517949998</v>
      </c>
      <c r="AG101" s="19">
        <v>4.7318437886720002</v>
      </c>
    </row>
    <row r="102" spans="1:33" hidden="1" x14ac:dyDescent="0.25">
      <c r="A102" t="s">
        <v>36</v>
      </c>
      <c r="B102" t="s">
        <v>8</v>
      </c>
      <c r="C102" t="s">
        <v>9</v>
      </c>
      <c r="D102" t="s">
        <v>10</v>
      </c>
      <c r="E102" s="19"/>
      <c r="F102" s="19"/>
      <c r="G102" s="19"/>
      <c r="H102" s="19"/>
      <c r="I102" s="19"/>
      <c r="J102" s="19">
        <v>4.3255263157890003</v>
      </c>
      <c r="K102" s="19">
        <v>4.3253467344637233</v>
      </c>
      <c r="L102" s="19">
        <v>4.2314242735174004</v>
      </c>
      <c r="M102" s="19">
        <v>4.7586346264569999</v>
      </c>
      <c r="N102" s="19">
        <v>4.3222451776173996</v>
      </c>
      <c r="O102" s="19">
        <v>4.2171838988474004</v>
      </c>
      <c r="P102" s="19">
        <v>4.2827173884500001</v>
      </c>
      <c r="Q102" s="19">
        <v>4.1272545787223001</v>
      </c>
      <c r="R102" s="19">
        <v>4.115922226566</v>
      </c>
      <c r="S102" s="19">
        <v>4.2494399583224798</v>
      </c>
      <c r="T102" s="19">
        <v>4.3756716818915002</v>
      </c>
      <c r="U102" s="19">
        <v>4.4725311313844314</v>
      </c>
      <c r="V102" s="19">
        <v>4.5565172624618002</v>
      </c>
      <c r="W102" s="19">
        <v>4.5818111281950999</v>
      </c>
      <c r="X102" s="19">
        <v>4.8971943786833219</v>
      </c>
      <c r="Y102" s="19">
        <v>4.8983263246425999</v>
      </c>
      <c r="Z102" s="19">
        <v>5.4731123641865</v>
      </c>
      <c r="AA102" s="19">
        <v>3.5875256457990998</v>
      </c>
      <c r="AB102" s="19">
        <v>3.3331194813526706</v>
      </c>
      <c r="AC102" s="19">
        <v>3.2651328799498383</v>
      </c>
      <c r="AD102" s="19">
        <v>3.3345749551752002</v>
      </c>
      <c r="AE102" s="19">
        <v>3.3897555738155001</v>
      </c>
      <c r="AF102" s="19">
        <v>3.427331216312</v>
      </c>
      <c r="AG102" s="19">
        <v>3.5174322879690001</v>
      </c>
    </row>
    <row r="103" spans="1:33" hidden="1" x14ac:dyDescent="0.25">
      <c r="A103" t="s">
        <v>36</v>
      </c>
      <c r="B103" t="s">
        <v>11</v>
      </c>
      <c r="C103" t="s">
        <v>9</v>
      </c>
      <c r="D103" t="s">
        <v>12</v>
      </c>
      <c r="E103" s="19"/>
      <c r="F103" s="19"/>
      <c r="G103" s="19"/>
      <c r="H103" s="19"/>
      <c r="I103" s="19"/>
      <c r="J103" s="19">
        <v>4.3138758568600002</v>
      </c>
      <c r="K103" s="19">
        <v>4.6324157335292</v>
      </c>
      <c r="L103" s="19">
        <v>4.4467124716577002</v>
      </c>
      <c r="M103" s="19">
        <v>4.5837637459230001</v>
      </c>
      <c r="N103" s="19">
        <v>4.3913499857226999</v>
      </c>
      <c r="O103" s="19">
        <v>4.1677571945897176</v>
      </c>
      <c r="P103" s="19">
        <v>4.1544722538740002</v>
      </c>
      <c r="Q103" s="19">
        <v>4.7676862696200004</v>
      </c>
      <c r="R103" s="19">
        <v>3.8716165375389999</v>
      </c>
      <c r="S103" s="19">
        <v>3.9649959192700002</v>
      </c>
      <c r="T103" s="19">
        <v>4.1376181458561998</v>
      </c>
      <c r="U103" s="19">
        <v>4.78851567297</v>
      </c>
      <c r="V103" s="19">
        <v>4.3166677384670002</v>
      </c>
      <c r="W103" s="19">
        <v>4.2185735584569999</v>
      </c>
      <c r="X103" s="19">
        <v>3.911342356878988</v>
      </c>
      <c r="Y103" s="19">
        <v>3.9766961939600001</v>
      </c>
      <c r="Z103" s="19">
        <v>3.9282776373480002</v>
      </c>
      <c r="AA103" s="19">
        <v>2.825791798624</v>
      </c>
      <c r="AB103" s="19">
        <v>2.6278424729131999</v>
      </c>
      <c r="AC103" s="19">
        <v>2.4232156424650002</v>
      </c>
      <c r="AD103" s="19">
        <v>2.4317899623936916</v>
      </c>
      <c r="AE103" s="19">
        <v>2.4188333574945</v>
      </c>
      <c r="AF103" s="19">
        <v>2.3797712594639</v>
      </c>
      <c r="AG103" s="19">
        <v>2.4263369621836084</v>
      </c>
    </row>
    <row r="104" spans="1:33" hidden="1" x14ac:dyDescent="0.25">
      <c r="A104" t="s">
        <v>36</v>
      </c>
      <c r="B104" t="s">
        <v>13</v>
      </c>
      <c r="C104" t="s">
        <v>9</v>
      </c>
      <c r="D104" t="s">
        <v>14</v>
      </c>
      <c r="E104" s="19"/>
      <c r="F104" s="19"/>
      <c r="G104" s="19"/>
      <c r="H104" s="19"/>
      <c r="I104" s="19"/>
      <c r="J104" s="19">
        <v>8.3855588591471992</v>
      </c>
      <c r="K104" s="19">
        <v>9.5358192459469997</v>
      </c>
      <c r="L104" s="19">
        <v>8.5575616116327993</v>
      </c>
      <c r="M104" s="19">
        <v>8.9875171449</v>
      </c>
      <c r="N104" s="19">
        <v>8.3848491291544995</v>
      </c>
      <c r="O104" s="19">
        <v>8.4654431148409994</v>
      </c>
      <c r="P104" s="19">
        <v>8.2168389245597009</v>
      </c>
      <c r="Q104" s="19">
        <v>8.3485321441339</v>
      </c>
      <c r="R104" s="19">
        <v>8.2164627821349008</v>
      </c>
      <c r="S104" s="19">
        <v>8.6277616728424</v>
      </c>
      <c r="T104" s="19">
        <v>8.3956435851972007</v>
      </c>
      <c r="U104" s="19">
        <v>8.6754461388799999</v>
      </c>
      <c r="V104" s="19">
        <v>9.6817411432119993</v>
      </c>
      <c r="W104" s="19">
        <v>8.8582834838391999</v>
      </c>
      <c r="X104" s="19">
        <v>9.1887969485973002</v>
      </c>
      <c r="Y104" s="19">
        <v>9.399673131115847</v>
      </c>
      <c r="Z104" s="19">
        <v>8.6886714788266008</v>
      </c>
      <c r="AA104" s="19">
        <v>6.3619823554599</v>
      </c>
      <c r="AB104" s="19">
        <v>5.8975795419376</v>
      </c>
      <c r="AC104" s="19">
        <v>6.5115263966489998</v>
      </c>
      <c r="AD104" s="19">
        <v>6.3992173313286003</v>
      </c>
      <c r="AE104" s="19">
        <v>5.4678127545358848</v>
      </c>
      <c r="AF104" s="19">
        <v>6.1579416464811398</v>
      </c>
      <c r="AG104" s="19">
        <v>6.4219234286195004</v>
      </c>
    </row>
    <row r="105" spans="1:33" hidden="1" x14ac:dyDescent="0.25">
      <c r="A105" t="s">
        <v>36</v>
      </c>
      <c r="B105" t="s">
        <v>15</v>
      </c>
      <c r="C105" t="s">
        <v>9</v>
      </c>
      <c r="D105" t="s">
        <v>16</v>
      </c>
      <c r="E105" s="19"/>
      <c r="F105" s="19"/>
      <c r="G105" s="19"/>
      <c r="H105" s="19"/>
      <c r="I105" s="19"/>
      <c r="J105" s="19">
        <v>1.6571783194172001</v>
      </c>
      <c r="K105" s="19">
        <v>1.87762558343</v>
      </c>
      <c r="L105" s="19">
        <v>1.886454495872</v>
      </c>
      <c r="M105" s="19">
        <v>2.3287852867916001</v>
      </c>
      <c r="N105" s="19">
        <v>2.3872377952099999</v>
      </c>
      <c r="O105" s="19">
        <v>2.1813469745999998</v>
      </c>
      <c r="P105" s="19">
        <v>2.4277162486099999</v>
      </c>
      <c r="Q105" s="19">
        <v>2.5465518371</v>
      </c>
      <c r="R105" s="19">
        <v>1.9422861339399999</v>
      </c>
      <c r="S105" s="19">
        <v>2.9177184499486</v>
      </c>
      <c r="T105" s="19">
        <v>2.2885989864141001</v>
      </c>
      <c r="U105" s="19">
        <v>2.3999947191939999</v>
      </c>
      <c r="V105" s="19">
        <v>2.5541269618140001</v>
      </c>
      <c r="W105" s="19">
        <v>2.6176429473799998</v>
      </c>
      <c r="X105" s="19">
        <v>2.4613118375190002</v>
      </c>
      <c r="Y105" s="19">
        <v>2.1363523582970001</v>
      </c>
      <c r="Z105" s="19">
        <v>2.3429692696300002</v>
      </c>
      <c r="AA105" s="19">
        <v>1.5193916573765374</v>
      </c>
      <c r="AB105" s="19">
        <v>1.2883168997950001</v>
      </c>
      <c r="AC105" s="19">
        <v>1.2617715982244451</v>
      </c>
      <c r="AD105" s="19">
        <v>1.2192272826974</v>
      </c>
      <c r="AE105" s="19">
        <v>1.2552768617000001</v>
      </c>
      <c r="AF105" s="19">
        <v>1.3184312515975274</v>
      </c>
      <c r="AG105" s="19">
        <v>1.4552167152498201</v>
      </c>
    </row>
    <row r="106" spans="1:33" hidden="1" x14ac:dyDescent="0.25">
      <c r="A106" t="s">
        <v>36</v>
      </c>
      <c r="B106" t="s">
        <v>17</v>
      </c>
      <c r="C106" t="s">
        <v>9</v>
      </c>
      <c r="D106" t="s">
        <v>18</v>
      </c>
      <c r="E106" s="19"/>
      <c r="F106" s="19"/>
      <c r="G106" s="19"/>
      <c r="H106" s="19"/>
      <c r="I106" s="19"/>
      <c r="J106" s="19">
        <v>1.6326612644894538</v>
      </c>
      <c r="K106" s="19">
        <v>1.7794761865129001</v>
      </c>
      <c r="L106" s="19">
        <v>1.7128124441289143</v>
      </c>
      <c r="M106" s="19">
        <v>1.7675282614762</v>
      </c>
      <c r="N106" s="19">
        <v>1.7742799425378</v>
      </c>
      <c r="O106" s="19">
        <v>1.7743885487251001</v>
      </c>
      <c r="P106" s="19">
        <v>1.8313397936757001</v>
      </c>
      <c r="Q106" s="19">
        <v>1.7833854987655</v>
      </c>
      <c r="R106" s="19">
        <v>1.6287513983399999</v>
      </c>
      <c r="S106" s="19">
        <v>1.6846131518541485</v>
      </c>
      <c r="T106" s="19">
        <v>1.841596615976</v>
      </c>
      <c r="U106" s="19">
        <v>1.8639958935189</v>
      </c>
      <c r="V106" s="19">
        <v>2.5314282153363998</v>
      </c>
      <c r="W106" s="19">
        <v>2.951273484338</v>
      </c>
      <c r="X106" s="19">
        <v>1.9863642992810999</v>
      </c>
      <c r="Y106" s="19">
        <v>2.1452788769854001</v>
      </c>
      <c r="Z106" s="19">
        <v>2.7886783943625</v>
      </c>
      <c r="AA106" s="19">
        <v>1.4922437535481841</v>
      </c>
      <c r="AB106" s="19">
        <v>1.3858865748760001</v>
      </c>
      <c r="AC106" s="19">
        <v>1.3595791877379999</v>
      </c>
      <c r="AD106" s="19">
        <v>1.3941862159626153</v>
      </c>
      <c r="AE106" s="19">
        <v>1.3767987113916031</v>
      </c>
      <c r="AF106" s="19">
        <v>1.42571647754</v>
      </c>
      <c r="AG106" s="19">
        <v>1.3746243926999999</v>
      </c>
    </row>
    <row r="107" spans="1:33" hidden="1" x14ac:dyDescent="0.25">
      <c r="A107" t="s">
        <v>36</v>
      </c>
      <c r="B107" t="s">
        <v>19</v>
      </c>
      <c r="C107" t="s">
        <v>9</v>
      </c>
      <c r="D107" t="s">
        <v>20</v>
      </c>
      <c r="E107" s="19"/>
      <c r="F107" s="19"/>
      <c r="G107" s="19"/>
      <c r="H107" s="19"/>
      <c r="I107" s="19"/>
      <c r="J107" s="19">
        <v>0.89222125841448996</v>
      </c>
      <c r="K107" s="19">
        <v>1.2179382785199999</v>
      </c>
      <c r="L107" s="19">
        <v>1.8162854646568001</v>
      </c>
      <c r="M107" s="19">
        <v>1.1129146732671</v>
      </c>
      <c r="N107" s="19">
        <v>1.1119784919571001</v>
      </c>
      <c r="O107" s="19">
        <v>1.1344988783600001</v>
      </c>
      <c r="P107" s="19">
        <v>1.1635487189722</v>
      </c>
      <c r="Q107" s="19">
        <v>1.1294997687771999</v>
      </c>
      <c r="R107" s="19">
        <v>1.6954665777475999</v>
      </c>
      <c r="S107" s="19">
        <v>1.1388335587239999</v>
      </c>
      <c r="T107" s="19">
        <v>1.2696272812930001</v>
      </c>
      <c r="U107" s="19">
        <v>1.2955861833971889</v>
      </c>
      <c r="V107" s="19">
        <v>1.5573475880000001</v>
      </c>
      <c r="W107" s="19">
        <v>1.589149976226</v>
      </c>
      <c r="X107" s="19">
        <v>1.6157311259473501</v>
      </c>
      <c r="Y107" s="19">
        <v>1.6211998526732001</v>
      </c>
      <c r="Z107" s="19">
        <v>1.655881718274</v>
      </c>
      <c r="AA107" s="19">
        <v>1.176878622494</v>
      </c>
      <c r="AB107" s="19">
        <v>1.1552351375990999</v>
      </c>
      <c r="AC107" s="19">
        <v>1.1499783312279588</v>
      </c>
      <c r="AD107" s="19">
        <v>1.168536543894531</v>
      </c>
      <c r="AE107" s="19">
        <v>1.1515256868239001</v>
      </c>
      <c r="AF107" s="19">
        <v>1.1736843842260001</v>
      </c>
      <c r="AG107" s="19">
        <v>1.1544878189946</v>
      </c>
    </row>
    <row r="108" spans="1:33" hidden="1" x14ac:dyDescent="0.25">
      <c r="A108" t="s">
        <v>36</v>
      </c>
      <c r="B108" t="s">
        <v>21</v>
      </c>
      <c r="C108" t="s">
        <v>9</v>
      </c>
      <c r="D108" t="s">
        <v>22</v>
      </c>
      <c r="E108" s="19"/>
      <c r="F108" s="19"/>
      <c r="G108" s="19"/>
      <c r="H108" s="19"/>
      <c r="I108" s="19"/>
      <c r="J108" s="19"/>
      <c r="K108" s="19">
        <v>6.5537866117326997</v>
      </c>
      <c r="L108" s="19">
        <v>6.6786554869792001</v>
      </c>
      <c r="M108" s="19">
        <v>6.5811746117947001</v>
      </c>
      <c r="N108" s="19">
        <v>6.7567878665170999</v>
      </c>
      <c r="O108" s="19">
        <v>7.5814278754569999</v>
      </c>
      <c r="P108" s="19">
        <v>7.5739512988</v>
      </c>
      <c r="Q108" s="19">
        <v>7.2424838325977996</v>
      </c>
      <c r="R108" s="19">
        <v>6.5967683412414004</v>
      </c>
      <c r="S108" s="19">
        <v>7.5723642536278346</v>
      </c>
      <c r="T108" s="19">
        <v>8.6316683193269004</v>
      </c>
      <c r="U108" s="19">
        <v>9.1342561854556994</v>
      </c>
      <c r="V108" s="19">
        <v>9.5513427739810002</v>
      </c>
      <c r="W108" s="19">
        <v>9.6733544337699993</v>
      </c>
      <c r="X108" s="19">
        <v>1.475482872145</v>
      </c>
      <c r="Y108" s="19">
        <v>1.8618935631116</v>
      </c>
      <c r="Z108" s="19">
        <v>1.9534621454876</v>
      </c>
      <c r="AA108" s="19">
        <v>5.7323634432831003</v>
      </c>
      <c r="AB108" s="19">
        <v>5.8672998877455003</v>
      </c>
      <c r="AC108" s="19">
        <v>5.3644478233234052</v>
      </c>
      <c r="AD108" s="19">
        <v>5.235717536478</v>
      </c>
      <c r="AE108" s="19">
        <v>5.6195335833722</v>
      </c>
      <c r="AF108" s="19">
        <v>5.6841377677251819</v>
      </c>
      <c r="AG108" s="19">
        <v>5.3184238826466004</v>
      </c>
    </row>
    <row r="109" spans="1:33" hidden="1" x14ac:dyDescent="0.25">
      <c r="A109" t="s">
        <v>36</v>
      </c>
      <c r="B109" t="s">
        <v>23</v>
      </c>
      <c r="C109" t="s">
        <v>6</v>
      </c>
      <c r="D109" t="s">
        <v>24</v>
      </c>
      <c r="E109" s="19"/>
      <c r="F109" s="19"/>
      <c r="G109" s="19"/>
      <c r="H109" s="19"/>
      <c r="I109" s="19"/>
      <c r="J109" s="19">
        <v>4.2685848924741912</v>
      </c>
      <c r="K109" s="19">
        <v>3.6851968548129999</v>
      </c>
      <c r="L109" s="19">
        <v>3.6514726813544947</v>
      </c>
      <c r="M109" s="19">
        <v>3.8912613933329085</v>
      </c>
      <c r="N109" s="19">
        <v>3.7837284598790002</v>
      </c>
      <c r="O109" s="19">
        <v>3.8562853815190001</v>
      </c>
      <c r="P109" s="19">
        <v>3.8118316127858001</v>
      </c>
      <c r="Q109" s="19">
        <v>3.7631547561796999</v>
      </c>
      <c r="R109" s="19">
        <v>3.6398443449840001</v>
      </c>
      <c r="S109" s="19">
        <v>3.8185549713121509</v>
      </c>
      <c r="T109" s="19">
        <v>4.5643738977719996</v>
      </c>
      <c r="U109" s="19">
        <v>4.1248355745495999</v>
      </c>
      <c r="V109" s="19">
        <v>4.3992872267453995</v>
      </c>
      <c r="W109" s="19">
        <v>4.3538743858429001</v>
      </c>
      <c r="X109" s="19">
        <v>4.3781264264799997</v>
      </c>
      <c r="Y109" s="19">
        <v>4.3689933137343004</v>
      </c>
      <c r="Z109" s="19">
        <v>4.3993785558616425</v>
      </c>
      <c r="AA109" s="19">
        <v>3.55911922649</v>
      </c>
      <c r="AB109" s="19">
        <v>2.8512421219670001</v>
      </c>
      <c r="AC109" s="19">
        <v>2.7718275916272002</v>
      </c>
      <c r="AD109" s="19">
        <v>2.7691272432340002</v>
      </c>
      <c r="AE109" s="19">
        <v>2.7375572787800002</v>
      </c>
      <c r="AF109" s="19">
        <v>2.8175852497412053</v>
      </c>
      <c r="AG109" s="19">
        <v>2.8851746672153999</v>
      </c>
    </row>
    <row r="110" spans="1:33" hidden="1" x14ac:dyDescent="0.25">
      <c r="A110" t="s">
        <v>37</v>
      </c>
      <c r="B110" t="s">
        <v>5</v>
      </c>
      <c r="C110" t="s">
        <v>6</v>
      </c>
      <c r="D110" t="s">
        <v>7</v>
      </c>
      <c r="E110" s="19">
        <v>2.8215223971129002</v>
      </c>
      <c r="F110" s="19">
        <v>3.2215743442332001</v>
      </c>
      <c r="G110" s="19">
        <v>3.4598214285714284</v>
      </c>
      <c r="H110" s="19">
        <v>3.64435576776</v>
      </c>
      <c r="I110" s="19">
        <v>3.725796661685</v>
      </c>
      <c r="J110" s="19">
        <v>3.7975568612589998</v>
      </c>
      <c r="K110" s="19">
        <v>4.1181123622470004</v>
      </c>
      <c r="L110" s="19">
        <v>4.1883614888279999</v>
      </c>
      <c r="M110" s="19">
        <v>4.9447619476189999</v>
      </c>
      <c r="N110" s="19">
        <v>4.4873718425459996</v>
      </c>
      <c r="O110" s="19">
        <v>4.9565217391342999</v>
      </c>
      <c r="P110" s="19">
        <v>5.67139278351</v>
      </c>
      <c r="Q110" s="19">
        <v>5.6279697674418996</v>
      </c>
      <c r="R110" s="19">
        <v>5.984174856429</v>
      </c>
      <c r="S110" s="19">
        <v>5.9965522682446002</v>
      </c>
      <c r="T110" s="19">
        <v>6.4462244896199996</v>
      </c>
      <c r="U110" s="19">
        <v>6.7227722772277003</v>
      </c>
      <c r="V110" s="19">
        <v>5.3923769237689996</v>
      </c>
      <c r="W110" s="19">
        <v>5.2664165131895002</v>
      </c>
      <c r="X110" s="19">
        <v>5.9111694915254001</v>
      </c>
      <c r="Y110" s="19">
        <v>5.9298618499671001</v>
      </c>
      <c r="Z110" s="19">
        <v>6.1931187569367374</v>
      </c>
      <c r="AA110" s="19">
        <v>6.1931187569367374</v>
      </c>
      <c r="AB110" s="19">
        <v>6.3243243243242997</v>
      </c>
      <c r="AC110" s="19">
        <v>6.2837837837837842</v>
      </c>
      <c r="AD110" s="19">
        <v>6.2556538116592</v>
      </c>
      <c r="AE110" s="19">
        <v>6.1386138613861378</v>
      </c>
      <c r="AF110" s="19">
        <v>6.2837837837837842</v>
      </c>
      <c r="AG110" s="19">
        <v>6.7472793228536876</v>
      </c>
    </row>
    <row r="111" spans="1:33" hidden="1" x14ac:dyDescent="0.25">
      <c r="A111" t="s">
        <v>37</v>
      </c>
      <c r="B111" t="s">
        <v>8</v>
      </c>
      <c r="C111" t="s">
        <v>9</v>
      </c>
      <c r="D111" t="s">
        <v>10</v>
      </c>
      <c r="E111" s="19"/>
      <c r="F111" s="19"/>
      <c r="G111" s="19"/>
      <c r="H111" s="19"/>
      <c r="I111" s="19"/>
      <c r="J111" s="19"/>
      <c r="K111" s="19"/>
      <c r="L111" s="19">
        <v>7.8932125667342001</v>
      </c>
      <c r="M111" s="19">
        <v>7.5677545215690003</v>
      </c>
      <c r="N111" s="19">
        <v>7.8175823235838999</v>
      </c>
      <c r="O111" s="19">
        <v>8.1522652456546005</v>
      </c>
      <c r="P111" s="19">
        <v>8.5789963523884598</v>
      </c>
      <c r="Q111" s="19">
        <v>9.3935464279747993</v>
      </c>
      <c r="R111" s="19">
        <v>1.152725486212</v>
      </c>
      <c r="S111" s="19">
        <v>9.9578714348924997</v>
      </c>
      <c r="T111" s="19">
        <v>1.5954871256645999</v>
      </c>
      <c r="U111" s="19">
        <v>11.189255155626304</v>
      </c>
      <c r="V111" s="19">
        <v>1.8817591886555001</v>
      </c>
      <c r="W111" s="19">
        <v>11.413323397599999</v>
      </c>
      <c r="X111" s="19">
        <v>12.51227979353555</v>
      </c>
      <c r="Y111" s="19">
        <v>13.294248668958291</v>
      </c>
      <c r="Z111" s="19">
        <v>13.145268455938</v>
      </c>
      <c r="AA111" s="19">
        <v>13.563777823541356</v>
      </c>
      <c r="AB111" s="19">
        <v>13.275615676139999</v>
      </c>
      <c r="AC111" s="19">
        <v>12.345376142859941</v>
      </c>
      <c r="AD111" s="19">
        <v>13.268385961573005</v>
      </c>
      <c r="AE111" s="19">
        <v>13.298435288837</v>
      </c>
      <c r="AF111" s="19">
        <v>13.93636773857</v>
      </c>
      <c r="AG111" s="19">
        <v>13.837629676457986</v>
      </c>
    </row>
    <row r="112" spans="1:33" hidden="1" x14ac:dyDescent="0.25">
      <c r="A112" t="s">
        <v>37</v>
      </c>
      <c r="B112" t="s">
        <v>11</v>
      </c>
      <c r="C112" t="s">
        <v>9</v>
      </c>
      <c r="D112" t="s">
        <v>12</v>
      </c>
      <c r="E112" s="19"/>
      <c r="F112" s="19"/>
      <c r="G112" s="19"/>
      <c r="H112" s="19"/>
      <c r="I112" s="19"/>
      <c r="J112" s="19"/>
      <c r="K112" s="19"/>
      <c r="L112" s="19">
        <v>1.1652379474892001</v>
      </c>
      <c r="M112" s="19">
        <v>0.97739332919217004</v>
      </c>
      <c r="N112" s="19">
        <v>0.96446256569568001</v>
      </c>
      <c r="O112" s="19">
        <v>1.22849951735</v>
      </c>
      <c r="P112" s="19">
        <v>1.535675534988</v>
      </c>
      <c r="Q112" s="19">
        <v>1.1443567669232957</v>
      </c>
      <c r="R112" s="19">
        <v>1.2356214829662</v>
      </c>
      <c r="S112" s="19">
        <v>1.185698153523</v>
      </c>
      <c r="T112" s="19">
        <v>1.2529258719881537</v>
      </c>
      <c r="U112" s="19">
        <v>1.3258717581443498</v>
      </c>
      <c r="V112" s="19">
        <v>1.3119621435327</v>
      </c>
      <c r="W112" s="19">
        <v>1.3729346914289999</v>
      </c>
      <c r="X112" s="19">
        <v>1.4246674748620001</v>
      </c>
      <c r="Y112" s="19">
        <v>1.5238814948382096</v>
      </c>
      <c r="Z112" s="19">
        <v>1.4552438733368001</v>
      </c>
      <c r="AA112" s="19">
        <v>1.5232521521875</v>
      </c>
      <c r="AB112" s="19">
        <v>1.4729392326923969</v>
      </c>
      <c r="AC112" s="19">
        <v>1.3479242135689999</v>
      </c>
      <c r="AD112" s="19">
        <v>1.4269918655539999</v>
      </c>
      <c r="AE112" s="19">
        <v>1.3975499627157</v>
      </c>
      <c r="AF112" s="19">
        <v>1.3761387547674</v>
      </c>
      <c r="AG112" s="19">
        <v>1.4333242921</v>
      </c>
    </row>
    <row r="113" spans="1:33" hidden="1" x14ac:dyDescent="0.25">
      <c r="A113" t="s">
        <v>37</v>
      </c>
      <c r="B113" t="s">
        <v>13</v>
      </c>
      <c r="C113" t="s">
        <v>9</v>
      </c>
      <c r="D113" t="s">
        <v>14</v>
      </c>
      <c r="E113" s="19"/>
      <c r="F113" s="19"/>
      <c r="G113" s="19"/>
      <c r="H113" s="19"/>
      <c r="I113" s="19"/>
      <c r="J113" s="19"/>
      <c r="K113" s="19"/>
      <c r="L113" s="19">
        <v>4.6372642845441332</v>
      </c>
      <c r="M113" s="19">
        <v>4.3956375287569998</v>
      </c>
      <c r="N113" s="19">
        <v>4.5862248539349997</v>
      </c>
      <c r="O113" s="19">
        <v>4.8895638542200004</v>
      </c>
      <c r="P113" s="19">
        <v>5.3671392767999997</v>
      </c>
      <c r="Q113" s="19">
        <v>5.8341118376993997</v>
      </c>
      <c r="R113" s="19">
        <v>6.9412529279640003</v>
      </c>
      <c r="S113" s="19">
        <v>6.5561644371516339</v>
      </c>
      <c r="T113" s="19">
        <v>7.4782582555620003</v>
      </c>
      <c r="U113" s="19">
        <v>7.2562875788724002</v>
      </c>
      <c r="V113" s="19">
        <v>6.7574594368699996</v>
      </c>
      <c r="W113" s="19">
        <v>7.426933449134534</v>
      </c>
      <c r="X113" s="19">
        <v>7.4847537933768997</v>
      </c>
      <c r="Y113" s="19">
        <v>7.8215741674711001</v>
      </c>
      <c r="Z113" s="19">
        <v>8.2281972669469994</v>
      </c>
      <c r="AA113" s="19">
        <v>8.1873918955547325</v>
      </c>
      <c r="AB113" s="19">
        <v>7.4637389671234997</v>
      </c>
      <c r="AC113" s="19">
        <v>6.6459281379326232</v>
      </c>
      <c r="AD113" s="19">
        <v>7.7496995615299999</v>
      </c>
      <c r="AE113" s="19">
        <v>6.8554453753000004</v>
      </c>
      <c r="AF113" s="19">
        <v>6.5783642147978236</v>
      </c>
      <c r="AG113" s="19">
        <v>6.4498432295899999</v>
      </c>
    </row>
    <row r="114" spans="1:33" hidden="1" x14ac:dyDescent="0.25">
      <c r="A114" t="s">
        <v>37</v>
      </c>
      <c r="B114" t="s">
        <v>15</v>
      </c>
      <c r="C114" t="s">
        <v>9</v>
      </c>
      <c r="D114" t="s">
        <v>16</v>
      </c>
      <c r="E114" s="19">
        <v>2.6533976184695911</v>
      </c>
      <c r="F114" s="19">
        <v>2.6924291643820002</v>
      </c>
      <c r="G114" s="19">
        <v>2.87167612493</v>
      </c>
      <c r="H114" s="19">
        <v>3.2916513958573002</v>
      </c>
      <c r="I114" s="19">
        <v>3.9393663939287999</v>
      </c>
      <c r="J114" s="19">
        <v>3.4987452167740001</v>
      </c>
      <c r="K114" s="19">
        <v>3.1193931324925352</v>
      </c>
      <c r="L114" s="19">
        <v>3.4271458615353998</v>
      </c>
      <c r="M114" s="19">
        <v>4.4561979870000004</v>
      </c>
      <c r="N114" s="19">
        <v>4.1168365457623999</v>
      </c>
      <c r="O114" s="19">
        <v>4.4866579586600004</v>
      </c>
      <c r="P114" s="19">
        <v>4.641213588469463</v>
      </c>
      <c r="Q114" s="19">
        <v>4.7349199995931581</v>
      </c>
      <c r="R114" s="19">
        <v>5.9688676989999996</v>
      </c>
      <c r="S114" s="19">
        <v>5.264647581458</v>
      </c>
      <c r="T114" s="19">
        <v>5.2455259234630001</v>
      </c>
      <c r="U114" s="19">
        <v>5.5483243716289001</v>
      </c>
      <c r="V114" s="19">
        <v>5.7719228852109996</v>
      </c>
      <c r="W114" s="19">
        <v>6.7158752923621998</v>
      </c>
      <c r="X114" s="19">
        <v>6.1813421233110004</v>
      </c>
      <c r="Y114" s="19">
        <v>6.3153744397951002</v>
      </c>
      <c r="Z114" s="19">
        <v>6.3517836486574</v>
      </c>
      <c r="AA114" s="19">
        <v>6.7262788858478997</v>
      </c>
      <c r="AB114" s="19">
        <v>6.8668793294633126</v>
      </c>
      <c r="AC114" s="19">
        <v>6.3456172581753423</v>
      </c>
      <c r="AD114" s="19">
        <v>6.6431852571538004</v>
      </c>
      <c r="AE114" s="19">
        <v>6.6943182445133997</v>
      </c>
      <c r="AF114" s="19">
        <v>6.4678775729213003</v>
      </c>
      <c r="AG114" s="19">
        <v>6.2989654682916258</v>
      </c>
    </row>
    <row r="115" spans="1:33" hidden="1" x14ac:dyDescent="0.25">
      <c r="A115" t="s">
        <v>37</v>
      </c>
      <c r="B115" t="s">
        <v>17</v>
      </c>
      <c r="C115" t="s">
        <v>9</v>
      </c>
      <c r="D115" t="s">
        <v>18</v>
      </c>
      <c r="E115" s="19"/>
      <c r="F115" s="19"/>
      <c r="G115" s="19"/>
      <c r="H115" s="19"/>
      <c r="I115" s="19">
        <v>2.3593788647829999</v>
      </c>
      <c r="J115" s="19">
        <v>2.413857457642</v>
      </c>
      <c r="K115" s="19">
        <v>2.5815661177868998</v>
      </c>
      <c r="L115" s="19">
        <v>2.6833798299695184</v>
      </c>
      <c r="M115" s="19">
        <v>1.572682664374</v>
      </c>
      <c r="N115" s="19">
        <v>1.6187733714626653</v>
      </c>
      <c r="O115" s="19">
        <v>1.642289812554</v>
      </c>
      <c r="P115" s="19">
        <v>1.6214351327130001</v>
      </c>
      <c r="Q115" s="19">
        <v>1.6439521133724</v>
      </c>
      <c r="R115" s="19">
        <v>1.691238256353</v>
      </c>
      <c r="S115" s="19">
        <v>1.6398571288220001</v>
      </c>
      <c r="T115" s="19">
        <v>1.7415672289999999</v>
      </c>
      <c r="U115" s="19">
        <v>1.7656857161793</v>
      </c>
      <c r="V115" s="19">
        <v>1.7117482995</v>
      </c>
      <c r="W115" s="19">
        <v>1.7523353428694557</v>
      </c>
      <c r="X115" s="19">
        <v>1.6834424837613036</v>
      </c>
      <c r="Y115" s="19">
        <v>1.6949448857746854</v>
      </c>
      <c r="Z115" s="19">
        <v>1.6234224299216873</v>
      </c>
      <c r="AA115" s="19">
        <v>1.6582887128757</v>
      </c>
      <c r="AB115" s="19">
        <v>1.6398793131842302</v>
      </c>
      <c r="AC115" s="19">
        <v>1.5336511553736785</v>
      </c>
      <c r="AD115" s="19">
        <v>1.6368979755615802</v>
      </c>
      <c r="AE115" s="19">
        <v>1.64784267888</v>
      </c>
      <c r="AF115" s="19">
        <v>1.6148578415679999</v>
      </c>
      <c r="AG115" s="19">
        <v>1.6776736464952999</v>
      </c>
    </row>
    <row r="116" spans="1:33" hidden="1" x14ac:dyDescent="0.25">
      <c r="A116" t="s">
        <v>37</v>
      </c>
      <c r="B116" t="s">
        <v>19</v>
      </c>
      <c r="C116" t="s">
        <v>9</v>
      </c>
      <c r="D116" t="s">
        <v>20</v>
      </c>
      <c r="E116" s="19"/>
      <c r="F116" s="19"/>
      <c r="G116" s="19"/>
      <c r="H116" s="19"/>
      <c r="I116" s="19">
        <v>4.9783411677363478</v>
      </c>
      <c r="J116" s="19">
        <v>5.2413271714798464</v>
      </c>
      <c r="K116" s="19">
        <v>5.54121377373</v>
      </c>
      <c r="L116" s="19">
        <v>5.8561526896489999</v>
      </c>
      <c r="M116" s="19">
        <v>4.3438483725239996</v>
      </c>
      <c r="N116" s="19">
        <v>4.4772282584685099</v>
      </c>
      <c r="O116" s="19">
        <v>4.8397686574168004</v>
      </c>
      <c r="P116" s="19">
        <v>5.1399473791529999</v>
      </c>
      <c r="Q116" s="19">
        <v>5.3997624593599998</v>
      </c>
      <c r="R116" s="19">
        <v>5.645622727147285</v>
      </c>
      <c r="S116" s="19">
        <v>5.6458457347920001</v>
      </c>
      <c r="T116" s="19">
        <v>5.9466495154962997</v>
      </c>
      <c r="U116" s="19">
        <v>6.5277363319838004</v>
      </c>
      <c r="V116" s="19">
        <v>6.1239519789419372</v>
      </c>
      <c r="W116" s="19">
        <v>6.26775774618</v>
      </c>
      <c r="X116" s="19">
        <v>6.1342976634432755</v>
      </c>
      <c r="Y116" s="19">
        <v>6.2613296254293793</v>
      </c>
      <c r="Z116" s="19">
        <v>6.3255648277669998</v>
      </c>
      <c r="AA116" s="19">
        <v>6.4757387849839674</v>
      </c>
      <c r="AB116" s="19">
        <v>6.3285762156759997</v>
      </c>
      <c r="AC116" s="19">
        <v>5.7957286283930003</v>
      </c>
      <c r="AD116" s="19">
        <v>6.1938464824319004</v>
      </c>
      <c r="AE116" s="19">
        <v>6.2493187327835003</v>
      </c>
      <c r="AF116" s="19">
        <v>5.9295261242789996</v>
      </c>
      <c r="AG116" s="19">
        <v>5.8515732983516999</v>
      </c>
    </row>
    <row r="117" spans="1:33" hidden="1" x14ac:dyDescent="0.25">
      <c r="A117" t="s">
        <v>37</v>
      </c>
      <c r="B117" t="s">
        <v>21</v>
      </c>
      <c r="C117" t="s">
        <v>9</v>
      </c>
      <c r="D117" t="s">
        <v>22</v>
      </c>
      <c r="E117" s="19"/>
      <c r="F117" s="19"/>
      <c r="G117" s="19">
        <v>18.695169816290001</v>
      </c>
      <c r="H117" s="19">
        <v>13.249968957851491</v>
      </c>
      <c r="I117" s="19">
        <v>12.153299988841404</v>
      </c>
      <c r="J117" s="19">
        <v>12.241735311639999</v>
      </c>
      <c r="K117" s="19">
        <v>12.783957932243</v>
      </c>
      <c r="L117" s="19">
        <v>13.484576612790001</v>
      </c>
      <c r="M117" s="19">
        <v>14.826627921570999</v>
      </c>
      <c r="N117" s="19">
        <v>15.613367895436999</v>
      </c>
      <c r="O117" s="19">
        <v>17.443858541699999</v>
      </c>
      <c r="P117" s="19">
        <v>18.627977943537999</v>
      </c>
      <c r="Q117" s="19">
        <v>19.474349484280001</v>
      </c>
      <c r="R117" s="19">
        <v>23.841567521777595</v>
      </c>
      <c r="S117" s="19">
        <v>2.6468738729150001</v>
      </c>
      <c r="T117" s="19">
        <v>21.431728147981001</v>
      </c>
      <c r="U117" s="19">
        <v>26.368711515160001</v>
      </c>
      <c r="V117" s="19">
        <v>24.195496428359117</v>
      </c>
      <c r="W117" s="19">
        <v>26.79736237597815</v>
      </c>
      <c r="X117" s="19">
        <v>27.327393337435002</v>
      </c>
      <c r="Y117" s="19">
        <v>29.114343749629999</v>
      </c>
      <c r="Z117" s="19">
        <v>28.778441344379999</v>
      </c>
      <c r="AA117" s="19">
        <v>29.451114334</v>
      </c>
      <c r="AB117" s="19">
        <v>27.575382656647001</v>
      </c>
      <c r="AC117" s="19">
        <v>25.161813665175998</v>
      </c>
      <c r="AD117" s="19">
        <v>27.593161500000001</v>
      </c>
      <c r="AE117" s="19">
        <v>26.622183710000002</v>
      </c>
      <c r="AF117" s="19">
        <v>27.463245383122999</v>
      </c>
      <c r="AG117" s="19">
        <v>28.933728543290002</v>
      </c>
    </row>
    <row r="118" spans="1:33" hidden="1" x14ac:dyDescent="0.25">
      <c r="A118" t="s">
        <v>37</v>
      </c>
      <c r="B118" t="s">
        <v>23</v>
      </c>
      <c r="C118" t="s">
        <v>6</v>
      </c>
      <c r="D118" t="s">
        <v>24</v>
      </c>
      <c r="E118" s="19"/>
      <c r="F118" s="19"/>
      <c r="G118" s="19">
        <v>15.272527617476999</v>
      </c>
      <c r="H118" s="19">
        <v>14.911591355599214</v>
      </c>
      <c r="I118" s="19">
        <v>1.48371618173</v>
      </c>
      <c r="J118" s="19">
        <v>1.2714196372733</v>
      </c>
      <c r="K118" s="19">
        <v>1.961918892186</v>
      </c>
      <c r="L118" s="19">
        <v>4.6517315593817257</v>
      </c>
      <c r="M118" s="19">
        <v>4.2346562325321004</v>
      </c>
      <c r="N118" s="19">
        <v>4.2832565219200003</v>
      </c>
      <c r="O118" s="19">
        <v>4.5542358333640998</v>
      </c>
      <c r="P118" s="19">
        <v>4.7889241762525998</v>
      </c>
      <c r="Q118" s="19">
        <v>5.1231442224153003</v>
      </c>
      <c r="R118" s="19">
        <v>5.5342465473494205</v>
      </c>
      <c r="S118" s="19">
        <v>5.4135986949429</v>
      </c>
      <c r="T118" s="19">
        <v>5.7332816914527003</v>
      </c>
      <c r="U118" s="19">
        <v>6.4984126958699999</v>
      </c>
      <c r="V118" s="19">
        <v>5.9139148173756997</v>
      </c>
      <c r="W118" s="19">
        <v>6.2512345137300001</v>
      </c>
      <c r="X118" s="19">
        <v>6.3813616836540001</v>
      </c>
      <c r="Y118" s="19">
        <v>6.6987153473928567</v>
      </c>
      <c r="Z118" s="19">
        <v>6.5595844883784693</v>
      </c>
      <c r="AA118" s="19">
        <v>6.7479322136944999</v>
      </c>
      <c r="AB118" s="19">
        <v>6.5792597686400001</v>
      </c>
      <c r="AC118" s="19">
        <v>6.7758139534883997</v>
      </c>
      <c r="AD118" s="19">
        <v>6.4691373316255438</v>
      </c>
      <c r="AE118" s="19">
        <v>6.4134894738400003</v>
      </c>
      <c r="AF118" s="19">
        <v>6.3162362947500004</v>
      </c>
      <c r="AG118" s="19">
        <v>6.4623422867120004</v>
      </c>
    </row>
    <row r="119" spans="1:33" hidden="1" x14ac:dyDescent="0.25">
      <c r="A119" t="s">
        <v>38</v>
      </c>
      <c r="B119" t="s">
        <v>5</v>
      </c>
      <c r="C119" t="s">
        <v>6</v>
      </c>
      <c r="D119" t="s">
        <v>7</v>
      </c>
      <c r="E119" s="19">
        <v>2.3779632995884001</v>
      </c>
      <c r="F119" s="19">
        <v>2.5175485164867575</v>
      </c>
      <c r="G119" s="19">
        <v>2.7575488454768999</v>
      </c>
      <c r="H119" s="19">
        <v>3.3963963757995002</v>
      </c>
      <c r="I119" s="19">
        <v>3.5689721546427</v>
      </c>
      <c r="J119" s="19">
        <v>3.2279814935300002</v>
      </c>
      <c r="K119" s="19">
        <v>3.562976565</v>
      </c>
      <c r="L119" s="19">
        <v>3.9431151241534987</v>
      </c>
      <c r="M119" s="19">
        <v>4.36598493323</v>
      </c>
      <c r="N119" s="19">
        <v>4.4548818673498429</v>
      </c>
      <c r="O119" s="19">
        <v>4.7485278517858998</v>
      </c>
      <c r="P119" s="19">
        <v>4.9285578253724998</v>
      </c>
      <c r="Q119" s="19">
        <v>4.8562933597621409</v>
      </c>
      <c r="R119" s="19">
        <v>5.2376127267230004</v>
      </c>
      <c r="S119" s="19">
        <v>5.9119277386586999</v>
      </c>
      <c r="T119" s="19">
        <v>6.5449439680000001</v>
      </c>
      <c r="U119" s="19">
        <v>5.9931657848324509</v>
      </c>
      <c r="V119" s="19">
        <v>6.5443675772710002</v>
      </c>
      <c r="W119" s="19">
        <v>6.7729777422200002</v>
      </c>
      <c r="X119" s="19">
        <v>7.124824684431978</v>
      </c>
      <c r="Y119" s="19">
        <v>6.9485155956474003</v>
      </c>
      <c r="Z119" s="19">
        <v>7.482788534659</v>
      </c>
      <c r="AA119" s="19">
        <v>7.4944958253499996</v>
      </c>
      <c r="AB119" s="19">
        <v>7.4697499327776287</v>
      </c>
      <c r="AC119" s="19">
        <v>6.9147117376310003</v>
      </c>
      <c r="AD119" s="19">
        <v>6.9954186815983714</v>
      </c>
      <c r="AE119" s="19">
        <v>6.4486434185270998</v>
      </c>
      <c r="AF119" s="19">
        <v>7.1959827127000002</v>
      </c>
      <c r="AG119" s="19">
        <v>6.7812937839171195</v>
      </c>
    </row>
    <row r="120" spans="1:33" hidden="1" x14ac:dyDescent="0.25">
      <c r="A120" t="s">
        <v>38</v>
      </c>
      <c r="B120" t="s">
        <v>8</v>
      </c>
      <c r="C120" t="s">
        <v>27</v>
      </c>
      <c r="D120" t="s">
        <v>10</v>
      </c>
      <c r="E120" s="19"/>
      <c r="F120" s="19"/>
      <c r="G120" s="19"/>
      <c r="H120" s="19"/>
      <c r="I120" s="19"/>
      <c r="J120" s="19">
        <v>3.486625359674</v>
      </c>
      <c r="K120" s="19">
        <v>3.6731478178142467</v>
      </c>
      <c r="L120" s="19">
        <v>3.8978671487293002</v>
      </c>
      <c r="M120" s="19">
        <v>4.1151974179200002</v>
      </c>
      <c r="N120" s="19">
        <v>4.3896826921300001</v>
      </c>
      <c r="O120" s="19">
        <v>4.5985276936200004</v>
      </c>
      <c r="P120" s="19">
        <v>4.7495862729727376</v>
      </c>
      <c r="Q120" s="19">
        <v>5.1244528366663999</v>
      </c>
      <c r="R120" s="19">
        <v>5.3411327971220004</v>
      </c>
      <c r="S120" s="19">
        <v>5.6778394835587003</v>
      </c>
      <c r="T120" s="19">
        <v>6.8674698795181</v>
      </c>
      <c r="U120" s="19">
        <v>6.2893151597593997</v>
      </c>
      <c r="V120" s="19">
        <v>6.4425839964633074</v>
      </c>
      <c r="W120" s="19">
        <v>6.7167119942276736</v>
      </c>
      <c r="X120" s="19">
        <v>6.7758143736238923</v>
      </c>
      <c r="Y120" s="19">
        <v>6.8755531447169327</v>
      </c>
      <c r="Z120" s="19">
        <v>6.7973774239536002</v>
      </c>
      <c r="AA120" s="19">
        <v>6.6771876997917001</v>
      </c>
      <c r="AB120" s="19">
        <v>6.4988817653198154</v>
      </c>
      <c r="AC120" s="19">
        <v>6.3423665376000002</v>
      </c>
      <c r="AD120" s="19">
        <v>6.3398397493824925</v>
      </c>
      <c r="AE120" s="19">
        <v>6.1197168498599996</v>
      </c>
      <c r="AF120" s="19">
        <v>6.1485636632279999</v>
      </c>
      <c r="AG120" s="19">
        <v>6.1718438751217999</v>
      </c>
    </row>
    <row r="121" spans="1:33" hidden="1" x14ac:dyDescent="0.25">
      <c r="A121" t="s">
        <v>38</v>
      </c>
      <c r="B121" t="s">
        <v>11</v>
      </c>
      <c r="C121" t="s">
        <v>27</v>
      </c>
      <c r="D121" t="s">
        <v>12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>
        <v>2.4832766628886369</v>
      </c>
      <c r="P121" s="19">
        <v>2.597824428312951</v>
      </c>
      <c r="Q121" s="19">
        <v>2.6742932589541</v>
      </c>
      <c r="R121" s="19">
        <v>2.8453423773953932</v>
      </c>
      <c r="S121" s="19">
        <v>2.8718274892796325</v>
      </c>
      <c r="T121" s="19">
        <v>3.6624939343</v>
      </c>
      <c r="U121" s="19">
        <v>3.1131435353314001</v>
      </c>
      <c r="V121" s="19">
        <v>3.1562821184960002</v>
      </c>
      <c r="W121" s="19">
        <v>3.2355721921640002</v>
      </c>
      <c r="X121" s="19">
        <v>3.4361742835164</v>
      </c>
      <c r="Y121" s="19">
        <v>3.4568955284952998</v>
      </c>
      <c r="Z121" s="19">
        <v>3.487617567424</v>
      </c>
      <c r="AA121" s="19">
        <v>3.4388525512877743</v>
      </c>
      <c r="AB121" s="19">
        <v>3.4551197997377519</v>
      </c>
      <c r="AC121" s="19">
        <v>3.2783888928399998</v>
      </c>
      <c r="AD121" s="19">
        <v>3.3515188122284356</v>
      </c>
      <c r="AE121" s="19">
        <v>3.3122511528429999</v>
      </c>
      <c r="AF121" s="19">
        <v>3.4344897652169002</v>
      </c>
      <c r="AG121" s="19">
        <v>3.5766571422309998</v>
      </c>
    </row>
    <row r="122" spans="1:33" hidden="1" x14ac:dyDescent="0.25">
      <c r="A122" t="s">
        <v>38</v>
      </c>
      <c r="B122" t="s">
        <v>13</v>
      </c>
      <c r="C122" t="s">
        <v>27</v>
      </c>
      <c r="D122" t="s">
        <v>14</v>
      </c>
      <c r="E122" s="19"/>
      <c r="F122" s="19"/>
      <c r="G122" s="19"/>
      <c r="H122" s="19"/>
      <c r="I122" s="19"/>
      <c r="J122" s="19">
        <v>6.8689816165742634</v>
      </c>
      <c r="K122" s="19">
        <v>7.1982874269519996</v>
      </c>
      <c r="L122" s="19">
        <v>7.643616472842</v>
      </c>
      <c r="M122" s="19">
        <v>8.8288616141920002</v>
      </c>
      <c r="N122" s="19">
        <v>8.2663564736943993</v>
      </c>
      <c r="O122" s="19">
        <v>8.2364858642659993</v>
      </c>
      <c r="P122" s="19">
        <v>8.1712881712881718</v>
      </c>
      <c r="Q122" s="19">
        <v>8.4328487365875002</v>
      </c>
      <c r="R122" s="19">
        <v>8.7847397675593726</v>
      </c>
      <c r="S122" s="19">
        <v>8.7982195845697326</v>
      </c>
      <c r="T122" s="19">
        <v>9.3991416391290006</v>
      </c>
      <c r="U122" s="19">
        <v>9.3867919866000005</v>
      </c>
      <c r="V122" s="19">
        <v>9.3245239259849999</v>
      </c>
      <c r="W122" s="19">
        <v>9.4639944689815998</v>
      </c>
      <c r="X122" s="19">
        <v>9.7376713479930004</v>
      </c>
      <c r="Y122" s="19">
        <v>9.8245336756592003</v>
      </c>
      <c r="Z122" s="19">
        <v>9.6521864915949998</v>
      </c>
      <c r="AA122" s="19">
        <v>9.8195727921200007</v>
      </c>
      <c r="AB122" s="19">
        <v>8.8125398692932997</v>
      </c>
      <c r="AC122" s="19">
        <v>8.2797995617293001</v>
      </c>
      <c r="AD122" s="19">
        <v>8.1826873575533003</v>
      </c>
      <c r="AE122" s="19">
        <v>7.8397727272726998</v>
      </c>
      <c r="AF122" s="19">
        <v>7.5698118261568341</v>
      </c>
      <c r="AG122" s="19">
        <v>7.5499446831592003</v>
      </c>
    </row>
    <row r="123" spans="1:33" hidden="1" x14ac:dyDescent="0.25">
      <c r="A123" t="s">
        <v>38</v>
      </c>
      <c r="B123" t="s">
        <v>15</v>
      </c>
      <c r="C123" t="s">
        <v>27</v>
      </c>
      <c r="D123" t="s">
        <v>16</v>
      </c>
      <c r="E123" s="19"/>
      <c r="F123" s="19"/>
      <c r="G123" s="19"/>
      <c r="H123" s="19"/>
      <c r="I123" s="19"/>
      <c r="J123" s="19">
        <v>5.25218868417614</v>
      </c>
      <c r="K123" s="19">
        <v>5.2815241587159996</v>
      </c>
      <c r="L123" s="19">
        <v>5.4241424821180004</v>
      </c>
      <c r="M123" s="19">
        <v>5.5851918282549997</v>
      </c>
      <c r="N123" s="19">
        <v>5.7821598729486503</v>
      </c>
      <c r="O123" s="19">
        <v>5.8867678676135249</v>
      </c>
      <c r="P123" s="19">
        <v>5.9886489661212998</v>
      </c>
      <c r="Q123" s="19">
        <v>6.2781239757379002</v>
      </c>
      <c r="R123" s="19">
        <v>6.6527394292473003</v>
      </c>
      <c r="S123" s="19">
        <v>6.8439628141110003</v>
      </c>
      <c r="T123" s="19">
        <v>7.1213613572360996</v>
      </c>
      <c r="U123" s="19">
        <v>7.5238226764259082</v>
      </c>
      <c r="V123" s="19">
        <v>7.3799353251520001</v>
      </c>
      <c r="W123" s="19">
        <v>7.8177441536499996</v>
      </c>
      <c r="X123" s="19">
        <v>7.9794742188849996</v>
      </c>
      <c r="Y123" s="19">
        <v>8.281388373895</v>
      </c>
      <c r="Z123" s="19">
        <v>8.1342591761400005</v>
      </c>
      <c r="AA123" s="19">
        <v>8.4365978236731056</v>
      </c>
      <c r="AB123" s="19">
        <v>8.2569865237400002</v>
      </c>
      <c r="AC123" s="19">
        <v>8.2229763358780001</v>
      </c>
      <c r="AD123" s="19">
        <v>8.5995181471982587</v>
      </c>
      <c r="AE123" s="19">
        <v>8.6437472855199999</v>
      </c>
      <c r="AF123" s="19">
        <v>8.7969435864870995</v>
      </c>
      <c r="AG123" s="19">
        <v>8.9126117179741797</v>
      </c>
    </row>
    <row r="124" spans="1:33" hidden="1" x14ac:dyDescent="0.25">
      <c r="A124" t="s">
        <v>38</v>
      </c>
      <c r="B124" t="s">
        <v>17</v>
      </c>
      <c r="C124" t="s">
        <v>27</v>
      </c>
      <c r="D124" t="s">
        <v>18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>
        <v>6.6597895655292003</v>
      </c>
      <c r="P124" s="19">
        <v>6.9267439234779999</v>
      </c>
      <c r="Q124" s="19">
        <v>7.3529223429180002</v>
      </c>
      <c r="R124" s="19">
        <v>7.8775751213751475</v>
      </c>
      <c r="S124" s="19">
        <v>8.8112829138910005</v>
      </c>
      <c r="T124" s="19">
        <v>8.5171395557837979</v>
      </c>
      <c r="U124" s="19">
        <v>9.2612545652592004</v>
      </c>
      <c r="V124" s="19">
        <v>9.6769828686999997</v>
      </c>
      <c r="W124" s="19">
        <v>9.8218345761439991</v>
      </c>
      <c r="X124" s="19">
        <v>1.2716584158416</v>
      </c>
      <c r="Y124" s="19">
        <v>1.72221136</v>
      </c>
      <c r="Z124" s="19">
        <v>11.156917845500001</v>
      </c>
      <c r="AA124" s="19">
        <v>13.93444216744</v>
      </c>
      <c r="AB124" s="19">
        <v>14.762132448319001</v>
      </c>
      <c r="AC124" s="19">
        <v>15.586265338900001</v>
      </c>
      <c r="AD124" s="19">
        <v>16.686465617530999</v>
      </c>
      <c r="AE124" s="19">
        <v>16.687549834833124</v>
      </c>
      <c r="AF124" s="19">
        <v>16.73335593986662</v>
      </c>
      <c r="AG124" s="19">
        <v>16.373259529247999</v>
      </c>
    </row>
    <row r="125" spans="1:33" hidden="1" x14ac:dyDescent="0.25">
      <c r="A125" t="s">
        <v>38</v>
      </c>
      <c r="B125" t="s">
        <v>19</v>
      </c>
      <c r="C125" t="s">
        <v>27</v>
      </c>
      <c r="D125" t="s">
        <v>20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>
        <v>1.1517548195748888</v>
      </c>
      <c r="P125" s="19">
        <v>1.1931156979236848</v>
      </c>
      <c r="Q125" s="19">
        <v>1.2452442783611</v>
      </c>
      <c r="R125" s="19">
        <v>1.3136761356826083</v>
      </c>
      <c r="S125" s="19">
        <v>1.4753637315899999</v>
      </c>
      <c r="T125" s="19">
        <v>1.4436424287728999</v>
      </c>
      <c r="U125" s="19">
        <v>1.5216162634599999</v>
      </c>
      <c r="V125" s="19">
        <v>1.5165267949262999</v>
      </c>
      <c r="W125" s="19">
        <v>1.6954418255999999</v>
      </c>
      <c r="X125" s="19">
        <v>1.6584993317635079</v>
      </c>
      <c r="Y125" s="19">
        <v>1.788417433162</v>
      </c>
      <c r="Z125" s="19">
        <v>1.7116223727457001</v>
      </c>
      <c r="AA125" s="19">
        <v>1.72918132357</v>
      </c>
      <c r="AB125" s="19">
        <v>1.6592844974446337</v>
      </c>
      <c r="AC125" s="19">
        <v>1.615915551421</v>
      </c>
      <c r="AD125" s="19">
        <v>1.6517797529139999</v>
      </c>
      <c r="AE125" s="19">
        <v>1.5858221211815</v>
      </c>
      <c r="AF125" s="19">
        <v>1.586175475136683</v>
      </c>
      <c r="AG125" s="19">
        <v>1.563772767373</v>
      </c>
    </row>
    <row r="126" spans="1:33" hidden="1" x14ac:dyDescent="0.25">
      <c r="A126" t="s">
        <v>38</v>
      </c>
      <c r="B126" t="s">
        <v>21</v>
      </c>
      <c r="C126" t="s">
        <v>6</v>
      </c>
      <c r="D126" t="s">
        <v>22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>
        <v>0.26383158785578997</v>
      </c>
      <c r="P126" s="19">
        <v>0.23537951576523999</v>
      </c>
      <c r="Q126" s="19">
        <v>0.22673312625299999</v>
      </c>
      <c r="R126" s="19">
        <v>0.24348841998830001</v>
      </c>
      <c r="S126" s="19">
        <v>0.35411451570000002</v>
      </c>
      <c r="T126" s="19">
        <v>0.29873153932800001</v>
      </c>
      <c r="U126" s="19">
        <v>0.26428391643594301</v>
      </c>
      <c r="V126" s="19">
        <v>0.25643174393460999</v>
      </c>
      <c r="W126" s="19">
        <v>0.22149629277399999</v>
      </c>
      <c r="X126" s="19">
        <v>0.23713296526711999</v>
      </c>
      <c r="Y126" s="19">
        <v>0.2142439545234</v>
      </c>
      <c r="Z126" s="19">
        <v>0.33217429938499998</v>
      </c>
      <c r="AA126" s="19">
        <v>0.41894353369763199</v>
      </c>
      <c r="AB126" s="19">
        <v>0.426585834688748</v>
      </c>
      <c r="AC126" s="19">
        <v>0.36694485796748999</v>
      </c>
      <c r="AD126" s="19">
        <v>0.32926461723931</v>
      </c>
      <c r="AE126" s="19">
        <v>0.33286692687237701</v>
      </c>
      <c r="AF126" s="19">
        <v>0.36137788248738001</v>
      </c>
      <c r="AG126" s="19">
        <v>0.38822426349220002</v>
      </c>
    </row>
    <row r="127" spans="1:33" hidden="1" x14ac:dyDescent="0.25">
      <c r="A127" t="s">
        <v>38</v>
      </c>
      <c r="B127" t="s">
        <v>23</v>
      </c>
      <c r="C127" t="s">
        <v>6</v>
      </c>
      <c r="D127" t="s">
        <v>24</v>
      </c>
      <c r="E127" s="19"/>
      <c r="F127" s="19"/>
      <c r="G127" s="19"/>
      <c r="H127" s="19"/>
      <c r="I127" s="19"/>
      <c r="J127" s="19">
        <v>3.6516754612377</v>
      </c>
      <c r="K127" s="19">
        <v>3.7482619858519999</v>
      </c>
      <c r="L127" s="19">
        <v>3.9166713432979998</v>
      </c>
      <c r="M127" s="19">
        <v>4.2785352292527996</v>
      </c>
      <c r="N127" s="19">
        <v>3.8541521843255002</v>
      </c>
      <c r="O127" s="19">
        <v>3.9494295638899999</v>
      </c>
      <c r="P127" s="19">
        <v>4.6677444272819999</v>
      </c>
      <c r="Q127" s="19">
        <v>4.2121238587140999</v>
      </c>
      <c r="R127" s="19">
        <v>4.4692916294677216</v>
      </c>
      <c r="S127" s="19">
        <v>4.6272176959978317</v>
      </c>
      <c r="T127" s="19">
        <v>4.8578611829996996</v>
      </c>
      <c r="U127" s="19">
        <v>5.2311349966260003</v>
      </c>
      <c r="V127" s="19">
        <v>5.1615432378859998</v>
      </c>
      <c r="W127" s="19">
        <v>5.2237796663890004</v>
      </c>
      <c r="X127" s="19">
        <v>5.3893256345109997</v>
      </c>
      <c r="Y127" s="19">
        <v>5.4759632417587998</v>
      </c>
      <c r="Z127" s="19">
        <v>5.5797415886685</v>
      </c>
      <c r="AA127" s="19">
        <v>5.8681424492799996</v>
      </c>
      <c r="AB127" s="19">
        <v>5.832958473777289</v>
      </c>
      <c r="AC127" s="19">
        <v>5.775518868795265</v>
      </c>
      <c r="AD127" s="19">
        <v>5.9478993961773003</v>
      </c>
      <c r="AE127" s="19">
        <v>5.8148179134446449</v>
      </c>
      <c r="AF127" s="19">
        <v>5.8696147197131996</v>
      </c>
      <c r="AG127" s="19">
        <v>5.869734632867849</v>
      </c>
    </row>
    <row r="128" spans="1:33" hidden="1" x14ac:dyDescent="0.25">
      <c r="A128" t="s">
        <v>39</v>
      </c>
      <c r="B128" t="s">
        <v>5</v>
      </c>
      <c r="C128" t="s">
        <v>6</v>
      </c>
      <c r="D128" t="s">
        <v>7</v>
      </c>
      <c r="E128" s="19"/>
      <c r="F128" s="19"/>
      <c r="G128" s="19"/>
      <c r="H128" s="19"/>
      <c r="I128" s="19"/>
      <c r="J128" s="19"/>
      <c r="K128" s="19"/>
      <c r="L128" s="19"/>
      <c r="M128" s="19">
        <v>1.4952831886789999</v>
      </c>
      <c r="N128" s="19">
        <v>1.1562897775950001</v>
      </c>
      <c r="O128" s="19">
        <v>1.2214395995409999</v>
      </c>
      <c r="P128" s="19">
        <v>1.1219879518722999</v>
      </c>
      <c r="Q128" s="19">
        <v>1.6917181369000001</v>
      </c>
      <c r="R128" s="19">
        <v>1.2577639751552794</v>
      </c>
      <c r="S128" s="19">
        <v>1.364785172743</v>
      </c>
      <c r="T128" s="19">
        <v>1.4246575342465753</v>
      </c>
      <c r="U128" s="19">
        <v>1.5221422142209999</v>
      </c>
      <c r="V128" s="19">
        <v>1.4788358817533001</v>
      </c>
      <c r="W128" s="19">
        <v>1.7774936613811001</v>
      </c>
      <c r="X128" s="19">
        <v>1.8169582772543742</v>
      </c>
      <c r="Y128" s="19">
        <v>2.1741654571843001</v>
      </c>
      <c r="Z128" s="19">
        <v>1.8467852257181945</v>
      </c>
      <c r="AA128" s="19">
        <v>2.1356421356421356</v>
      </c>
      <c r="AB128" s="19">
        <v>2.2814814814814817</v>
      </c>
      <c r="AC128" s="19">
        <v>2.663476874319</v>
      </c>
      <c r="AD128" s="19">
        <v>2.4739195239985001</v>
      </c>
      <c r="AE128" s="19">
        <v>2.7786259541984735</v>
      </c>
      <c r="AF128" s="19">
        <v>3.2678655462184873</v>
      </c>
      <c r="AG128" s="19">
        <v>3.122118226699</v>
      </c>
    </row>
    <row r="129" spans="1:33" hidden="1" x14ac:dyDescent="0.25">
      <c r="A129" t="s">
        <v>39</v>
      </c>
      <c r="B129" t="s">
        <v>8</v>
      </c>
      <c r="C129" t="s">
        <v>9</v>
      </c>
      <c r="D129" t="s">
        <v>10</v>
      </c>
      <c r="E129" s="19"/>
      <c r="F129" s="19"/>
      <c r="G129" s="19"/>
      <c r="H129" s="19"/>
      <c r="I129" s="19"/>
      <c r="J129" s="19"/>
      <c r="K129" s="19">
        <v>2.3553869345399998</v>
      </c>
      <c r="L129" s="19">
        <v>1.976889518684223</v>
      </c>
      <c r="M129" s="19">
        <v>2.4938597595559999</v>
      </c>
      <c r="N129" s="19">
        <v>2.4499393922652</v>
      </c>
      <c r="O129" s="19">
        <v>2.3488993443549999</v>
      </c>
      <c r="P129" s="19">
        <v>2.2353889643225022</v>
      </c>
      <c r="Q129" s="19">
        <v>2.7465495324642197</v>
      </c>
      <c r="R129" s="19">
        <v>2.8116121852279998</v>
      </c>
      <c r="S129" s="19">
        <v>2.9633482527915707</v>
      </c>
      <c r="T129" s="19">
        <v>2.5837277588099998</v>
      </c>
      <c r="U129" s="19">
        <v>2.7348662983424998</v>
      </c>
      <c r="V129" s="19">
        <v>2.8194374813688001</v>
      </c>
      <c r="W129" s="19">
        <v>2.8517469248944751</v>
      </c>
      <c r="X129" s="19">
        <v>2.9621633334832049</v>
      </c>
      <c r="Y129" s="19">
        <v>3.2479592143445002</v>
      </c>
      <c r="Z129" s="19">
        <v>3.5558921364624001</v>
      </c>
      <c r="AA129" s="19">
        <v>4.346567238974</v>
      </c>
      <c r="AB129" s="19">
        <v>3.8612344191889001</v>
      </c>
      <c r="AC129" s="19">
        <v>4.1352656658629998</v>
      </c>
      <c r="AD129" s="19">
        <v>3.8746822118800002</v>
      </c>
      <c r="AE129" s="19">
        <v>3.9367695237443998</v>
      </c>
      <c r="AF129" s="19">
        <v>4.4558654544290999</v>
      </c>
      <c r="AG129" s="19">
        <v>4.1412727349376999</v>
      </c>
    </row>
    <row r="130" spans="1:33" hidden="1" x14ac:dyDescent="0.25">
      <c r="A130" t="s">
        <v>39</v>
      </c>
      <c r="B130" t="s">
        <v>11</v>
      </c>
      <c r="C130" t="s">
        <v>9</v>
      </c>
      <c r="D130" t="s">
        <v>12</v>
      </c>
      <c r="E130" s="19"/>
      <c r="F130" s="19"/>
      <c r="G130" s="19"/>
      <c r="H130" s="19"/>
      <c r="I130" s="19"/>
      <c r="J130" s="19"/>
      <c r="K130" s="19">
        <v>1.5156724792780001</v>
      </c>
      <c r="L130" s="19">
        <v>1.571742448185</v>
      </c>
      <c r="M130" s="19">
        <v>1.8762426985468801</v>
      </c>
      <c r="N130" s="19">
        <v>1.7265169451528</v>
      </c>
      <c r="O130" s="19">
        <v>1.6684863986553</v>
      </c>
      <c r="P130" s="19">
        <v>1.6553538952210001</v>
      </c>
      <c r="Q130" s="19">
        <v>1.9172185826782</v>
      </c>
      <c r="R130" s="19">
        <v>1.865145415143171</v>
      </c>
      <c r="S130" s="19">
        <v>1.966952972381</v>
      </c>
      <c r="T130" s="19">
        <v>1.6886641317724169</v>
      </c>
      <c r="U130" s="19">
        <v>1.7696997865777684</v>
      </c>
      <c r="V130" s="19">
        <v>1.7822421835732001</v>
      </c>
      <c r="W130" s="19">
        <v>1.7129977932118219</v>
      </c>
      <c r="X130" s="19">
        <v>1.6994994163488923</v>
      </c>
      <c r="Y130" s="19">
        <v>1.827473932745</v>
      </c>
      <c r="Z130" s="19">
        <v>1.7975814532237999</v>
      </c>
      <c r="AA130" s="19">
        <v>1.9631261761250001</v>
      </c>
      <c r="AB130" s="19">
        <v>1.8143544672656</v>
      </c>
      <c r="AC130" s="19">
        <v>1.9282231737269999</v>
      </c>
      <c r="AD130" s="19">
        <v>1.7713152439472</v>
      </c>
      <c r="AE130" s="19">
        <v>1.7818382799974131</v>
      </c>
      <c r="AF130" s="19">
        <v>1.847161273634</v>
      </c>
      <c r="AG130" s="19">
        <v>1.8156281171899999</v>
      </c>
    </row>
    <row r="131" spans="1:33" hidden="1" x14ac:dyDescent="0.25">
      <c r="A131" t="s">
        <v>39</v>
      </c>
      <c r="B131" t="s">
        <v>13</v>
      </c>
      <c r="C131" t="s">
        <v>9</v>
      </c>
      <c r="D131" t="s">
        <v>14</v>
      </c>
      <c r="E131" s="19"/>
      <c r="F131" s="19"/>
      <c r="G131" s="19"/>
      <c r="H131" s="19"/>
      <c r="I131" s="19"/>
      <c r="J131" s="19"/>
      <c r="K131" s="19">
        <v>5.352857146559141</v>
      </c>
      <c r="L131" s="19">
        <v>4.9335921786646004</v>
      </c>
      <c r="M131" s="19">
        <v>5.3717932146142271</v>
      </c>
      <c r="N131" s="19">
        <v>4.947113514882</v>
      </c>
      <c r="O131" s="19">
        <v>4.3845576396909998</v>
      </c>
      <c r="P131" s="19">
        <v>3.7941673123568251</v>
      </c>
      <c r="Q131" s="19">
        <v>4.633821816878692</v>
      </c>
      <c r="R131" s="19">
        <v>4.3128372314162009</v>
      </c>
      <c r="S131" s="19">
        <v>5.8562998853625343</v>
      </c>
      <c r="T131" s="19">
        <v>4.7611118238736996</v>
      </c>
      <c r="U131" s="19">
        <v>5.2843459355500002</v>
      </c>
      <c r="V131" s="19">
        <v>5.3689912711938002</v>
      </c>
      <c r="W131" s="19">
        <v>5.6869721386799998</v>
      </c>
      <c r="X131" s="19">
        <v>5.7194356876691845</v>
      </c>
      <c r="Y131" s="19">
        <v>6.2461656723548655</v>
      </c>
      <c r="Z131" s="19">
        <v>6.3173117623278996</v>
      </c>
      <c r="AA131" s="19">
        <v>6.4382558296224106</v>
      </c>
      <c r="AB131" s="19">
        <v>5.933293266153</v>
      </c>
      <c r="AC131" s="19">
        <v>6.1995868441489206</v>
      </c>
      <c r="AD131" s="19">
        <v>5.6717427443382</v>
      </c>
      <c r="AE131" s="19">
        <v>5.6871666152277998</v>
      </c>
      <c r="AF131" s="19">
        <v>5.7237715736691781</v>
      </c>
      <c r="AG131" s="19">
        <v>5.6872234237723998</v>
      </c>
    </row>
    <row r="132" spans="1:33" hidden="1" x14ac:dyDescent="0.25">
      <c r="A132" t="s">
        <v>39</v>
      </c>
      <c r="B132" t="s">
        <v>15</v>
      </c>
      <c r="C132" t="s">
        <v>9</v>
      </c>
      <c r="D132" t="s">
        <v>16</v>
      </c>
      <c r="E132" s="19"/>
      <c r="F132" s="19"/>
      <c r="G132" s="19"/>
      <c r="H132" s="19"/>
      <c r="I132" s="19"/>
      <c r="J132" s="19"/>
      <c r="K132" s="19">
        <v>0.89539864348919695</v>
      </c>
      <c r="L132" s="19">
        <v>0.8741685729366</v>
      </c>
      <c r="M132" s="19">
        <v>0.94772486573100001</v>
      </c>
      <c r="N132" s="19">
        <v>0.848219393423849</v>
      </c>
      <c r="O132" s="19">
        <v>0.87132672899249597</v>
      </c>
      <c r="P132" s="19">
        <v>0.89172828423679995</v>
      </c>
      <c r="Q132" s="19">
        <v>1.479153182438</v>
      </c>
      <c r="R132" s="19">
        <v>1.138242923675</v>
      </c>
      <c r="S132" s="19">
        <v>1.138876915</v>
      </c>
      <c r="T132" s="19">
        <v>1.2567687229324001</v>
      </c>
      <c r="U132" s="19">
        <v>1.3364795419290001</v>
      </c>
      <c r="V132" s="19">
        <v>1.484424539116</v>
      </c>
      <c r="W132" s="19">
        <v>1.4925528142872</v>
      </c>
      <c r="X132" s="19">
        <v>1.4753881674571001</v>
      </c>
      <c r="Y132" s="19">
        <v>1.6998552341972</v>
      </c>
      <c r="Z132" s="19">
        <v>1.7397876256560001</v>
      </c>
      <c r="AA132" s="19">
        <v>1.9911948996732411</v>
      </c>
      <c r="AB132" s="19">
        <v>1.9969742363380001</v>
      </c>
      <c r="AC132" s="19">
        <v>2.5583271425559002</v>
      </c>
      <c r="AD132" s="19">
        <v>2.3673698198270001</v>
      </c>
      <c r="AE132" s="19">
        <v>1.9872747949559999</v>
      </c>
      <c r="AF132" s="19">
        <v>1.9761436993973001</v>
      </c>
      <c r="AG132" s="19">
        <v>2.2492573549196999</v>
      </c>
    </row>
    <row r="133" spans="1:33" hidden="1" x14ac:dyDescent="0.25">
      <c r="A133" t="s">
        <v>39</v>
      </c>
      <c r="B133" t="s">
        <v>17</v>
      </c>
      <c r="C133" t="s">
        <v>9</v>
      </c>
      <c r="D133" t="s">
        <v>18</v>
      </c>
      <c r="E133" s="19"/>
      <c r="F133" s="19"/>
      <c r="G133" s="19"/>
      <c r="H133" s="19"/>
      <c r="I133" s="19"/>
      <c r="J133" s="19"/>
      <c r="K133" s="19">
        <v>2.8937474733863358</v>
      </c>
      <c r="L133" s="19">
        <v>2.9726893665910001</v>
      </c>
      <c r="M133" s="19">
        <v>3.7999475473634998</v>
      </c>
      <c r="N133" s="19">
        <v>3.7465471223593423</v>
      </c>
      <c r="O133" s="19">
        <v>4.6884467645000001</v>
      </c>
      <c r="P133" s="19">
        <v>3.7998346471724385</v>
      </c>
      <c r="Q133" s="19">
        <v>3.6645869828864033</v>
      </c>
      <c r="R133" s="19">
        <v>4.1471341121655003</v>
      </c>
      <c r="S133" s="19">
        <v>4.7517213935910965</v>
      </c>
      <c r="T133" s="19">
        <v>5.3622633372484003</v>
      </c>
      <c r="U133" s="19">
        <v>5.7271212891187417</v>
      </c>
      <c r="V133" s="19">
        <v>6.5771751955721998</v>
      </c>
      <c r="W133" s="19">
        <v>6.4878346544400003</v>
      </c>
      <c r="X133" s="19">
        <v>5.7333218452799999</v>
      </c>
      <c r="Y133" s="19">
        <v>6.38823815989966</v>
      </c>
      <c r="Z133" s="19">
        <v>6.3349366539672003</v>
      </c>
      <c r="AA133" s="19">
        <v>6.8262787478730003</v>
      </c>
      <c r="AB133" s="19">
        <v>6.7871355833699996</v>
      </c>
      <c r="AC133" s="19">
        <v>7.3893275264977998</v>
      </c>
      <c r="AD133" s="19">
        <v>6.9126121264</v>
      </c>
      <c r="AE133" s="19">
        <v>6.8272335879587951</v>
      </c>
      <c r="AF133" s="19">
        <v>6.8356376181329264</v>
      </c>
      <c r="AG133" s="19">
        <v>6.9569285493465998</v>
      </c>
    </row>
    <row r="134" spans="1:33" hidden="1" x14ac:dyDescent="0.25">
      <c r="A134" t="s">
        <v>39</v>
      </c>
      <c r="B134" t="s">
        <v>19</v>
      </c>
      <c r="C134" t="s">
        <v>9</v>
      </c>
      <c r="D134" t="s">
        <v>20</v>
      </c>
      <c r="E134" s="19"/>
      <c r="F134" s="19"/>
      <c r="G134" s="19"/>
      <c r="H134" s="19"/>
      <c r="I134" s="19"/>
      <c r="J134" s="19"/>
      <c r="K134" s="19">
        <v>1.3628253823537606</v>
      </c>
      <c r="L134" s="19">
        <v>1.4258479437314999</v>
      </c>
      <c r="M134" s="19">
        <v>1.7948816342785636</v>
      </c>
      <c r="N134" s="19">
        <v>1.7396974181686951</v>
      </c>
      <c r="O134" s="19">
        <v>1.743687639911</v>
      </c>
      <c r="P134" s="19">
        <v>1.6574754762699999</v>
      </c>
      <c r="Q134" s="19">
        <v>2.1517339567869369</v>
      </c>
      <c r="R134" s="19">
        <v>2.4765699912189998</v>
      </c>
      <c r="S134" s="19">
        <v>2.2315966355721</v>
      </c>
      <c r="T134" s="19">
        <v>2.3418714695760001</v>
      </c>
      <c r="U134" s="19">
        <v>2.5495892455239999</v>
      </c>
      <c r="V134" s="19">
        <v>2.8358527277499999</v>
      </c>
      <c r="W134" s="19">
        <v>2.7529744961899998</v>
      </c>
      <c r="X134" s="19">
        <v>2.637399977372</v>
      </c>
      <c r="Y134" s="19">
        <v>2.8441338769610001</v>
      </c>
      <c r="Z134" s="19">
        <v>2.8252421729148001</v>
      </c>
      <c r="AA134" s="19">
        <v>3.1494598496318078</v>
      </c>
      <c r="AB134" s="19">
        <v>3.5269665985700001</v>
      </c>
      <c r="AC134" s="19">
        <v>3.3452544981794654</v>
      </c>
      <c r="AD134" s="19">
        <v>3.1434547111932001</v>
      </c>
      <c r="AE134" s="19">
        <v>3.1612583593350001</v>
      </c>
      <c r="AF134" s="19">
        <v>3.1952257217873377</v>
      </c>
      <c r="AG134" s="19">
        <v>3.351248891814</v>
      </c>
    </row>
    <row r="135" spans="1:33" hidden="1" x14ac:dyDescent="0.25">
      <c r="A135" t="s">
        <v>39</v>
      </c>
      <c r="B135" t="s">
        <v>21</v>
      </c>
      <c r="C135" t="s">
        <v>9</v>
      </c>
      <c r="D135" t="s">
        <v>22</v>
      </c>
      <c r="E135" s="19"/>
      <c r="F135" s="19"/>
      <c r="G135" s="19"/>
      <c r="H135" s="19"/>
      <c r="I135" s="19"/>
      <c r="J135" s="19"/>
      <c r="K135" s="19"/>
      <c r="L135" s="19"/>
      <c r="M135" s="19">
        <v>11.773449253860001</v>
      </c>
      <c r="N135" s="19">
        <v>1.9441825109999999</v>
      </c>
      <c r="O135" s="19">
        <v>11.815112878352</v>
      </c>
      <c r="P135" s="19">
        <v>12.815742575724</v>
      </c>
      <c r="Q135" s="19">
        <v>14.838663782599999</v>
      </c>
      <c r="R135" s="19">
        <v>13.923131485751293</v>
      </c>
      <c r="S135" s="19">
        <v>13.671458495328</v>
      </c>
      <c r="T135" s="19">
        <v>12.5367842698</v>
      </c>
      <c r="U135" s="19">
        <v>15.54158817549</v>
      </c>
      <c r="V135" s="19">
        <v>17.992343417589346</v>
      </c>
      <c r="W135" s="19">
        <v>15.425255892681824</v>
      </c>
      <c r="X135" s="19">
        <v>13.537861342183</v>
      </c>
      <c r="Y135" s="19">
        <v>18.264625128270001</v>
      </c>
      <c r="Z135" s="19">
        <v>19.547737538629999</v>
      </c>
      <c r="AA135" s="19">
        <v>18.254672213355001</v>
      </c>
      <c r="AB135" s="19">
        <v>18.93717934919</v>
      </c>
      <c r="AC135" s="19">
        <v>22.553984399731998</v>
      </c>
      <c r="AD135" s="19">
        <v>18.298347518551001</v>
      </c>
      <c r="AE135" s="19">
        <v>16.726423172569245</v>
      </c>
      <c r="AF135" s="19">
        <v>16.622335134762427</v>
      </c>
      <c r="AG135" s="19">
        <v>18.139482444872002</v>
      </c>
    </row>
    <row r="136" spans="1:33" hidden="1" x14ac:dyDescent="0.25">
      <c r="A136" t="s">
        <v>39</v>
      </c>
      <c r="B136" t="s">
        <v>23</v>
      </c>
      <c r="C136" t="s">
        <v>6</v>
      </c>
      <c r="D136" t="s">
        <v>24</v>
      </c>
      <c r="E136" s="19"/>
      <c r="F136" s="19"/>
      <c r="G136" s="19"/>
      <c r="H136" s="19"/>
      <c r="I136" s="19"/>
      <c r="J136" s="19"/>
      <c r="K136" s="19">
        <v>2.956677979636654</v>
      </c>
      <c r="L136" s="19">
        <v>2.9761947619479998</v>
      </c>
      <c r="M136" s="19">
        <v>2.514269463927</v>
      </c>
      <c r="N136" s="19">
        <v>2.4554232267195002</v>
      </c>
      <c r="O136" s="19">
        <v>2.519976324356318</v>
      </c>
      <c r="P136" s="19">
        <v>2.4278412575165</v>
      </c>
      <c r="Q136" s="19">
        <v>2.8476914931000001</v>
      </c>
      <c r="R136" s="19">
        <v>2.9989643438378462</v>
      </c>
      <c r="S136" s="19">
        <v>3.1575855485386985</v>
      </c>
      <c r="T136" s="19">
        <v>3.6359152113520001</v>
      </c>
      <c r="U136" s="19">
        <v>3.33291384745</v>
      </c>
      <c r="V136" s="19">
        <v>3.5755866494999999</v>
      </c>
      <c r="W136" s="19">
        <v>3.5488918536792</v>
      </c>
      <c r="X136" s="19">
        <v>3.5212551898100002</v>
      </c>
      <c r="Y136" s="19">
        <v>3.8966971722678196</v>
      </c>
      <c r="Z136" s="19">
        <v>3.9638985895519001</v>
      </c>
      <c r="AA136" s="19">
        <v>4.3646384283745938</v>
      </c>
      <c r="AB136" s="19">
        <v>4.1999315471619996</v>
      </c>
      <c r="AC136" s="19">
        <v>4.5514255859835</v>
      </c>
      <c r="AD136" s="19">
        <v>4.1895129394400001</v>
      </c>
      <c r="AE136" s="19">
        <v>4.1976268648119355</v>
      </c>
      <c r="AF136" s="19">
        <v>4.2858771218353509</v>
      </c>
      <c r="AG136" s="19">
        <v>4.367544626854972</v>
      </c>
    </row>
    <row r="137" spans="1:33" hidden="1" x14ac:dyDescent="0.25">
      <c r="A137" t="s">
        <v>40</v>
      </c>
      <c r="B137" t="s">
        <v>5</v>
      </c>
      <c r="C137" t="s">
        <v>6</v>
      </c>
      <c r="D137" t="s">
        <v>7</v>
      </c>
      <c r="E137" s="19"/>
      <c r="F137" s="19"/>
      <c r="G137" s="19"/>
      <c r="H137" s="19"/>
      <c r="I137" s="19"/>
      <c r="J137" s="19"/>
      <c r="K137" s="19"/>
      <c r="L137" s="19"/>
      <c r="M137" s="19">
        <v>1.5139766585729999</v>
      </c>
      <c r="N137" s="19">
        <v>0.85133262700000001</v>
      </c>
      <c r="O137" s="19">
        <v>0.75199521149241999</v>
      </c>
      <c r="P137" s="19">
        <v>0.86214442131291003</v>
      </c>
      <c r="Q137" s="19">
        <v>0.73899371691824001</v>
      </c>
      <c r="R137" s="19">
        <v>0.62998124667931998</v>
      </c>
      <c r="S137" s="19">
        <v>0.79841199823555398</v>
      </c>
      <c r="T137" s="19">
        <v>0.96115537848655996</v>
      </c>
      <c r="U137" s="19">
        <v>1.2916291630000001</v>
      </c>
      <c r="V137" s="19">
        <v>1.3764371446620001</v>
      </c>
      <c r="W137" s="19">
        <v>1.7654468275199999</v>
      </c>
      <c r="X137" s="19">
        <v>1.6112846347300001</v>
      </c>
      <c r="Y137" s="19">
        <v>1.6327547169811001</v>
      </c>
      <c r="Z137" s="19">
        <v>1.6388616294889999</v>
      </c>
      <c r="AA137" s="19">
        <v>1.671258348944</v>
      </c>
      <c r="AB137" s="19">
        <v>1.6446124763751</v>
      </c>
      <c r="AC137" s="19">
        <v>1.5657439446366783</v>
      </c>
      <c r="AD137" s="19">
        <v>1.6724738675958188</v>
      </c>
      <c r="AE137" s="19">
        <v>2.3557312252963998</v>
      </c>
      <c r="AF137" s="19">
        <v>2.1212435233166</v>
      </c>
      <c r="AG137" s="19">
        <v>2.282327586269</v>
      </c>
    </row>
    <row r="138" spans="1:33" hidden="1" x14ac:dyDescent="0.25">
      <c r="A138" t="s">
        <v>40</v>
      </c>
      <c r="B138" t="s">
        <v>8</v>
      </c>
      <c r="C138" t="s">
        <v>9</v>
      </c>
      <c r="D138" t="s">
        <v>10</v>
      </c>
      <c r="E138" s="19"/>
      <c r="F138" s="19"/>
      <c r="G138" s="19"/>
      <c r="H138" s="19"/>
      <c r="I138" s="19"/>
      <c r="J138" s="19">
        <v>1.868274279615</v>
      </c>
      <c r="K138" s="19">
        <v>1.9684831986778999</v>
      </c>
      <c r="L138" s="19">
        <v>1.9832829178939</v>
      </c>
      <c r="M138" s="19">
        <v>2.1299536811799999</v>
      </c>
      <c r="N138" s="19">
        <v>2.5153271776992998</v>
      </c>
      <c r="O138" s="19">
        <v>2.2961461742979998</v>
      </c>
      <c r="P138" s="19">
        <v>2.1122989654</v>
      </c>
      <c r="Q138" s="19">
        <v>2.1497929271261089</v>
      </c>
      <c r="R138" s="19">
        <v>2.351378476515424</v>
      </c>
      <c r="S138" s="19">
        <v>2.3933695713284759</v>
      </c>
      <c r="T138" s="19">
        <v>2.546451759635</v>
      </c>
      <c r="U138" s="19">
        <v>2.5442719389419999</v>
      </c>
      <c r="V138" s="19">
        <v>2.5368163667314998</v>
      </c>
      <c r="W138" s="19">
        <v>2.6891537367254443</v>
      </c>
      <c r="X138" s="19">
        <v>2.6762324341550001</v>
      </c>
      <c r="Y138" s="19">
        <v>2.6427443833836</v>
      </c>
      <c r="Z138" s="19">
        <v>2.7557395354110001</v>
      </c>
      <c r="AA138" s="19">
        <v>2.8958122279110001</v>
      </c>
      <c r="AB138" s="19">
        <v>2.8497275223879002</v>
      </c>
      <c r="AC138" s="19">
        <v>2.8646967146612559</v>
      </c>
      <c r="AD138" s="19">
        <v>2.8829972358510001</v>
      </c>
      <c r="AE138" s="19">
        <v>2.9273218111179</v>
      </c>
      <c r="AF138" s="19">
        <v>3.1865432114560002</v>
      </c>
      <c r="AG138" s="19">
        <v>3.5444956751999999</v>
      </c>
    </row>
    <row r="139" spans="1:33" hidden="1" x14ac:dyDescent="0.25">
      <c r="A139" t="s">
        <v>40</v>
      </c>
      <c r="B139" t="s">
        <v>11</v>
      </c>
      <c r="C139" t="s">
        <v>9</v>
      </c>
      <c r="D139" t="s">
        <v>12</v>
      </c>
      <c r="E139" s="19"/>
      <c r="F139" s="19"/>
      <c r="G139" s="19"/>
      <c r="H139" s="19"/>
      <c r="I139" s="19"/>
      <c r="J139" s="19">
        <v>1.4368734265800001</v>
      </c>
      <c r="K139" s="19">
        <v>1.5784598233846727</v>
      </c>
      <c r="L139" s="19">
        <v>1.5935264448599999</v>
      </c>
      <c r="M139" s="19">
        <v>1.6368526134747188</v>
      </c>
      <c r="N139" s="19">
        <v>1.5737122965000001</v>
      </c>
      <c r="O139" s="19">
        <v>1.5535562336572999</v>
      </c>
      <c r="P139" s="19">
        <v>1.7846129324683826</v>
      </c>
      <c r="Q139" s="19">
        <v>1.6787469655653999</v>
      </c>
      <c r="R139" s="19">
        <v>1.8373166288248162</v>
      </c>
      <c r="S139" s="19">
        <v>2.1915196787869999</v>
      </c>
      <c r="T139" s="19">
        <v>2.1348232619365</v>
      </c>
      <c r="U139" s="19">
        <v>2.2346869759411625</v>
      </c>
      <c r="V139" s="19">
        <v>1.965522994669</v>
      </c>
      <c r="W139" s="19">
        <v>2.3423774461789</v>
      </c>
      <c r="X139" s="19">
        <v>1.8887677411979999</v>
      </c>
      <c r="Y139" s="19">
        <v>1.7744918457490999</v>
      </c>
      <c r="Z139" s="19">
        <v>1.7735971994399999</v>
      </c>
      <c r="AA139" s="19">
        <v>1.8126747826660012</v>
      </c>
      <c r="AB139" s="19">
        <v>1.7847122857351001</v>
      </c>
      <c r="AC139" s="19">
        <v>1.7798548387952</v>
      </c>
      <c r="AD139" s="19">
        <v>1.6821527383614701</v>
      </c>
      <c r="AE139" s="19">
        <v>1.7254587993899999</v>
      </c>
      <c r="AF139" s="19">
        <v>1.6944162765688</v>
      </c>
      <c r="AG139" s="19">
        <v>1.7367371566000001</v>
      </c>
    </row>
    <row r="140" spans="1:33" hidden="1" x14ac:dyDescent="0.25">
      <c r="A140" t="s">
        <v>40</v>
      </c>
      <c r="B140" t="s">
        <v>13</v>
      </c>
      <c r="C140" t="s">
        <v>9</v>
      </c>
      <c r="D140" t="s">
        <v>14</v>
      </c>
      <c r="E140" s="19"/>
      <c r="F140" s="19"/>
      <c r="G140" s="19"/>
      <c r="H140" s="19"/>
      <c r="I140" s="19"/>
      <c r="J140" s="19">
        <v>4.4953645451300002</v>
      </c>
      <c r="K140" s="19">
        <v>4.4975657849493418</v>
      </c>
      <c r="L140" s="19">
        <v>4.5317993932727001</v>
      </c>
      <c r="M140" s="19">
        <v>4.6166826284929998</v>
      </c>
      <c r="N140" s="19">
        <v>4.4465194122592155</v>
      </c>
      <c r="O140" s="19">
        <v>4.397987719796574</v>
      </c>
      <c r="P140" s="19">
        <v>5.1475856671811888</v>
      </c>
      <c r="Q140" s="19">
        <v>5.8211727695400004</v>
      </c>
      <c r="R140" s="19">
        <v>5.4125997975873004</v>
      </c>
      <c r="S140" s="19">
        <v>5.2466866377121004</v>
      </c>
      <c r="T140" s="19">
        <v>5.5917767274935439</v>
      </c>
      <c r="U140" s="19">
        <v>5.1279611669782001</v>
      </c>
      <c r="V140" s="19">
        <v>6.3599896894399999</v>
      </c>
      <c r="W140" s="19">
        <v>5.4589155624323</v>
      </c>
      <c r="X140" s="19">
        <v>5.5482474964834996</v>
      </c>
      <c r="Y140" s="19">
        <v>5.4313972141180002</v>
      </c>
      <c r="Z140" s="19">
        <v>5.4649829399267</v>
      </c>
      <c r="AA140" s="19">
        <v>5.793613365723</v>
      </c>
      <c r="AB140" s="19">
        <v>5.5994129413638003</v>
      </c>
      <c r="AC140" s="19">
        <v>5.7174496381776674</v>
      </c>
      <c r="AD140" s="19">
        <v>5.5138369533000002</v>
      </c>
      <c r="AE140" s="19">
        <v>5.5649578733669243</v>
      </c>
      <c r="AF140" s="19">
        <v>5.8194238971429</v>
      </c>
      <c r="AG140" s="19">
        <v>5.9798874318099999</v>
      </c>
    </row>
    <row r="141" spans="1:33" hidden="1" x14ac:dyDescent="0.25">
      <c r="A141" t="s">
        <v>40</v>
      </c>
      <c r="B141" t="s">
        <v>15</v>
      </c>
      <c r="C141" t="s">
        <v>9</v>
      </c>
      <c r="D141" t="s">
        <v>16</v>
      </c>
      <c r="E141" s="19"/>
      <c r="F141" s="19"/>
      <c r="G141" s="19"/>
      <c r="H141" s="19"/>
      <c r="I141" s="19"/>
      <c r="J141" s="19">
        <v>0.8717554225734</v>
      </c>
      <c r="K141" s="19">
        <v>0.92967854928690996</v>
      </c>
      <c r="L141" s="19">
        <v>0.93673534971570005</v>
      </c>
      <c r="M141" s="19">
        <v>0.99394776835841203</v>
      </c>
      <c r="N141" s="19">
        <v>0.95728638269494004</v>
      </c>
      <c r="O141" s="19">
        <v>0.94699525662189998</v>
      </c>
      <c r="P141" s="19">
        <v>1.27699128977</v>
      </c>
      <c r="Q141" s="19">
        <v>0.95549277849684</v>
      </c>
      <c r="R141" s="19">
        <v>1.1486987371399999</v>
      </c>
      <c r="S141" s="19">
        <v>1.222665187671</v>
      </c>
      <c r="T141" s="19">
        <v>1.2628413772391001</v>
      </c>
      <c r="U141" s="19">
        <v>1.537369234297</v>
      </c>
      <c r="V141" s="19">
        <v>1.3789634377824</v>
      </c>
      <c r="W141" s="19">
        <v>1.5612154851369897</v>
      </c>
      <c r="X141" s="19">
        <v>1.4131123611800001</v>
      </c>
      <c r="Y141" s="19">
        <v>1.4193559687687001</v>
      </c>
      <c r="Z141" s="19">
        <v>1.4976757427895</v>
      </c>
      <c r="AA141" s="19">
        <v>1.6289354588180001</v>
      </c>
      <c r="AB141" s="19">
        <v>1.4961182854138</v>
      </c>
      <c r="AC141" s="19">
        <v>1.5462779298857925</v>
      </c>
      <c r="AD141" s="19">
        <v>1.454541483191</v>
      </c>
      <c r="AE141" s="19">
        <v>1.5722485266270001</v>
      </c>
      <c r="AF141" s="19">
        <v>1.5517579322333286</v>
      </c>
      <c r="AG141" s="19">
        <v>1.6837616789984269</v>
      </c>
    </row>
    <row r="142" spans="1:33" hidden="1" x14ac:dyDescent="0.25">
      <c r="A142" t="s">
        <v>40</v>
      </c>
      <c r="B142" t="s">
        <v>17</v>
      </c>
      <c r="C142" t="s">
        <v>9</v>
      </c>
      <c r="D142" t="s">
        <v>18</v>
      </c>
      <c r="E142" s="19"/>
      <c r="F142" s="19"/>
      <c r="G142" s="19"/>
      <c r="H142" s="19"/>
      <c r="I142" s="19"/>
      <c r="J142" s="19">
        <v>2.2825731697539</v>
      </c>
      <c r="K142" s="19">
        <v>2.4264365343800001</v>
      </c>
      <c r="L142" s="19">
        <v>2.4447539594657002</v>
      </c>
      <c r="M142" s="19">
        <v>2.62493323627</v>
      </c>
      <c r="N142" s="19">
        <v>2.5649356899477</v>
      </c>
      <c r="O142" s="19">
        <v>2.4797345942887192</v>
      </c>
      <c r="P142" s="19">
        <v>2.5466133753193687</v>
      </c>
      <c r="Q142" s="19">
        <v>2.7886997973529999</v>
      </c>
      <c r="R142" s="19">
        <v>2.9634637726993001</v>
      </c>
      <c r="S142" s="19">
        <v>3.1513867811631413</v>
      </c>
      <c r="T142" s="19">
        <v>3.4315936483465763</v>
      </c>
      <c r="U142" s="19">
        <v>3.494987951698596</v>
      </c>
      <c r="V142" s="19">
        <v>3.8473462931240001</v>
      </c>
      <c r="W142" s="19">
        <v>4.3648317588329997</v>
      </c>
      <c r="X142" s="19">
        <v>4.6824565480000002</v>
      </c>
      <c r="Y142" s="19">
        <v>3.882264563129715</v>
      </c>
      <c r="Z142" s="19">
        <v>4.3343792711819997</v>
      </c>
      <c r="AA142" s="19">
        <v>4.3546785144813773</v>
      </c>
      <c r="AB142" s="19">
        <v>4.4189714681399996</v>
      </c>
      <c r="AC142" s="19">
        <v>4.5331879357543281</v>
      </c>
      <c r="AD142" s="19">
        <v>4.1531967589891998</v>
      </c>
      <c r="AE142" s="19">
        <v>4.2723365776559996</v>
      </c>
      <c r="AF142" s="19">
        <v>4.2846727175870001</v>
      </c>
      <c r="AG142" s="19">
        <v>4.3972824386993716</v>
      </c>
    </row>
    <row r="143" spans="1:33" hidden="1" x14ac:dyDescent="0.25">
      <c r="A143" t="s">
        <v>40</v>
      </c>
      <c r="B143" t="s">
        <v>19</v>
      </c>
      <c r="C143" t="s">
        <v>9</v>
      </c>
      <c r="D143" t="s">
        <v>20</v>
      </c>
      <c r="E143" s="19"/>
      <c r="F143" s="19"/>
      <c r="G143" s="19"/>
      <c r="H143" s="19"/>
      <c r="I143" s="19"/>
      <c r="J143" s="19">
        <v>1.1413216326</v>
      </c>
      <c r="K143" s="19">
        <v>1.7446339132999999</v>
      </c>
      <c r="L143" s="19">
        <v>1.7853349886000001</v>
      </c>
      <c r="M143" s="19">
        <v>1.1562966693488288</v>
      </c>
      <c r="N143" s="19">
        <v>1.1136779738182021</v>
      </c>
      <c r="O143" s="19">
        <v>1.1174255659293999</v>
      </c>
      <c r="P143" s="19">
        <v>1.2144828244616983</v>
      </c>
      <c r="Q143" s="19">
        <v>1.4131923619144613</v>
      </c>
      <c r="R143" s="19">
        <v>1.621666982639</v>
      </c>
      <c r="S143" s="19">
        <v>1.7551663481949999</v>
      </c>
      <c r="T143" s="19">
        <v>1.7464944321936</v>
      </c>
      <c r="U143" s="19">
        <v>2.1183984653194998</v>
      </c>
      <c r="V143" s="19">
        <v>2.6499591844000001</v>
      </c>
      <c r="W143" s="19">
        <v>2.6678553584441</v>
      </c>
      <c r="X143" s="19">
        <v>1.9283977358827999</v>
      </c>
      <c r="Y143" s="19">
        <v>1.8969999991536</v>
      </c>
      <c r="Z143" s="19">
        <v>1.9939553775963963</v>
      </c>
      <c r="AA143" s="19">
        <v>2.1369629539161998</v>
      </c>
      <c r="AB143" s="19">
        <v>2.2941838791219999</v>
      </c>
      <c r="AC143" s="19">
        <v>2.3893651198952002</v>
      </c>
      <c r="AD143" s="19">
        <v>2.1784147223475716</v>
      </c>
      <c r="AE143" s="19">
        <v>2.2286554827774001</v>
      </c>
      <c r="AF143" s="19">
        <v>2.2719891599471</v>
      </c>
      <c r="AG143" s="19">
        <v>2.3715458191495</v>
      </c>
    </row>
    <row r="144" spans="1:33" hidden="1" x14ac:dyDescent="0.25">
      <c r="A144" t="s">
        <v>40</v>
      </c>
      <c r="B144" t="s">
        <v>21</v>
      </c>
      <c r="C144" t="s">
        <v>9</v>
      </c>
      <c r="D144" t="s">
        <v>22</v>
      </c>
      <c r="E144" s="19"/>
      <c r="F144" s="19"/>
      <c r="G144" s="19"/>
      <c r="H144" s="19"/>
      <c r="I144" s="19"/>
      <c r="J144" s="19"/>
      <c r="K144" s="19"/>
      <c r="L144" s="19"/>
      <c r="M144" s="19">
        <v>6.7984388946283003</v>
      </c>
      <c r="N144" s="19">
        <v>9.3339334895510007</v>
      </c>
      <c r="O144" s="19">
        <v>11.125254888320001</v>
      </c>
      <c r="P144" s="19">
        <v>11.6114465452</v>
      </c>
      <c r="Q144" s="19">
        <v>13.714725343</v>
      </c>
      <c r="R144" s="19">
        <v>12.795175558285001</v>
      </c>
      <c r="S144" s="19">
        <v>15.7467498716849</v>
      </c>
      <c r="T144" s="19">
        <v>14.999938674779999</v>
      </c>
      <c r="U144" s="19">
        <v>17.877848217166001</v>
      </c>
      <c r="V144" s="19">
        <v>16.26265319673</v>
      </c>
      <c r="W144" s="19">
        <v>17.9233211371</v>
      </c>
      <c r="X144" s="19">
        <v>17.6839833332</v>
      </c>
      <c r="Y144" s="19">
        <v>2.818199471212</v>
      </c>
      <c r="Z144" s="19">
        <v>18.611197258178301</v>
      </c>
      <c r="AA144" s="19">
        <v>16.624721232923999</v>
      </c>
      <c r="AB144" s="19">
        <v>14.95141115158</v>
      </c>
      <c r="AC144" s="19">
        <v>15.184581859687748</v>
      </c>
      <c r="AD144" s="19">
        <v>14.629559576757</v>
      </c>
      <c r="AE144" s="19">
        <v>14.199336764530001</v>
      </c>
      <c r="AF144" s="19">
        <v>14.341461447723001</v>
      </c>
      <c r="AG144" s="19">
        <v>14.98573272538</v>
      </c>
    </row>
    <row r="145" spans="1:33" hidden="1" x14ac:dyDescent="0.25">
      <c r="A145" t="s">
        <v>40</v>
      </c>
      <c r="B145" t="s">
        <v>23</v>
      </c>
      <c r="C145" t="s">
        <v>6</v>
      </c>
      <c r="D145" t="s">
        <v>24</v>
      </c>
      <c r="E145" s="19"/>
      <c r="F145" s="19"/>
      <c r="G145" s="19"/>
      <c r="H145" s="19"/>
      <c r="I145" s="19"/>
      <c r="J145" s="19">
        <v>2.5736534994540001</v>
      </c>
      <c r="K145" s="19">
        <v>2.759378252811</v>
      </c>
      <c r="L145" s="19">
        <v>2.7716986373600001</v>
      </c>
      <c r="M145" s="19">
        <v>2.4567569368159998</v>
      </c>
      <c r="N145" s="19">
        <v>1.953752791543</v>
      </c>
      <c r="O145" s="19">
        <v>1.9784941282659001</v>
      </c>
      <c r="P145" s="19">
        <v>2.1786665664883</v>
      </c>
      <c r="Q145" s="19">
        <v>2.1995672525300001</v>
      </c>
      <c r="R145" s="19">
        <v>2.3931646336410002</v>
      </c>
      <c r="S145" s="19">
        <v>2.6764526878339998</v>
      </c>
      <c r="T145" s="19">
        <v>2.8451215717229998</v>
      </c>
      <c r="U145" s="19">
        <v>3.7198874427900002</v>
      </c>
      <c r="V145" s="19">
        <v>3.1318898749700002</v>
      </c>
      <c r="W145" s="19">
        <v>3.4431287692919001</v>
      </c>
      <c r="X145" s="19">
        <v>3.2553798288825506</v>
      </c>
      <c r="Y145" s="19">
        <v>3.2173987352589304</v>
      </c>
      <c r="Z145" s="19">
        <v>3.3183188172669</v>
      </c>
      <c r="AA145" s="19">
        <v>3.4254193173444998</v>
      </c>
      <c r="AB145" s="19">
        <v>3.3878519995489</v>
      </c>
      <c r="AC145" s="19">
        <v>3.3939769141673</v>
      </c>
      <c r="AD145" s="19">
        <v>3.2658793741222083</v>
      </c>
      <c r="AE145" s="19">
        <v>3.3838896913220999</v>
      </c>
      <c r="AF145" s="19">
        <v>3.4347188264586999</v>
      </c>
      <c r="AG145" s="19">
        <v>3.541747355139</v>
      </c>
    </row>
    <row r="146" spans="1:33" hidden="1" x14ac:dyDescent="0.25">
      <c r="A146" t="s">
        <v>41</v>
      </c>
      <c r="B146" t="s">
        <v>5</v>
      </c>
      <c r="C146" t="s">
        <v>6</v>
      </c>
      <c r="D146" t="s">
        <v>7</v>
      </c>
      <c r="E146" s="19">
        <v>13.272727272727273</v>
      </c>
      <c r="F146" s="19">
        <v>13.454545454545455</v>
      </c>
      <c r="G146" s="19">
        <v>7.5757575757575752</v>
      </c>
      <c r="H146" s="19">
        <v>14.598392156859999</v>
      </c>
      <c r="I146" s="19">
        <v>14.8</v>
      </c>
      <c r="J146" s="19">
        <v>12.166666666666666</v>
      </c>
      <c r="K146" s="19">
        <v>16.976744186465002</v>
      </c>
      <c r="L146" s="19">
        <v>18.648648648648649</v>
      </c>
      <c r="M146" s="19">
        <v>14.375</v>
      </c>
      <c r="N146" s="19">
        <v>2</v>
      </c>
      <c r="O146" s="19">
        <v>8.1958536585365867</v>
      </c>
      <c r="P146" s="19">
        <v>14.362592592592593</v>
      </c>
      <c r="Q146" s="19">
        <v>8.6883333333333326</v>
      </c>
      <c r="R146" s="19">
        <v>6.8412481632700004</v>
      </c>
      <c r="S146" s="19">
        <v>1.1375675675676</v>
      </c>
      <c r="T146" s="19">
        <v>9.4529411764759992</v>
      </c>
      <c r="U146" s="19">
        <v>8.3355555555555991</v>
      </c>
      <c r="V146" s="19">
        <v>8.3783783783784003</v>
      </c>
      <c r="W146" s="19">
        <v>8.2162162162160008</v>
      </c>
      <c r="X146" s="19">
        <v>16.175555555555555</v>
      </c>
      <c r="Y146" s="19">
        <v>21.599999100000002</v>
      </c>
      <c r="Z146" s="19">
        <v>21.337600000000002</v>
      </c>
      <c r="AA146" s="19">
        <v>15.474137931345</v>
      </c>
      <c r="AB146" s="19">
        <v>14.931764758824</v>
      </c>
      <c r="AC146" s="19">
        <v>15.866249999999999</v>
      </c>
      <c r="AD146" s="19">
        <v>2.3383333333333001</v>
      </c>
      <c r="AE146" s="19">
        <v>2.9886956521739001</v>
      </c>
      <c r="AF146" s="19">
        <v>15.21129322586</v>
      </c>
      <c r="AG146" s="19">
        <v>16.585769237691999</v>
      </c>
    </row>
    <row r="147" spans="1:33" hidden="1" x14ac:dyDescent="0.25">
      <c r="A147" t="s">
        <v>41</v>
      </c>
      <c r="B147" t="s">
        <v>8</v>
      </c>
      <c r="C147" t="s">
        <v>27</v>
      </c>
      <c r="D147" t="s">
        <v>10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>
        <v>9.5594594594594593</v>
      </c>
      <c r="P147" s="19">
        <v>1.394736842153</v>
      </c>
      <c r="Q147" s="19">
        <v>8.1692376923769991</v>
      </c>
      <c r="R147" s="19">
        <v>1.65</v>
      </c>
      <c r="S147" s="19">
        <v>9.68</v>
      </c>
      <c r="T147" s="19">
        <v>1.8975697561</v>
      </c>
      <c r="U147" s="19">
        <v>13.259523895238001</v>
      </c>
      <c r="V147" s="19">
        <v>2.36194761948</v>
      </c>
      <c r="W147" s="19">
        <v>19.786465116279</v>
      </c>
      <c r="X147" s="19">
        <v>15.968181818182</v>
      </c>
      <c r="Y147" s="19">
        <v>17.873333333333335</v>
      </c>
      <c r="Z147" s="19">
        <v>8.5586956521739133</v>
      </c>
      <c r="AA147" s="19">
        <v>7.9875000000000007</v>
      </c>
      <c r="AB147" s="19">
        <v>7.6481632653610001</v>
      </c>
      <c r="AC147" s="19">
        <v>7.2979999999999992</v>
      </c>
      <c r="AD147" s="19">
        <v>6.9823529411764707</v>
      </c>
      <c r="AE147" s="19">
        <v>6.662745983922</v>
      </c>
      <c r="AF147" s="19">
        <v>7.2769237692309998</v>
      </c>
      <c r="AG147" s="19">
        <v>7.1566377358490003</v>
      </c>
    </row>
    <row r="148" spans="1:33" hidden="1" x14ac:dyDescent="0.25">
      <c r="A148" t="s">
        <v>41</v>
      </c>
      <c r="B148" t="s">
        <v>11</v>
      </c>
      <c r="C148" t="s">
        <v>27</v>
      </c>
      <c r="D148" t="s">
        <v>12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>
        <v>6.6568181818182</v>
      </c>
      <c r="P148" s="19">
        <v>7.5969721649485003</v>
      </c>
      <c r="Q148" s="19">
        <v>5.1333333300000001</v>
      </c>
      <c r="R148" s="19">
        <v>6.85</v>
      </c>
      <c r="S148" s="19">
        <v>5.4882352941176462</v>
      </c>
      <c r="T148" s="19">
        <v>5.6962264159434</v>
      </c>
      <c r="U148" s="19">
        <v>4.9796461769910998</v>
      </c>
      <c r="V148" s="19">
        <v>5.2549836655700002</v>
      </c>
      <c r="W148" s="19">
        <v>4.3818181818181818</v>
      </c>
      <c r="X148" s="19">
        <v>4.7783333299999997</v>
      </c>
      <c r="Y148" s="19">
        <v>4.4567164179144996</v>
      </c>
      <c r="Z148" s="19">
        <v>5.9362318845797004</v>
      </c>
      <c r="AA148" s="19">
        <v>6.1631256737589997</v>
      </c>
      <c r="AB148" s="19">
        <v>6.1819444444444445</v>
      </c>
      <c r="AC148" s="19">
        <v>5.1858181818100002</v>
      </c>
      <c r="AD148" s="19">
        <v>5.5784313725489998</v>
      </c>
      <c r="AE148" s="19">
        <v>5.65625</v>
      </c>
      <c r="AF148" s="19">
        <v>6.75</v>
      </c>
      <c r="AG148" s="19">
        <v>6.1215537634489996</v>
      </c>
    </row>
    <row r="149" spans="1:33" hidden="1" x14ac:dyDescent="0.25">
      <c r="A149" t="s">
        <v>41</v>
      </c>
      <c r="B149" t="s">
        <v>13</v>
      </c>
      <c r="C149" t="s">
        <v>27</v>
      </c>
      <c r="D149" t="s">
        <v>14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>
        <v>19.846153846153999</v>
      </c>
      <c r="P149" s="19">
        <v>22.476923769230002</v>
      </c>
      <c r="Q149" s="19">
        <v>16.62857142857143</v>
      </c>
      <c r="R149" s="19">
        <v>14.592857142857143</v>
      </c>
      <c r="S149" s="19">
        <v>13.413333333333332</v>
      </c>
      <c r="T149" s="19">
        <v>14.466666666667001</v>
      </c>
      <c r="U149" s="19">
        <v>13.2</v>
      </c>
      <c r="V149" s="19">
        <v>13.286666666666667</v>
      </c>
      <c r="W149" s="19">
        <v>11.887500000000001</v>
      </c>
      <c r="X149" s="19">
        <v>11.700000000000001</v>
      </c>
      <c r="Y149" s="19">
        <v>1.3941176475879999</v>
      </c>
      <c r="Z149" s="19">
        <v>1.6475882352939999</v>
      </c>
      <c r="AA149" s="19">
        <v>9.8999999999999986</v>
      </c>
      <c r="AB149" s="19">
        <v>9.9444444444444446</v>
      </c>
      <c r="AC149" s="19">
        <v>9.5526315789473681</v>
      </c>
      <c r="AD149" s="19">
        <v>9.8473684215262995</v>
      </c>
      <c r="AE149" s="19">
        <v>8.5500000000000007</v>
      </c>
      <c r="AF149" s="19">
        <v>9.2571428571428562</v>
      </c>
      <c r="AG149" s="19">
        <v>9.3000000000000007</v>
      </c>
    </row>
    <row r="150" spans="1:33" hidden="1" x14ac:dyDescent="0.25">
      <c r="A150" t="s">
        <v>41</v>
      </c>
      <c r="B150" t="s">
        <v>15</v>
      </c>
      <c r="C150" t="s">
        <v>27</v>
      </c>
      <c r="D150" t="s">
        <v>16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>
        <v>7.7866666666666662</v>
      </c>
      <c r="P150" s="19">
        <v>9.8125</v>
      </c>
      <c r="Q150" s="19">
        <v>7.2294117647588001</v>
      </c>
      <c r="R150" s="19">
        <v>6.4555555555556001</v>
      </c>
      <c r="S150" s="19">
        <v>5.8555555555555552</v>
      </c>
      <c r="T150" s="19">
        <v>7.4444444444444002</v>
      </c>
      <c r="U150" s="19">
        <v>6.1315789473684212</v>
      </c>
      <c r="V150" s="19">
        <v>6.3157894736842</v>
      </c>
      <c r="W150" s="19">
        <v>6.1526315789473687</v>
      </c>
      <c r="X150" s="19">
        <v>5.6899999999999995</v>
      </c>
      <c r="Y150" s="19">
        <v>5.48</v>
      </c>
      <c r="Z150" s="19">
        <v>8.3619476194760001</v>
      </c>
      <c r="AA150" s="19">
        <v>9.9545454545454994</v>
      </c>
      <c r="AB150" s="19">
        <v>9.4</v>
      </c>
      <c r="AC150" s="19">
        <v>9.9134347826900004</v>
      </c>
      <c r="AD150" s="19">
        <v>7.6217391343478003</v>
      </c>
      <c r="AE150" s="19">
        <v>6.5916666666666677</v>
      </c>
      <c r="AF150" s="19">
        <v>6.8159999999999998</v>
      </c>
      <c r="AG150" s="19">
        <v>6.5846153846153843</v>
      </c>
    </row>
    <row r="151" spans="1:33" hidden="1" x14ac:dyDescent="0.25">
      <c r="A151" t="s">
        <v>41</v>
      </c>
      <c r="B151" t="s">
        <v>17</v>
      </c>
      <c r="C151" t="s">
        <v>27</v>
      </c>
      <c r="D151" t="s">
        <v>18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>
        <v>8.5111111111111111</v>
      </c>
      <c r="P151" s="19">
        <v>9.3842152631579001</v>
      </c>
      <c r="Q151" s="19">
        <v>8.66</v>
      </c>
      <c r="R151" s="19">
        <v>7.5454545454546</v>
      </c>
      <c r="S151" s="19">
        <v>6.3956521739134002</v>
      </c>
      <c r="T151" s="19">
        <v>7.5416666666666998</v>
      </c>
      <c r="U151" s="19">
        <v>6.111538461538462</v>
      </c>
      <c r="V151" s="19">
        <v>5.7814814814814817</v>
      </c>
      <c r="W151" s="19">
        <v>5.1586268965517004</v>
      </c>
      <c r="X151" s="19">
        <v>4.4933333333333341</v>
      </c>
      <c r="Y151" s="19">
        <v>4.375</v>
      </c>
      <c r="Z151" s="19">
        <v>4.7588235294118002</v>
      </c>
      <c r="AA151" s="19">
        <v>4.8277777777777784</v>
      </c>
      <c r="AB151" s="19">
        <v>4.3794871794871799</v>
      </c>
      <c r="AC151" s="19">
        <v>4.668292682926829</v>
      </c>
      <c r="AD151" s="19">
        <v>3.2261947619479998</v>
      </c>
      <c r="AE151" s="19">
        <v>2.988372932326</v>
      </c>
      <c r="AF151" s="19">
        <v>3.4622222222222216</v>
      </c>
      <c r="AG151" s="19">
        <v>3.3297872344255</v>
      </c>
    </row>
    <row r="152" spans="1:33" hidden="1" x14ac:dyDescent="0.25">
      <c r="A152" t="s">
        <v>41</v>
      </c>
      <c r="B152" t="s">
        <v>19</v>
      </c>
      <c r="C152" t="s">
        <v>27</v>
      </c>
      <c r="D152" t="s">
        <v>20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>
        <v>2.4583333333333335</v>
      </c>
      <c r="P152" s="19">
        <v>2.9499999999999997</v>
      </c>
      <c r="Q152" s="19">
        <v>2.2923769237689999</v>
      </c>
      <c r="R152" s="19">
        <v>2.5</v>
      </c>
      <c r="S152" s="19">
        <v>2.1928571428571431</v>
      </c>
      <c r="T152" s="19">
        <v>2.3214285714285716</v>
      </c>
      <c r="U152" s="19">
        <v>2.2666666666666999</v>
      </c>
      <c r="V152" s="19">
        <v>2.1333333333333333</v>
      </c>
      <c r="W152" s="19">
        <v>2.1124999999999998</v>
      </c>
      <c r="X152" s="19">
        <v>2.25</v>
      </c>
      <c r="Y152" s="19">
        <v>1.9882352941176469</v>
      </c>
      <c r="Z152" s="19">
        <v>2.2764758823529001</v>
      </c>
      <c r="AA152" s="19">
        <v>2.6722222222222221</v>
      </c>
      <c r="AB152" s="19">
        <v>2.6333333333333333</v>
      </c>
      <c r="AC152" s="19">
        <v>3.5999999999999996</v>
      </c>
      <c r="AD152" s="19">
        <v>3.4152631578946999</v>
      </c>
      <c r="AE152" s="19">
        <v>3</v>
      </c>
      <c r="AF152" s="19">
        <v>3.4684215263158</v>
      </c>
      <c r="AG152" s="19">
        <v>3.3099999999999996</v>
      </c>
    </row>
    <row r="153" spans="1:33" hidden="1" x14ac:dyDescent="0.25">
      <c r="A153" t="s">
        <v>41</v>
      </c>
      <c r="B153" t="s">
        <v>21</v>
      </c>
      <c r="C153" t="s">
        <v>6</v>
      </c>
      <c r="D153" t="s">
        <v>22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>
        <v>12.661769237690001</v>
      </c>
      <c r="P153" s="19">
        <v>15.66723389835</v>
      </c>
      <c r="Q153" s="19">
        <v>12.611438848921001</v>
      </c>
      <c r="R153" s="19">
        <v>11.81294117647</v>
      </c>
      <c r="S153" s="19">
        <v>9.6136774193548202</v>
      </c>
      <c r="T153" s="19">
        <v>11.193129251769999</v>
      </c>
      <c r="U153" s="19">
        <v>9.375792682926825</v>
      </c>
      <c r="V153" s="19">
        <v>8.9497126436781702</v>
      </c>
      <c r="W153" s="19">
        <v>9.6971649382715004</v>
      </c>
      <c r="X153" s="19">
        <v>9.3822485271100007</v>
      </c>
      <c r="Y153" s="19">
        <v>7.8458959537572337</v>
      </c>
      <c r="Z153" s="19">
        <v>5.5751851851851786</v>
      </c>
      <c r="AA153" s="19">
        <v>5.2312439243910003</v>
      </c>
      <c r="AB153" s="19">
        <v>5.4549275362318905</v>
      </c>
      <c r="AC153" s="19">
        <v>5.6716337552742004</v>
      </c>
      <c r="AD153" s="19">
        <v>6.8974876847296001</v>
      </c>
      <c r="AE153" s="19">
        <v>4.8599989900000002</v>
      </c>
      <c r="AF153" s="19">
        <v>6.2299566377340003</v>
      </c>
      <c r="AG153" s="19">
        <v>5.6294749636599999</v>
      </c>
    </row>
    <row r="154" spans="1:33" hidden="1" x14ac:dyDescent="0.25">
      <c r="A154" t="s">
        <v>41</v>
      </c>
      <c r="B154" t="s">
        <v>23</v>
      </c>
      <c r="C154" t="s">
        <v>6</v>
      </c>
      <c r="D154" t="s">
        <v>24</v>
      </c>
      <c r="E154" s="19"/>
      <c r="F154" s="19"/>
      <c r="G154" s="19">
        <v>45.964912287179999</v>
      </c>
      <c r="H154" s="19">
        <v>53.396226415942998</v>
      </c>
      <c r="I154" s="19">
        <v>51.562496385499998</v>
      </c>
      <c r="J154" s="19">
        <v>52.721893491124263</v>
      </c>
      <c r="K154" s="19">
        <v>55.833333333333329</v>
      </c>
      <c r="L154" s="19">
        <v>59.494458598725998</v>
      </c>
      <c r="M154" s="19">
        <v>55.818181811000002</v>
      </c>
      <c r="N154" s="19">
        <v>61.569767441864997</v>
      </c>
      <c r="O154" s="19">
        <v>8.3997851744627994</v>
      </c>
      <c r="P154" s="19">
        <v>9.5744725536992838</v>
      </c>
      <c r="Q154" s="19">
        <v>7.2517494352391996</v>
      </c>
      <c r="R154" s="19">
        <v>7.6542399113819997</v>
      </c>
      <c r="S154" s="19">
        <v>6.99792826924</v>
      </c>
      <c r="T154" s="19">
        <v>7.5511969927997002</v>
      </c>
      <c r="U154" s="19">
        <v>7.228612</v>
      </c>
      <c r="V154" s="19">
        <v>8.2564726158559942</v>
      </c>
      <c r="W154" s="19">
        <v>7.6624299745361961</v>
      </c>
      <c r="X154" s="19">
        <v>7.2362354755</v>
      </c>
      <c r="Y154" s="19">
        <v>7.1453286467486823</v>
      </c>
      <c r="Z154" s="19">
        <v>6.5452275815217398</v>
      </c>
      <c r="AA154" s="19">
        <v>6.4752317232375987</v>
      </c>
      <c r="AB154" s="19">
        <v>6.4718465456861001</v>
      </c>
      <c r="AC154" s="19">
        <v>6.2758283927600003</v>
      </c>
      <c r="AD154" s="19">
        <v>5.9154716488565002</v>
      </c>
      <c r="AE154" s="19">
        <v>5.3327789165446555</v>
      </c>
      <c r="AF154" s="19">
        <v>6.4197826753629998</v>
      </c>
      <c r="AG154" s="19">
        <v>6.1536228931199997</v>
      </c>
    </row>
    <row r="155" spans="1:33" hidden="1" x14ac:dyDescent="0.25">
      <c r="A155" t="s">
        <v>42</v>
      </c>
      <c r="B155" t="s">
        <v>5</v>
      </c>
      <c r="C155" t="s">
        <v>6</v>
      </c>
      <c r="D155" t="s">
        <v>7</v>
      </c>
      <c r="E155" s="19">
        <v>9.1231732776617953</v>
      </c>
      <c r="F155" s="19">
        <v>11.425925925925926</v>
      </c>
      <c r="G155" s="19">
        <v>13.875313875310001</v>
      </c>
      <c r="H155" s="19">
        <v>13.457467659741278</v>
      </c>
      <c r="I155" s="19">
        <v>14.922588328719</v>
      </c>
      <c r="J155" s="19">
        <v>15.279934613812832</v>
      </c>
      <c r="K155" s="19">
        <v>16.573646913699999</v>
      </c>
      <c r="L155" s="19">
        <v>16.577289182493999</v>
      </c>
      <c r="M155" s="19">
        <v>17.418414184</v>
      </c>
      <c r="N155" s="19">
        <v>19.154424778761001</v>
      </c>
      <c r="O155" s="19">
        <v>18.17758626897</v>
      </c>
      <c r="P155" s="19">
        <v>18.784194528875378</v>
      </c>
      <c r="Q155" s="19">
        <v>2.3666666666667</v>
      </c>
      <c r="R155" s="19">
        <v>2.2547211242862999</v>
      </c>
      <c r="S155" s="19">
        <v>21.842667867549999</v>
      </c>
      <c r="T155" s="19">
        <v>22.221792892627999</v>
      </c>
      <c r="U155" s="19">
        <v>22.876585928489</v>
      </c>
      <c r="V155" s="19">
        <v>26.28955347482</v>
      </c>
      <c r="W155" s="19">
        <v>28.162288692000001</v>
      </c>
      <c r="X155" s="19">
        <v>32.279566361999997</v>
      </c>
      <c r="Y155" s="19">
        <v>33.486641221374001</v>
      </c>
      <c r="Z155" s="19">
        <v>35.84963954685891</v>
      </c>
      <c r="AA155" s="19">
        <v>38.716737692380001</v>
      </c>
      <c r="AB155" s="19">
        <v>52.823811118553245</v>
      </c>
      <c r="AC155" s="19">
        <v>51.992455477379004</v>
      </c>
      <c r="AD155" s="19">
        <v>55.46633724521309</v>
      </c>
      <c r="AE155" s="19">
        <v>53.866748192770999</v>
      </c>
      <c r="AF155" s="19">
        <v>59.692269635126998</v>
      </c>
      <c r="AG155" s="19">
        <v>71.335554821664459</v>
      </c>
    </row>
    <row r="156" spans="1:33" hidden="1" x14ac:dyDescent="0.25">
      <c r="A156" t="s">
        <v>42</v>
      </c>
      <c r="B156" t="s">
        <v>8</v>
      </c>
      <c r="C156" t="s">
        <v>27</v>
      </c>
      <c r="D156" t="s">
        <v>10</v>
      </c>
      <c r="E156" s="19">
        <v>4.9641554587160002</v>
      </c>
      <c r="F156" s="19">
        <v>5.5518394648829004</v>
      </c>
      <c r="G156" s="19">
        <v>5.1284934497816588</v>
      </c>
      <c r="H156" s="19">
        <v>5.245454545454546</v>
      </c>
      <c r="I156" s="19">
        <v>5.2722342733188716</v>
      </c>
      <c r="J156" s="19">
        <v>5.2516698809999998</v>
      </c>
      <c r="K156" s="19">
        <v>5.5416142557651993</v>
      </c>
      <c r="L156" s="19">
        <v>5.8542476973172999</v>
      </c>
      <c r="M156" s="19">
        <v>6.2441977821799997</v>
      </c>
      <c r="N156" s="19">
        <v>6.2692458374142994</v>
      </c>
      <c r="O156" s="19">
        <v>6.6127639155473004</v>
      </c>
      <c r="P156" s="19">
        <v>6.859942911512845</v>
      </c>
      <c r="Q156" s="19">
        <v>7.2793834296724</v>
      </c>
      <c r="R156" s="19">
        <v>7.5121937499999998</v>
      </c>
      <c r="S156" s="19">
        <v>7.7332682926829266</v>
      </c>
      <c r="T156" s="19">
        <v>8.2197238658800007</v>
      </c>
      <c r="U156" s="19">
        <v>7.9977773638969003</v>
      </c>
      <c r="V156" s="19">
        <v>8.3314667415729993</v>
      </c>
      <c r="W156" s="19">
        <v>8.751164958615</v>
      </c>
      <c r="X156" s="19">
        <v>8.438299944892</v>
      </c>
      <c r="Y156" s="19">
        <v>8.5565384615384605</v>
      </c>
      <c r="Z156" s="19">
        <v>8.4691866287819995</v>
      </c>
      <c r="AA156" s="19">
        <v>8.2868154142582</v>
      </c>
      <c r="AB156" s="19">
        <v>8.5534838765456005</v>
      </c>
      <c r="AC156" s="19">
        <v>8.3761184620000009</v>
      </c>
      <c r="AD156" s="19">
        <v>8.3217543859648995</v>
      </c>
      <c r="AE156" s="19">
        <v>7.9672397325692446</v>
      </c>
      <c r="AF156" s="19">
        <v>7.8669158878546996</v>
      </c>
      <c r="AG156" s="19">
        <v>7.5424159854677555</v>
      </c>
    </row>
    <row r="157" spans="1:33" hidden="1" x14ac:dyDescent="0.25">
      <c r="A157" t="s">
        <v>42</v>
      </c>
      <c r="B157" t="s">
        <v>11</v>
      </c>
      <c r="C157" t="s">
        <v>27</v>
      </c>
      <c r="D157" t="s">
        <v>12</v>
      </c>
      <c r="E157" s="19">
        <v>4.3221674876847294</v>
      </c>
      <c r="F157" s="19">
        <v>4.4127572164690001</v>
      </c>
      <c r="G157" s="19">
        <v>4.4435333333333338</v>
      </c>
      <c r="H157" s="19">
        <v>4.5242152631578998</v>
      </c>
      <c r="I157" s="19">
        <v>4.42968229377</v>
      </c>
      <c r="J157" s="19">
        <v>4.3981587315872996</v>
      </c>
      <c r="K157" s="19">
        <v>4.4782895522387998</v>
      </c>
      <c r="L157" s="19">
        <v>4.5874553726569998</v>
      </c>
      <c r="M157" s="19">
        <v>4.7344181344829996</v>
      </c>
      <c r="N157" s="19">
        <v>4.6789283874291598</v>
      </c>
      <c r="O157" s="19">
        <v>4.9295887662988997</v>
      </c>
      <c r="P157" s="19">
        <v>5.6165264724349999</v>
      </c>
      <c r="Q157" s="19">
        <v>5.264386317974</v>
      </c>
      <c r="R157" s="19">
        <v>5.6441343669251003</v>
      </c>
      <c r="S157" s="19">
        <v>5.8914256198346999</v>
      </c>
      <c r="T157" s="19">
        <v>5.8692339776195004</v>
      </c>
      <c r="U157" s="19">
        <v>5.7814111922141125</v>
      </c>
      <c r="V157" s="19">
        <v>5.6433936222531003</v>
      </c>
      <c r="W157" s="19">
        <v>5.5753287981859412</v>
      </c>
      <c r="X157" s="19">
        <v>5.8639635173590001</v>
      </c>
      <c r="Y157" s="19">
        <v>6.2668257756562999</v>
      </c>
      <c r="Z157" s="19">
        <v>5.8413675777570004</v>
      </c>
      <c r="AA157" s="19">
        <v>5.6262316665999998</v>
      </c>
      <c r="AB157" s="19">
        <v>5.6697852286395998</v>
      </c>
      <c r="AC157" s="19">
        <v>5.4862264159434</v>
      </c>
      <c r="AD157" s="19">
        <v>5.3332422586520956</v>
      </c>
      <c r="AE157" s="19">
        <v>5.261223591549296</v>
      </c>
      <c r="AF157" s="19">
        <v>5.3899832271300001</v>
      </c>
      <c r="AG157" s="19">
        <v>5.3933653594770004</v>
      </c>
    </row>
    <row r="158" spans="1:33" hidden="1" x14ac:dyDescent="0.25">
      <c r="A158" t="s">
        <v>42</v>
      </c>
      <c r="B158" t="s">
        <v>13</v>
      </c>
      <c r="C158" t="s">
        <v>27</v>
      </c>
      <c r="D158" t="s">
        <v>14</v>
      </c>
      <c r="E158" s="19">
        <v>9.2472627397260005</v>
      </c>
      <c r="F158" s="19">
        <v>9.4286666666666665</v>
      </c>
      <c r="G158" s="19">
        <v>9.1575000000000006</v>
      </c>
      <c r="H158" s="19">
        <v>9.161212121212122</v>
      </c>
      <c r="I158" s="19">
        <v>8.7635838152889995</v>
      </c>
      <c r="J158" s="19">
        <v>7.5756218954726</v>
      </c>
      <c r="K158" s="19">
        <v>8.1623762376237625</v>
      </c>
      <c r="L158" s="19">
        <v>8.8311881188118821</v>
      </c>
      <c r="M158" s="19">
        <v>9.6563382816899992</v>
      </c>
      <c r="N158" s="19">
        <v>9.1995391756909992</v>
      </c>
      <c r="O158" s="19">
        <v>9.6367713448429999</v>
      </c>
      <c r="P158" s="19">
        <v>9.9495575221238948</v>
      </c>
      <c r="Q158" s="19">
        <v>1.1120000000000001</v>
      </c>
      <c r="R158" s="19">
        <v>11.169444444444</v>
      </c>
      <c r="S158" s="19">
        <v>11.55233644859813</v>
      </c>
      <c r="T158" s="19">
        <v>11.79729323256</v>
      </c>
      <c r="U158" s="19">
        <v>11.555752212389383</v>
      </c>
      <c r="V158" s="19">
        <v>11.633913434783</v>
      </c>
      <c r="W158" s="19">
        <v>11.84366812227</v>
      </c>
      <c r="X158" s="19">
        <v>12.313392857143</v>
      </c>
      <c r="Y158" s="19">
        <v>12.17287175439</v>
      </c>
      <c r="Z158" s="19">
        <v>11.988461538461538</v>
      </c>
      <c r="AA158" s="19">
        <v>12.13713816878</v>
      </c>
      <c r="AB158" s="19">
        <v>12.447679324894514</v>
      </c>
      <c r="AC158" s="19">
        <v>11.992622958197</v>
      </c>
      <c r="AD158" s="19">
        <v>11.765882352941178</v>
      </c>
      <c r="AE158" s="19">
        <v>11.291762996255001</v>
      </c>
      <c r="AF158" s="19">
        <v>1.6113228469800001</v>
      </c>
      <c r="AG158" s="19">
        <v>1.4486394557822999</v>
      </c>
    </row>
    <row r="159" spans="1:33" hidden="1" x14ac:dyDescent="0.25">
      <c r="A159" t="s">
        <v>42</v>
      </c>
      <c r="B159" t="s">
        <v>15</v>
      </c>
      <c r="C159" t="s">
        <v>27</v>
      </c>
      <c r="D159" t="s">
        <v>16</v>
      </c>
      <c r="E159" s="19">
        <v>3.8241448692153002</v>
      </c>
      <c r="F159" s="19">
        <v>4.7345679123459998</v>
      </c>
      <c r="G159" s="19">
        <v>4.3176842152632</v>
      </c>
      <c r="H159" s="19">
        <v>4.4925692123139997</v>
      </c>
      <c r="I159" s="19">
        <v>4.5835853131749458</v>
      </c>
      <c r="J159" s="19">
        <v>4.7366666666666664</v>
      </c>
      <c r="K159" s="19">
        <v>5.2816933638443935</v>
      </c>
      <c r="L159" s="19">
        <v>5.7534562211981566</v>
      </c>
      <c r="M159" s="19">
        <v>6.1258534136499998</v>
      </c>
      <c r="N159" s="19">
        <v>6.2797752889887999</v>
      </c>
      <c r="O159" s="19">
        <v>6.6848888888888887</v>
      </c>
      <c r="P159" s="19">
        <v>6.8129871298709999</v>
      </c>
      <c r="Q159" s="19">
        <v>6.7189873417721522</v>
      </c>
      <c r="R159" s="19">
        <v>6.9532739337000002</v>
      </c>
      <c r="S159" s="19">
        <v>7.3627659574468085</v>
      </c>
      <c r="T159" s="19">
        <v>7.7357625272331001</v>
      </c>
      <c r="U159" s="19">
        <v>8.8783185847800006</v>
      </c>
      <c r="V159" s="19">
        <v>8.2865442477875995</v>
      </c>
      <c r="W159" s="19">
        <v>8.3136263736263736</v>
      </c>
      <c r="X159" s="19">
        <v>8.2773862669439993</v>
      </c>
      <c r="Y159" s="19">
        <v>8.1164718162838998</v>
      </c>
      <c r="Z159" s="19">
        <v>8.2733333333333334</v>
      </c>
      <c r="AA159" s="19">
        <v>8.2449781659388641</v>
      </c>
      <c r="AB159" s="19">
        <v>7.5123965141611997</v>
      </c>
      <c r="AC159" s="19">
        <v>7.4556291397284999</v>
      </c>
      <c r="AD159" s="19">
        <v>7.9442953213419996</v>
      </c>
      <c r="AE159" s="19">
        <v>7.4629213483146071</v>
      </c>
      <c r="AF159" s="19">
        <v>7.4348214285714294</v>
      </c>
      <c r="AG159" s="19">
        <v>7.4424778761099999</v>
      </c>
    </row>
    <row r="160" spans="1:33" hidden="1" x14ac:dyDescent="0.25">
      <c r="A160" t="s">
        <v>42</v>
      </c>
      <c r="B160" t="s">
        <v>17</v>
      </c>
      <c r="C160" t="s">
        <v>27</v>
      </c>
      <c r="D160" t="s">
        <v>18</v>
      </c>
      <c r="E160" s="19">
        <v>2.7343418259500001</v>
      </c>
      <c r="F160" s="19">
        <v>2.8297378277153999</v>
      </c>
      <c r="G160" s="19">
        <v>2.8324863883847549</v>
      </c>
      <c r="H160" s="19">
        <v>2.8858944543799998</v>
      </c>
      <c r="I160" s="19">
        <v>2.8889876565294998</v>
      </c>
      <c r="J160" s="19">
        <v>2.6161293225860001</v>
      </c>
      <c r="K160" s="19">
        <v>2.7658267716535434</v>
      </c>
      <c r="L160" s="19">
        <v>2.8747352496217848</v>
      </c>
      <c r="M160" s="19">
        <v>2.9621374639768998</v>
      </c>
      <c r="N160" s="19">
        <v>2.9866573337790001</v>
      </c>
      <c r="O160" s="19">
        <v>3.1617433149170999</v>
      </c>
      <c r="P160" s="19">
        <v>3.1557312252964422</v>
      </c>
      <c r="Q160" s="19">
        <v>3.1433482587600001</v>
      </c>
      <c r="R160" s="19">
        <v>3.42261947619</v>
      </c>
      <c r="S160" s="19">
        <v>3.1274346793349173</v>
      </c>
      <c r="T160" s="19">
        <v>3.1197459584295615</v>
      </c>
      <c r="U160" s="19">
        <v>3.1186986547850002</v>
      </c>
      <c r="V160" s="19">
        <v>3.1252192982456144</v>
      </c>
      <c r="W160" s="19">
        <v>3.4281183932346999</v>
      </c>
      <c r="X160" s="19">
        <v>3.3212899173550001</v>
      </c>
      <c r="Y160" s="19">
        <v>2.944521912356</v>
      </c>
      <c r="Z160" s="19">
        <v>3.4345295829292</v>
      </c>
      <c r="AA160" s="19">
        <v>3.99423769238</v>
      </c>
      <c r="AB160" s="19">
        <v>3.2522243713733077</v>
      </c>
      <c r="AC160" s="19">
        <v>3.2794896957819999</v>
      </c>
      <c r="AD160" s="19">
        <v>3.3545634926350001</v>
      </c>
      <c r="AE160" s="19">
        <v>3.18297297297</v>
      </c>
      <c r="AF160" s="19">
        <v>3.1425925925925924</v>
      </c>
      <c r="AG160" s="19">
        <v>3.1117112661599999</v>
      </c>
    </row>
    <row r="161" spans="1:33" hidden="1" x14ac:dyDescent="0.25">
      <c r="A161" t="s">
        <v>42</v>
      </c>
      <c r="B161" t="s">
        <v>19</v>
      </c>
      <c r="C161" t="s">
        <v>27</v>
      </c>
      <c r="D161" t="s">
        <v>20</v>
      </c>
      <c r="E161" s="19">
        <v>2.4385852932200001</v>
      </c>
      <c r="F161" s="19">
        <v>2.5625864516129</v>
      </c>
      <c r="G161" s="19">
        <v>2.6378251282509999</v>
      </c>
      <c r="H161" s="19">
        <v>2.7322583858499998</v>
      </c>
      <c r="I161" s="19">
        <v>2.7294871794871796</v>
      </c>
      <c r="J161" s="19">
        <v>2.5839879154785002</v>
      </c>
      <c r="K161" s="19">
        <v>2.7423668639529999</v>
      </c>
      <c r="L161" s="19">
        <v>2.9212827988338192</v>
      </c>
      <c r="M161" s="19">
        <v>3.7982954545454999</v>
      </c>
      <c r="N161" s="19">
        <v>3.1411764758823</v>
      </c>
      <c r="O161" s="19">
        <v>3.3256198347174002</v>
      </c>
      <c r="P161" s="19">
        <v>3.4137837837837837</v>
      </c>
      <c r="Q161" s="19">
        <v>3.354337866142</v>
      </c>
      <c r="R161" s="19">
        <v>3.4465473145780048</v>
      </c>
      <c r="S161" s="19">
        <v>3.5516624492700002</v>
      </c>
      <c r="T161" s="19">
        <v>3.6437341534527001</v>
      </c>
      <c r="U161" s="19">
        <v>3.7615384615384615</v>
      </c>
      <c r="V161" s="19">
        <v>3.7763819954773998</v>
      </c>
      <c r="W161" s="19">
        <v>3.6578313253119998</v>
      </c>
      <c r="X161" s="19">
        <v>3.67648456577</v>
      </c>
      <c r="Y161" s="19">
        <v>3.7276372315359998</v>
      </c>
      <c r="Z161" s="19">
        <v>3.8625899285754999</v>
      </c>
      <c r="AA161" s="19">
        <v>3.7516982125639999</v>
      </c>
      <c r="AB161" s="19">
        <v>3.9449779951099999</v>
      </c>
      <c r="AC161" s="19">
        <v>3.7631731631699998</v>
      </c>
      <c r="AD161" s="19">
        <v>3.6922898557249999</v>
      </c>
      <c r="AE161" s="19">
        <v>3.7288416756510001</v>
      </c>
      <c r="AF161" s="19">
        <v>3.4386416861826699</v>
      </c>
      <c r="AG161" s="19">
        <v>3.3131344827586</v>
      </c>
    </row>
    <row r="162" spans="1:33" hidden="1" x14ac:dyDescent="0.25">
      <c r="A162" t="s">
        <v>42</v>
      </c>
      <c r="B162" t="s">
        <v>21</v>
      </c>
      <c r="C162" t="s">
        <v>6</v>
      </c>
      <c r="D162" t="s">
        <v>22</v>
      </c>
      <c r="E162" s="19"/>
      <c r="F162" s="19"/>
      <c r="G162" s="19">
        <v>4.9532777978993066</v>
      </c>
      <c r="H162" s="19">
        <v>1.7678849144635</v>
      </c>
      <c r="I162" s="19">
        <v>11.176494183714398</v>
      </c>
      <c r="J162" s="19">
        <v>1.2777366863949999</v>
      </c>
      <c r="K162" s="19">
        <v>1.8834285714286001</v>
      </c>
      <c r="L162" s="19">
        <v>1.94715525554</v>
      </c>
      <c r="M162" s="19">
        <v>11.4375631164</v>
      </c>
      <c r="N162" s="19">
        <v>1.2369732361000001</v>
      </c>
      <c r="O162" s="19">
        <v>1.6251525323</v>
      </c>
      <c r="P162" s="19">
        <v>9.954393354394</v>
      </c>
      <c r="Q162" s="19">
        <v>1.81255231255</v>
      </c>
      <c r="R162" s="19">
        <v>9.4837974121989994</v>
      </c>
      <c r="S162" s="19">
        <v>1.9666474985624001</v>
      </c>
      <c r="T162" s="19">
        <v>12.247999999999999</v>
      </c>
      <c r="U162" s="19">
        <v>11.826126954921802</v>
      </c>
      <c r="V162" s="19">
        <v>9.8147669211909996</v>
      </c>
      <c r="W162" s="19">
        <v>1.4661188937709999</v>
      </c>
      <c r="X162" s="19">
        <v>1.32978992669</v>
      </c>
      <c r="Y162" s="19">
        <v>1.6457187745483</v>
      </c>
      <c r="Z162" s="19">
        <v>11.969424964936882</v>
      </c>
      <c r="AA162" s="19">
        <v>11.159365113817</v>
      </c>
      <c r="AB162" s="19">
        <v>1.8663472152534</v>
      </c>
      <c r="AC162" s="19">
        <v>11.141986956169999</v>
      </c>
      <c r="AD162" s="19">
        <v>11.97736447664251</v>
      </c>
      <c r="AE162" s="19">
        <v>11.592487828627057</v>
      </c>
      <c r="AF162" s="19">
        <v>11.528729676787</v>
      </c>
      <c r="AG162" s="19">
        <v>1.9917184172</v>
      </c>
    </row>
    <row r="163" spans="1:33" hidden="1" x14ac:dyDescent="0.25">
      <c r="A163" t="s">
        <v>42</v>
      </c>
      <c r="B163" t="s">
        <v>23</v>
      </c>
      <c r="C163" t="s">
        <v>6</v>
      </c>
      <c r="D163" t="s">
        <v>24</v>
      </c>
      <c r="E163" s="19"/>
      <c r="F163" s="19"/>
      <c r="G163" s="19">
        <v>4.9515429737311916</v>
      </c>
      <c r="H163" s="19">
        <v>5.3813564732980002</v>
      </c>
      <c r="I163" s="19">
        <v>5.4394722766981642</v>
      </c>
      <c r="J163" s="19">
        <v>5.2826728799630001</v>
      </c>
      <c r="K163" s="19">
        <v>5.5279647249941988</v>
      </c>
      <c r="L163" s="19">
        <v>5.7386675335757973</v>
      </c>
      <c r="M163" s="19">
        <v>5.9184356322639999</v>
      </c>
      <c r="N163" s="19">
        <v>5.9482686763977002</v>
      </c>
      <c r="O163" s="19">
        <v>6.1698435341125002</v>
      </c>
      <c r="P163" s="19">
        <v>6.2745992916864433</v>
      </c>
      <c r="Q163" s="19">
        <v>6.3612363876361231</v>
      </c>
      <c r="R163" s="19">
        <v>6.6356536459280999</v>
      </c>
      <c r="S163" s="19">
        <v>6.9694355479238999</v>
      </c>
      <c r="T163" s="19">
        <v>7.1957253368160004</v>
      </c>
      <c r="U163" s="19">
        <v>7.1477638893869004</v>
      </c>
      <c r="V163" s="19">
        <v>7.1262622231680002</v>
      </c>
      <c r="W163" s="19">
        <v>7.138865981116516</v>
      </c>
      <c r="X163" s="19">
        <v>7.4196894716255972</v>
      </c>
      <c r="Y163" s="19">
        <v>7.465993347325</v>
      </c>
      <c r="Z163" s="19">
        <v>7.4886614318999998</v>
      </c>
      <c r="AA163" s="19">
        <v>7.4249787237852001</v>
      </c>
      <c r="AB163" s="19">
        <v>7.6141841783171564</v>
      </c>
      <c r="AC163" s="19">
        <v>7.526821285451387</v>
      </c>
      <c r="AD163" s="19">
        <v>7.6998337932499998</v>
      </c>
      <c r="AE163" s="19">
        <v>7.47412362698</v>
      </c>
      <c r="AF163" s="19">
        <v>7.4764552686109997</v>
      </c>
      <c r="AG163" s="19">
        <v>7.5249767715999996</v>
      </c>
    </row>
    <row r="164" spans="1:33" hidden="1" x14ac:dyDescent="0.25">
      <c r="A164" t="s">
        <v>43</v>
      </c>
      <c r="B164" t="s">
        <v>5</v>
      </c>
      <c r="C164" t="s">
        <v>6</v>
      </c>
      <c r="D164" t="s">
        <v>7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>
        <v>1.9275255782575</v>
      </c>
      <c r="P164" s="19">
        <v>1.8454763811488</v>
      </c>
      <c r="Q164" s="19">
        <v>1.7662139967151382</v>
      </c>
      <c r="R164" s="19">
        <v>0.64776624842617103</v>
      </c>
      <c r="S164" s="19">
        <v>0.65156312714623399</v>
      </c>
      <c r="T164" s="19">
        <v>0.65979924425519998</v>
      </c>
      <c r="U164" s="19">
        <v>0.77271885132600004</v>
      </c>
      <c r="V164" s="19">
        <v>0.71523556231300001</v>
      </c>
      <c r="W164" s="19"/>
      <c r="X164" s="19">
        <v>0.89452261365300001</v>
      </c>
      <c r="Y164" s="19">
        <v>0.84287969124856998</v>
      </c>
      <c r="Z164" s="19">
        <v>0.83862211133099995</v>
      </c>
      <c r="AA164" s="19">
        <v>0.83413591551632005</v>
      </c>
      <c r="AB164" s="19">
        <v>0.862619883679</v>
      </c>
      <c r="AC164" s="19">
        <v>0.85758392915790005</v>
      </c>
      <c r="AD164" s="19">
        <v>0.84584564647899996</v>
      </c>
      <c r="AE164" s="19">
        <v>0.98682622562243005</v>
      </c>
      <c r="AF164" s="19">
        <v>1.679671968199</v>
      </c>
      <c r="AG164" s="19">
        <v>1.2198437396983</v>
      </c>
    </row>
    <row r="165" spans="1:33" hidden="1" x14ac:dyDescent="0.25">
      <c r="A165" t="s">
        <v>43</v>
      </c>
      <c r="B165" t="s">
        <v>8</v>
      </c>
      <c r="C165" t="s">
        <v>9</v>
      </c>
      <c r="D165" t="s">
        <v>10</v>
      </c>
      <c r="E165" s="19"/>
      <c r="F165" s="19"/>
      <c r="G165" s="19">
        <v>4.6485281876130999</v>
      </c>
      <c r="H165" s="19">
        <v>4.3989667341937349</v>
      </c>
      <c r="I165" s="19">
        <v>4.9319527129649998</v>
      </c>
      <c r="J165" s="19">
        <v>4.4749617915920004</v>
      </c>
      <c r="K165" s="19">
        <v>4.3536442257530004</v>
      </c>
      <c r="L165" s="19">
        <v>3.7945725756218853</v>
      </c>
      <c r="M165" s="19">
        <v>4.5265791599258751</v>
      </c>
      <c r="N165" s="19">
        <v>5.1145417763800003</v>
      </c>
      <c r="O165" s="19">
        <v>5.2669274395432932</v>
      </c>
      <c r="P165" s="19">
        <v>5.7593113465887482</v>
      </c>
      <c r="Q165" s="19">
        <v>5.5627728126860001</v>
      </c>
      <c r="R165" s="19">
        <v>5.2645399741614618</v>
      </c>
      <c r="S165" s="19">
        <v>5.5519669864810997</v>
      </c>
      <c r="T165" s="19">
        <v>5.6645145894729998</v>
      </c>
      <c r="U165" s="19">
        <v>6.1368143369309998</v>
      </c>
      <c r="V165" s="19">
        <v>5.8842688814665092</v>
      </c>
      <c r="W165" s="19">
        <v>6.2781971139541</v>
      </c>
      <c r="X165" s="19">
        <v>6.526818829922</v>
      </c>
      <c r="Y165" s="19">
        <v>6.9537159911915998</v>
      </c>
      <c r="Z165" s="19">
        <v>7.1291726374654001</v>
      </c>
      <c r="AA165" s="19">
        <v>7.2737985793159998</v>
      </c>
      <c r="AB165" s="19">
        <v>7.7635394235000001</v>
      </c>
      <c r="AC165" s="19">
        <v>7.27772345149</v>
      </c>
      <c r="AD165" s="19">
        <v>7.1226152168760004</v>
      </c>
      <c r="AE165" s="19">
        <v>7.2545496398519207</v>
      </c>
      <c r="AF165" s="19">
        <v>6.9777294952932731</v>
      </c>
      <c r="AG165" s="19">
        <v>7.3288298223609996</v>
      </c>
    </row>
    <row r="166" spans="1:33" hidden="1" x14ac:dyDescent="0.25">
      <c r="A166" t="s">
        <v>43</v>
      </c>
      <c r="B166" t="s">
        <v>11</v>
      </c>
      <c r="C166" t="s">
        <v>9</v>
      </c>
      <c r="D166" t="s">
        <v>12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>
        <v>1.3267943933999999</v>
      </c>
      <c r="U166" s="19">
        <v>1.3886111191893713</v>
      </c>
      <c r="V166" s="19">
        <v>1.3157678576334308</v>
      </c>
      <c r="W166" s="19">
        <v>1.3969692565161562</v>
      </c>
      <c r="X166" s="19">
        <v>1.4134797777776</v>
      </c>
      <c r="Y166" s="19">
        <v>1.4734493845250001</v>
      </c>
      <c r="Z166" s="19">
        <v>1.436372898999448</v>
      </c>
      <c r="AA166" s="19">
        <v>1.4199626721211001</v>
      </c>
      <c r="AB166" s="19">
        <v>1.3492373521873</v>
      </c>
      <c r="AC166" s="19">
        <v>1.3558338689426497</v>
      </c>
      <c r="AD166" s="19">
        <v>1.3188518775338001</v>
      </c>
      <c r="AE166" s="19">
        <v>1.2974378886944999</v>
      </c>
      <c r="AF166" s="19">
        <v>1.215752246996</v>
      </c>
      <c r="AG166" s="19">
        <v>1.2561195542632</v>
      </c>
    </row>
    <row r="167" spans="1:33" hidden="1" x14ac:dyDescent="0.25">
      <c r="A167" t="s">
        <v>43</v>
      </c>
      <c r="B167" t="s">
        <v>13</v>
      </c>
      <c r="C167" t="s">
        <v>9</v>
      </c>
      <c r="D167" t="s">
        <v>14</v>
      </c>
      <c r="E167" s="19"/>
      <c r="F167" s="19"/>
      <c r="G167" s="19">
        <v>14.368653452951991</v>
      </c>
      <c r="H167" s="19">
        <v>13.9243585623</v>
      </c>
      <c r="I167" s="19">
        <v>11.96381333484659</v>
      </c>
      <c r="J167" s="19">
        <v>11.251946199853924</v>
      </c>
      <c r="K167" s="19">
        <v>11.95229127532</v>
      </c>
      <c r="L167" s="19">
        <v>1.5219544128319999</v>
      </c>
      <c r="M167" s="19">
        <v>11.684232956376</v>
      </c>
      <c r="N167" s="19">
        <v>13.174126221243606</v>
      </c>
      <c r="O167" s="19">
        <v>13.146772481831688</v>
      </c>
      <c r="P167" s="19">
        <v>14.179455712575065</v>
      </c>
      <c r="Q167" s="19">
        <v>14.3437639122</v>
      </c>
      <c r="R167" s="19">
        <v>13.374452226173103</v>
      </c>
      <c r="S167" s="19">
        <v>13.7629528312</v>
      </c>
      <c r="T167" s="19">
        <v>14.52422668458</v>
      </c>
      <c r="U167" s="19">
        <v>15.24883133774</v>
      </c>
      <c r="V167" s="19">
        <v>14.766611561412857</v>
      </c>
      <c r="W167" s="19">
        <v>14.195131738892</v>
      </c>
      <c r="X167" s="19">
        <v>15.242176861286</v>
      </c>
      <c r="Y167" s="19">
        <v>17.412488993429999</v>
      </c>
      <c r="Z167" s="19">
        <v>17.5973354411</v>
      </c>
      <c r="AA167" s="19">
        <v>17.182279512689998</v>
      </c>
      <c r="AB167" s="19">
        <v>16.663239477634026</v>
      </c>
      <c r="AC167" s="19">
        <v>17.132183125280001</v>
      </c>
      <c r="AD167" s="19">
        <v>16.986425791653744</v>
      </c>
      <c r="AE167" s="19">
        <v>16.675234835251</v>
      </c>
      <c r="AF167" s="19">
        <v>15.267332884931999</v>
      </c>
      <c r="AG167" s="19">
        <v>15.822889912672277</v>
      </c>
    </row>
    <row r="168" spans="1:33" hidden="1" x14ac:dyDescent="0.25">
      <c r="A168" t="s">
        <v>43</v>
      </c>
      <c r="B168" t="s">
        <v>15</v>
      </c>
      <c r="C168" t="s">
        <v>9</v>
      </c>
      <c r="D168" t="s">
        <v>16</v>
      </c>
      <c r="E168" s="19"/>
      <c r="F168" s="19"/>
      <c r="G168" s="19">
        <v>4.733367447</v>
      </c>
      <c r="H168" s="19">
        <v>4.1213721574843998</v>
      </c>
      <c r="I168" s="19">
        <v>3.2797948454483001</v>
      </c>
      <c r="J168" s="19">
        <v>3.2139493554445475</v>
      </c>
      <c r="K168" s="19">
        <v>3.2714488291224999</v>
      </c>
      <c r="L168" s="19">
        <v>2.8892343225896</v>
      </c>
      <c r="M168" s="19">
        <v>3.5212192381312195</v>
      </c>
      <c r="N168" s="19">
        <v>3.7985535886444177</v>
      </c>
      <c r="O168" s="19">
        <v>2.1143263937698684</v>
      </c>
      <c r="P168" s="19">
        <v>2.1215262868960001</v>
      </c>
      <c r="Q168" s="19">
        <v>2.1713526644600001</v>
      </c>
      <c r="R168" s="19">
        <v>1.9897988744841226</v>
      </c>
      <c r="S168" s="19">
        <v>2.395746121183</v>
      </c>
      <c r="T168" s="19">
        <v>2.139234645542198</v>
      </c>
      <c r="U168" s="19">
        <v>2.322742724697</v>
      </c>
      <c r="V168" s="19">
        <v>2.3116429242358998</v>
      </c>
      <c r="W168" s="19">
        <v>2.4858869398911727</v>
      </c>
      <c r="X168" s="19">
        <v>2.3377872877563002</v>
      </c>
      <c r="Y168" s="19">
        <v>2.4964555639690955</v>
      </c>
      <c r="Z168" s="19">
        <v>2.5722777692288914</v>
      </c>
      <c r="AA168" s="19">
        <v>2.563848953213776</v>
      </c>
      <c r="AB168" s="19">
        <v>2.4865241348891001</v>
      </c>
      <c r="AC168" s="19">
        <v>2.5723912324909999</v>
      </c>
      <c r="AD168" s="19">
        <v>2.5863559273400001</v>
      </c>
      <c r="AE168" s="19">
        <v>2.7585165964980001</v>
      </c>
      <c r="AF168" s="19">
        <v>2.6645246821000002</v>
      </c>
      <c r="AG168" s="19">
        <v>2.7757779379373999</v>
      </c>
    </row>
    <row r="169" spans="1:33" hidden="1" x14ac:dyDescent="0.25">
      <c r="A169" t="s">
        <v>43</v>
      </c>
      <c r="B169" t="s">
        <v>17</v>
      </c>
      <c r="C169" t="s">
        <v>9</v>
      </c>
      <c r="D169" t="s">
        <v>18</v>
      </c>
      <c r="E169" s="19"/>
      <c r="F169" s="19"/>
      <c r="G169" s="19">
        <v>0.98245312731683998</v>
      </c>
      <c r="H169" s="19">
        <v>1.48176824228</v>
      </c>
      <c r="I169" s="19">
        <v>0.88669492982950004</v>
      </c>
      <c r="J169" s="19">
        <v>0.87578812746384005</v>
      </c>
      <c r="K169" s="19">
        <v>0.93411237182634999</v>
      </c>
      <c r="L169" s="19">
        <v>0.86624159622540997</v>
      </c>
      <c r="M169" s="19">
        <v>1.6411444442333001</v>
      </c>
      <c r="N169" s="19">
        <v>1.2369897315794001</v>
      </c>
      <c r="O169" s="19">
        <v>1.3714692257700001</v>
      </c>
      <c r="P169" s="19">
        <v>1.4876947617271368</v>
      </c>
      <c r="Q169" s="19">
        <v>1.486872772373</v>
      </c>
      <c r="R169" s="19">
        <v>1.7625447627193001</v>
      </c>
      <c r="S169" s="19">
        <v>1.7664839196871001</v>
      </c>
      <c r="T169" s="19">
        <v>1.9385284919815535</v>
      </c>
      <c r="U169" s="19">
        <v>2.9974416557980001</v>
      </c>
      <c r="V169" s="19">
        <v>2.6476832649499999</v>
      </c>
      <c r="W169" s="19">
        <v>2.2456618714280001</v>
      </c>
      <c r="X169" s="19">
        <v>2.1699277676248001</v>
      </c>
      <c r="Y169" s="19">
        <v>2.2748299498979998</v>
      </c>
      <c r="Z169" s="19">
        <v>2.2625533364629509</v>
      </c>
      <c r="AA169" s="19">
        <v>2.22642661679</v>
      </c>
      <c r="AB169" s="19">
        <v>2.1273855614000001</v>
      </c>
      <c r="AC169" s="19">
        <v>2.1616724498179534</v>
      </c>
      <c r="AD169" s="19">
        <v>2.1365999692351001</v>
      </c>
      <c r="AE169" s="19">
        <v>2.1869856854759</v>
      </c>
      <c r="AF169" s="19">
        <v>2.1224312617969998</v>
      </c>
      <c r="AG169" s="19">
        <v>2.1623644714342167</v>
      </c>
    </row>
    <row r="170" spans="1:33" hidden="1" x14ac:dyDescent="0.25">
      <c r="A170" t="s">
        <v>43</v>
      </c>
      <c r="B170" t="s">
        <v>19</v>
      </c>
      <c r="C170" t="s">
        <v>9</v>
      </c>
      <c r="D170" t="s">
        <v>20</v>
      </c>
      <c r="E170" s="19"/>
      <c r="F170" s="19"/>
      <c r="G170" s="19">
        <v>2.5652847751424002</v>
      </c>
      <c r="H170" s="19">
        <v>2.3961261231514999</v>
      </c>
      <c r="I170" s="19">
        <v>2.7522685825569999</v>
      </c>
      <c r="J170" s="19">
        <v>2.5743171176825999</v>
      </c>
      <c r="K170" s="19">
        <v>2.1724747341459998</v>
      </c>
      <c r="L170" s="19">
        <v>2.75319154</v>
      </c>
      <c r="M170" s="19">
        <v>2.5147815979699999</v>
      </c>
      <c r="N170" s="19">
        <v>2.7661884852548</v>
      </c>
      <c r="O170" s="19">
        <v>2.8978733193563984</v>
      </c>
      <c r="P170" s="19">
        <v>2.998982454933</v>
      </c>
      <c r="Q170" s="19">
        <v>2.9732878887231999</v>
      </c>
      <c r="R170" s="19">
        <v>2.5843829526139999</v>
      </c>
      <c r="S170" s="19">
        <v>2.6152541188614475</v>
      </c>
      <c r="T170" s="19">
        <v>2.6897574168723488</v>
      </c>
      <c r="U170" s="19">
        <v>2.9466986317841171</v>
      </c>
      <c r="V170" s="19">
        <v>2.9595296571669998</v>
      </c>
      <c r="W170" s="19">
        <v>3.2493134837256998</v>
      </c>
      <c r="X170" s="19">
        <v>3.1657334763159137</v>
      </c>
      <c r="Y170" s="19">
        <v>3.3753473345664999</v>
      </c>
      <c r="Z170" s="19">
        <v>3.3971995152479999</v>
      </c>
      <c r="AA170" s="19">
        <v>3.4439716251356001</v>
      </c>
      <c r="AB170" s="19">
        <v>3.2674171641840002</v>
      </c>
      <c r="AC170" s="19">
        <v>3.3412991493957001</v>
      </c>
      <c r="AD170" s="19">
        <v>3.3213588117963999</v>
      </c>
      <c r="AE170" s="19">
        <v>3.458683399171</v>
      </c>
      <c r="AF170" s="19">
        <v>3.3437817887269237</v>
      </c>
      <c r="AG170" s="19">
        <v>3.4719155872832381</v>
      </c>
    </row>
    <row r="171" spans="1:33" hidden="1" x14ac:dyDescent="0.25">
      <c r="A171" t="s">
        <v>43</v>
      </c>
      <c r="B171" t="s">
        <v>21</v>
      </c>
      <c r="C171" t="s">
        <v>9</v>
      </c>
      <c r="D171" t="s">
        <v>22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>
        <v>19.61664312773426</v>
      </c>
      <c r="T171" s="19">
        <v>19.578147222489999</v>
      </c>
      <c r="U171" s="19">
        <v>19.215454349839831</v>
      </c>
      <c r="V171" s="19">
        <v>19.895761684865001</v>
      </c>
      <c r="W171" s="19">
        <v>18.529289676342</v>
      </c>
      <c r="X171" s="19">
        <v>18.436275137190002</v>
      </c>
      <c r="Y171" s="19">
        <v>2.2255551812999999</v>
      </c>
      <c r="Z171" s="19">
        <v>2.7379424591600001</v>
      </c>
      <c r="AA171" s="19">
        <v>2.3354658616999999</v>
      </c>
      <c r="AB171" s="19">
        <v>18.838923839147999</v>
      </c>
      <c r="AC171" s="19">
        <v>19.273378292379999</v>
      </c>
      <c r="AD171" s="19">
        <v>18.437128183496</v>
      </c>
      <c r="AE171" s="19">
        <v>18.949885399858001</v>
      </c>
      <c r="AF171" s="19">
        <v>18.158368895710002</v>
      </c>
      <c r="AG171" s="19">
        <v>18.931727763474999</v>
      </c>
    </row>
    <row r="172" spans="1:33" hidden="1" x14ac:dyDescent="0.25">
      <c r="A172" t="s">
        <v>43</v>
      </c>
      <c r="B172" t="s">
        <v>23</v>
      </c>
      <c r="C172" t="s">
        <v>6</v>
      </c>
      <c r="D172" t="s">
        <v>24</v>
      </c>
      <c r="E172" s="19"/>
      <c r="F172" s="19"/>
      <c r="G172" s="19">
        <v>6.2367146265635176</v>
      </c>
      <c r="H172" s="19">
        <v>5.9644117151789997</v>
      </c>
      <c r="I172" s="19">
        <v>5.3175628894533</v>
      </c>
      <c r="J172" s="19">
        <v>5.2435871326995001</v>
      </c>
      <c r="K172" s="19">
        <v>5.5781696259742999</v>
      </c>
      <c r="L172" s="19">
        <v>5.2886174467625002</v>
      </c>
      <c r="M172" s="19">
        <v>6.5554675852999997</v>
      </c>
      <c r="N172" s="19">
        <v>6.749621621621622</v>
      </c>
      <c r="O172" s="19">
        <v>4.3949297115399997</v>
      </c>
      <c r="P172" s="19">
        <v>4.6141958424576996</v>
      </c>
      <c r="Q172" s="19">
        <v>4.5332839526494109</v>
      </c>
      <c r="R172" s="19">
        <v>4.4533999318878417</v>
      </c>
      <c r="S172" s="19">
        <v>4.3547284168453002</v>
      </c>
      <c r="T172" s="19">
        <v>3.5976962853633618</v>
      </c>
      <c r="U172" s="19">
        <v>3.9631787839200001</v>
      </c>
      <c r="V172" s="19">
        <v>3.8548515645658998</v>
      </c>
      <c r="W172" s="19">
        <v>5.1594937385710002</v>
      </c>
      <c r="X172" s="19">
        <v>4.143522613361637</v>
      </c>
      <c r="Y172" s="19">
        <v>4.4535393230000002</v>
      </c>
      <c r="Z172" s="19">
        <v>4.4876255819652044</v>
      </c>
      <c r="AA172" s="19">
        <v>4.4955618847740002</v>
      </c>
      <c r="AB172" s="19">
        <v>4.3569735571533004</v>
      </c>
      <c r="AC172" s="19">
        <v>4.4642472619446174</v>
      </c>
      <c r="AD172" s="19">
        <v>4.3848684912899998</v>
      </c>
      <c r="AE172" s="19">
        <v>4.5341765882115537</v>
      </c>
      <c r="AF172" s="19">
        <v>4.3745126697811001</v>
      </c>
      <c r="AG172" s="19">
        <v>4.5872382462000001</v>
      </c>
    </row>
    <row r="173" spans="1:33" hidden="1" x14ac:dyDescent="0.25">
      <c r="A173" t="s">
        <v>44</v>
      </c>
      <c r="B173" t="s">
        <v>5</v>
      </c>
      <c r="C173" t="s">
        <v>6</v>
      </c>
      <c r="D173" t="s">
        <v>7</v>
      </c>
      <c r="E173" s="19">
        <v>0.37473537644569999</v>
      </c>
      <c r="F173" s="19">
        <v>0.39251867167352</v>
      </c>
      <c r="G173" s="19">
        <v>0.67939548226000002</v>
      </c>
      <c r="H173" s="19">
        <v>0.68982359281437</v>
      </c>
      <c r="I173" s="19">
        <v>0.79369649854470004</v>
      </c>
      <c r="J173" s="19">
        <v>1.28231644266</v>
      </c>
      <c r="K173" s="19">
        <v>1.3272543597771</v>
      </c>
      <c r="L173" s="19">
        <v>1.3439236274949999</v>
      </c>
      <c r="M173" s="19">
        <v>1.3633437175492999</v>
      </c>
      <c r="N173" s="19">
        <v>1.568361581929</v>
      </c>
      <c r="O173" s="19">
        <v>1.6699337681999999</v>
      </c>
      <c r="P173" s="19">
        <v>1.7699115442478</v>
      </c>
      <c r="Q173" s="19">
        <v>2.2825674988400002</v>
      </c>
      <c r="R173" s="19">
        <v>2.937352826378</v>
      </c>
      <c r="S173" s="19">
        <v>2.4549954994999998</v>
      </c>
      <c r="T173" s="19">
        <v>2.7374316759777</v>
      </c>
      <c r="U173" s="19">
        <v>2.6144676239515001</v>
      </c>
      <c r="V173" s="19">
        <v>2.9893438257992</v>
      </c>
      <c r="W173" s="19">
        <v>2.8284518828451883</v>
      </c>
      <c r="X173" s="19">
        <v>3.5965741287655</v>
      </c>
      <c r="Y173" s="19">
        <v>3.1462741493439998</v>
      </c>
      <c r="Z173" s="19">
        <v>3.3994365713349999</v>
      </c>
      <c r="AA173" s="19">
        <v>3.4562377787732999</v>
      </c>
      <c r="AB173" s="19">
        <v>3.4254545454545453</v>
      </c>
      <c r="AC173" s="19">
        <v>3.5116772823779194</v>
      </c>
      <c r="AD173" s="19">
        <v>4.1593783692960002</v>
      </c>
      <c r="AE173" s="19">
        <v>4.5576344592520002</v>
      </c>
      <c r="AF173" s="19">
        <v>5.7988888899999997</v>
      </c>
      <c r="AG173" s="19">
        <v>6.3935965417867431</v>
      </c>
    </row>
    <row r="174" spans="1:33" hidden="1" x14ac:dyDescent="0.25">
      <c r="A174" t="s">
        <v>44</v>
      </c>
      <c r="B174" t="s">
        <v>8</v>
      </c>
      <c r="C174" t="s">
        <v>27</v>
      </c>
      <c r="D174" t="s">
        <v>10</v>
      </c>
      <c r="E174" s="19"/>
      <c r="F174" s="19"/>
      <c r="G174" s="19"/>
      <c r="H174" s="19"/>
      <c r="I174" s="19">
        <v>3.5232378154920001</v>
      </c>
      <c r="J174" s="19">
        <v>3.5245814363377002</v>
      </c>
      <c r="K174" s="19">
        <v>3.9766976151465507</v>
      </c>
      <c r="L174" s="19">
        <v>4.4113842173356002</v>
      </c>
      <c r="M174" s="19">
        <v>4.9318667888786996</v>
      </c>
      <c r="N174" s="19">
        <v>4.2187454938716655</v>
      </c>
      <c r="O174" s="19">
        <v>4.4126676881869997</v>
      </c>
      <c r="P174" s="19">
        <v>4.6338739696889117</v>
      </c>
      <c r="Q174" s="19">
        <v>4.6158379924587001</v>
      </c>
      <c r="R174" s="19">
        <v>5.1537369342468002</v>
      </c>
      <c r="S174" s="19">
        <v>5.2666244927200001</v>
      </c>
      <c r="T174" s="19">
        <v>5.5654333764553998</v>
      </c>
      <c r="U174" s="19">
        <v>6.2619883679299999</v>
      </c>
      <c r="V174" s="19">
        <v>6.1145279925353</v>
      </c>
      <c r="W174" s="19">
        <v>5.6945568463647032</v>
      </c>
      <c r="X174" s="19">
        <v>5.9438992815941001</v>
      </c>
      <c r="Y174" s="19">
        <v>5.858286955341387</v>
      </c>
      <c r="Z174" s="19">
        <v>5.9175883148780004</v>
      </c>
      <c r="AA174" s="19">
        <v>6.3289892479459997</v>
      </c>
      <c r="AB174" s="19">
        <v>6.1962111811999998</v>
      </c>
      <c r="AC174" s="19">
        <v>5.3734579886515998</v>
      </c>
      <c r="AD174" s="19">
        <v>4.4948279831300004</v>
      </c>
      <c r="AE174" s="19">
        <v>5.2458712984547002</v>
      </c>
      <c r="AF174" s="19">
        <v>4.8924146488910001</v>
      </c>
      <c r="AG174" s="19">
        <v>4.9364128885870002</v>
      </c>
    </row>
    <row r="175" spans="1:33" hidden="1" x14ac:dyDescent="0.25">
      <c r="A175" t="s">
        <v>44</v>
      </c>
      <c r="B175" t="s">
        <v>11</v>
      </c>
      <c r="C175" t="s">
        <v>27</v>
      </c>
      <c r="D175" t="s">
        <v>12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>
        <v>3.6713466993289998</v>
      </c>
      <c r="X175" s="19">
        <v>3.4837828555243999</v>
      </c>
      <c r="Y175" s="19">
        <v>4.2198962712772001</v>
      </c>
      <c r="Z175" s="19">
        <v>2.8192367593953755</v>
      </c>
      <c r="AA175" s="19">
        <v>2.9233544927269999</v>
      </c>
      <c r="AB175" s="19">
        <v>2.6764653692659999</v>
      </c>
      <c r="AC175" s="19">
        <v>2.4977994858327999</v>
      </c>
      <c r="AD175" s="19">
        <v>2.2889898452840001</v>
      </c>
      <c r="AE175" s="19">
        <v>4.6969976953100003</v>
      </c>
      <c r="AF175" s="19">
        <v>2.1643762272123999</v>
      </c>
      <c r="AG175" s="19">
        <v>3.8347143481570001</v>
      </c>
    </row>
    <row r="176" spans="1:33" hidden="1" x14ac:dyDescent="0.25">
      <c r="A176" t="s">
        <v>44</v>
      </c>
      <c r="B176" t="s">
        <v>13</v>
      </c>
      <c r="C176" t="s">
        <v>27</v>
      </c>
      <c r="D176" t="s">
        <v>14</v>
      </c>
      <c r="E176" s="19"/>
      <c r="F176" s="19"/>
      <c r="G176" s="19"/>
      <c r="H176" s="19"/>
      <c r="I176" s="19">
        <v>7.1369272237196775</v>
      </c>
      <c r="J176" s="19">
        <v>7.4346488981299998</v>
      </c>
      <c r="K176" s="19">
        <v>7.7311928429423</v>
      </c>
      <c r="L176" s="19">
        <v>7.6553352219745996</v>
      </c>
      <c r="M176" s="19">
        <v>7.4922448979591829</v>
      </c>
      <c r="N176" s="19">
        <v>8.1964644435516263</v>
      </c>
      <c r="O176" s="19">
        <v>8.5177444794952688</v>
      </c>
      <c r="P176" s="19">
        <v>8.7156862745979993</v>
      </c>
      <c r="Q176" s="19">
        <v>7.11911441118</v>
      </c>
      <c r="R176" s="19">
        <v>8.1719826589595002</v>
      </c>
      <c r="S176" s="19">
        <v>8.3119819149194001</v>
      </c>
      <c r="T176" s="19">
        <v>8.6188542422500003</v>
      </c>
      <c r="U176" s="19">
        <v>7.7675000000000001</v>
      </c>
      <c r="V176" s="19">
        <v>7.8695356293453615</v>
      </c>
      <c r="W176" s="19">
        <v>6.2523565748280001</v>
      </c>
      <c r="X176" s="19">
        <v>7.4852592341579109</v>
      </c>
      <c r="Y176" s="19">
        <v>7.498456267241</v>
      </c>
      <c r="Z176" s="19">
        <v>6.9123992495637001</v>
      </c>
      <c r="AA176" s="19">
        <v>6.2723988439363998</v>
      </c>
      <c r="AB176" s="19">
        <v>5.3462761245700001</v>
      </c>
      <c r="AC176" s="19">
        <v>5.2264924519999996</v>
      </c>
      <c r="AD176" s="19">
        <v>5.4889833784361999</v>
      </c>
      <c r="AE176" s="19">
        <v>3.6744269349741998</v>
      </c>
      <c r="AF176" s="19">
        <v>5.8131188118811883</v>
      </c>
      <c r="AG176" s="19">
        <v>6.1518946692357099</v>
      </c>
    </row>
    <row r="177" spans="1:33" hidden="1" x14ac:dyDescent="0.25">
      <c r="A177" t="s">
        <v>44</v>
      </c>
      <c r="B177" t="s">
        <v>15</v>
      </c>
      <c r="C177" t="s">
        <v>27</v>
      </c>
      <c r="D177" t="s">
        <v>16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>
        <v>3.4959625511999999</v>
      </c>
      <c r="X177" s="19">
        <v>3.3328353749626531</v>
      </c>
      <c r="Y177" s="19">
        <v>3.3871688477497601</v>
      </c>
      <c r="Z177" s="19">
        <v>3.4588621380000002</v>
      </c>
      <c r="AA177" s="19">
        <v>3.7243168453822206</v>
      </c>
      <c r="AB177" s="19">
        <v>4.3855383975326001</v>
      </c>
      <c r="AC177" s="19">
        <v>5.4761151534324579</v>
      </c>
      <c r="AD177" s="19">
        <v>7.5923655352479997</v>
      </c>
      <c r="AE177" s="19">
        <v>5.3472222222220003</v>
      </c>
      <c r="AF177" s="19">
        <v>5.5923831182599999</v>
      </c>
      <c r="AG177" s="19">
        <v>5.1379724551889998</v>
      </c>
    </row>
    <row r="178" spans="1:33" hidden="1" x14ac:dyDescent="0.25">
      <c r="A178" t="s">
        <v>44</v>
      </c>
      <c r="B178" t="s">
        <v>17</v>
      </c>
      <c r="C178" t="s">
        <v>27</v>
      </c>
      <c r="D178" t="s">
        <v>18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>
        <v>2.6349954787600001</v>
      </c>
      <c r="X178" s="19">
        <v>2.6925465838593001</v>
      </c>
      <c r="Y178" s="19">
        <v>2.6288984263233188</v>
      </c>
      <c r="Z178" s="19">
        <v>2.6158738938531001</v>
      </c>
      <c r="AA178" s="19">
        <v>2.4845945945945944</v>
      </c>
      <c r="AB178" s="19">
        <v>2.3223885971490001</v>
      </c>
      <c r="AC178" s="19">
        <v>1.7721419185282521</v>
      </c>
      <c r="AD178" s="19">
        <v>1.7746165264724001</v>
      </c>
      <c r="AE178" s="19">
        <v>1.95978815468</v>
      </c>
      <c r="AF178" s="19">
        <v>1.7469968816715999</v>
      </c>
      <c r="AG178" s="19">
        <v>1.7479427699200001</v>
      </c>
    </row>
    <row r="179" spans="1:33" hidden="1" x14ac:dyDescent="0.25">
      <c r="A179" t="s">
        <v>44</v>
      </c>
      <c r="B179" t="s">
        <v>19</v>
      </c>
      <c r="C179" t="s">
        <v>27</v>
      </c>
      <c r="D179" t="s">
        <v>20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 t="e">
        <v>#VALUE!</v>
      </c>
      <c r="X179" s="19">
        <v>1.7625838926174495</v>
      </c>
      <c r="Y179" s="19">
        <v>1.7185124864277961</v>
      </c>
      <c r="Z179" s="19">
        <v>1.619493392748</v>
      </c>
      <c r="AA179" s="19">
        <v>1.3932652173913</v>
      </c>
      <c r="AB179" s="19">
        <v>1.2836664976500001</v>
      </c>
      <c r="AC179" s="19">
        <v>0.93111982828700002</v>
      </c>
      <c r="AD179" s="19">
        <v>0.64622269181627001</v>
      </c>
      <c r="AE179" s="19">
        <v>1.3684348739495797</v>
      </c>
      <c r="AF179" s="19">
        <v>1.2852213974916999</v>
      </c>
      <c r="AG179" s="19">
        <v>1.22668248559</v>
      </c>
    </row>
    <row r="180" spans="1:33" hidden="1" x14ac:dyDescent="0.25">
      <c r="A180" t="s">
        <v>44</v>
      </c>
      <c r="B180" t="s">
        <v>21</v>
      </c>
      <c r="C180" t="s">
        <v>6</v>
      </c>
      <c r="D180" t="s">
        <v>22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>
        <v>2.1616796646699998</v>
      </c>
      <c r="X180" s="19">
        <v>11.191441441441446</v>
      </c>
      <c r="Y180" s="19">
        <v>11.714692482915719</v>
      </c>
      <c r="Z180" s="19">
        <v>21.38247863247863</v>
      </c>
      <c r="AA180" s="19">
        <v>23.19934462426</v>
      </c>
      <c r="AB180" s="19">
        <v>23.672978556295</v>
      </c>
      <c r="AC180" s="19">
        <v>28.226851851851851</v>
      </c>
      <c r="AD180" s="19">
        <v>29.874654377881999</v>
      </c>
      <c r="AE180" s="19">
        <v>21.259536135360001</v>
      </c>
      <c r="AF180" s="19">
        <v>25.153882588338998</v>
      </c>
      <c r="AG180" s="19">
        <v>2.8693436293436001</v>
      </c>
    </row>
    <row r="181" spans="1:33" hidden="1" x14ac:dyDescent="0.25">
      <c r="A181" t="s">
        <v>44</v>
      </c>
      <c r="B181" t="s">
        <v>23</v>
      </c>
      <c r="C181" t="s">
        <v>6</v>
      </c>
      <c r="D181" t="s">
        <v>24</v>
      </c>
      <c r="E181" s="19"/>
      <c r="F181" s="19"/>
      <c r="G181" s="19">
        <v>1.967779645727</v>
      </c>
      <c r="H181" s="19">
        <v>2.3849666797400002</v>
      </c>
      <c r="I181" s="19">
        <v>2.1851376889848813</v>
      </c>
      <c r="J181" s="19">
        <v>2.5718694484459999</v>
      </c>
      <c r="K181" s="19">
        <v>2.6412382162198305</v>
      </c>
      <c r="L181" s="19">
        <v>3.7555715643999998</v>
      </c>
      <c r="M181" s="19">
        <v>3.3397122871849017</v>
      </c>
      <c r="N181" s="19">
        <v>3.5556264964861999</v>
      </c>
      <c r="O181" s="19">
        <v>3.814761947619</v>
      </c>
      <c r="P181" s="19">
        <v>3.9515579155789999</v>
      </c>
      <c r="Q181" s="19">
        <v>3.9559189515975999</v>
      </c>
      <c r="R181" s="19">
        <v>4.1746572825739996</v>
      </c>
      <c r="S181" s="19">
        <v>4.2361832237221639</v>
      </c>
      <c r="T181" s="19">
        <v>4.4318116566178576</v>
      </c>
      <c r="U181" s="19">
        <v>4.6124726414400001</v>
      </c>
      <c r="V181" s="19">
        <v>4.7395951785381998</v>
      </c>
      <c r="W181" s="19">
        <v>4.2163246527289449</v>
      </c>
      <c r="X181" s="19">
        <v>4.3419891461758766</v>
      </c>
      <c r="Y181" s="19">
        <v>4.5134288951671104</v>
      </c>
      <c r="Z181" s="19">
        <v>4.5783545178929996</v>
      </c>
      <c r="AA181" s="19">
        <v>4.7417819566415469</v>
      </c>
      <c r="AB181" s="19">
        <v>4.6535925936711999</v>
      </c>
      <c r="AC181" s="19">
        <v>4.8479511251909999</v>
      </c>
      <c r="AD181" s="19">
        <v>4.8561643533770003</v>
      </c>
      <c r="AE181" s="19">
        <v>4.8638455758663</v>
      </c>
      <c r="AF181" s="19">
        <v>4.7356499782797998</v>
      </c>
      <c r="AG181" s="19">
        <v>4.7376217191530001</v>
      </c>
    </row>
    <row r="182" spans="1:33" hidden="1" x14ac:dyDescent="0.25">
      <c r="A182" t="s">
        <v>45</v>
      </c>
      <c r="B182" t="s">
        <v>5</v>
      </c>
      <c r="C182" t="s">
        <v>6</v>
      </c>
      <c r="D182" t="s">
        <v>7</v>
      </c>
      <c r="E182" s="19"/>
      <c r="F182" s="19"/>
      <c r="G182" s="19"/>
      <c r="H182" s="19"/>
      <c r="I182" s="19"/>
      <c r="J182" s="19"/>
      <c r="K182" s="19"/>
      <c r="L182" s="19">
        <v>0.53212559711709995</v>
      </c>
      <c r="M182" s="19">
        <v>0.365323524494232</v>
      </c>
      <c r="N182" s="19">
        <v>0.21148934453113999</v>
      </c>
      <c r="O182" s="19">
        <v>0.16439414193499999</v>
      </c>
      <c r="P182" s="19">
        <v>0.13159565351489999</v>
      </c>
      <c r="Q182" s="19">
        <v>0.14519244336598</v>
      </c>
      <c r="R182" s="19">
        <v>0.116742112249413</v>
      </c>
      <c r="S182" s="19">
        <v>0.14653397623257</v>
      </c>
      <c r="T182" s="19">
        <v>0.1328143886839</v>
      </c>
      <c r="U182" s="19">
        <v>0.183585313174946</v>
      </c>
      <c r="V182" s="19">
        <v>0.24733587685837999</v>
      </c>
      <c r="W182" s="19">
        <v>0.24958426622296001</v>
      </c>
      <c r="X182" s="19">
        <v>0.21845848879848001</v>
      </c>
      <c r="Y182" s="19">
        <v>0.29125792169459203</v>
      </c>
      <c r="Z182" s="19">
        <v>0.35964831758339999</v>
      </c>
      <c r="AA182" s="19">
        <v>0.37579317224968001</v>
      </c>
      <c r="AB182" s="19">
        <v>0.38396869865471001</v>
      </c>
      <c r="AC182" s="19">
        <v>0.47861472941700001</v>
      </c>
      <c r="AD182" s="19">
        <v>0.48468582254499498</v>
      </c>
      <c r="AE182" s="19">
        <v>0.43945658594211501</v>
      </c>
      <c r="AF182" s="19">
        <v>0.43716561899430001</v>
      </c>
      <c r="AG182" s="19">
        <v>0.4542327882778</v>
      </c>
    </row>
    <row r="183" spans="1:33" hidden="1" x14ac:dyDescent="0.25">
      <c r="A183" t="s">
        <v>45</v>
      </c>
      <c r="B183" t="s">
        <v>8</v>
      </c>
      <c r="C183" t="s">
        <v>27</v>
      </c>
      <c r="D183" t="s">
        <v>10</v>
      </c>
      <c r="E183" s="19"/>
      <c r="F183" s="19"/>
      <c r="G183" s="19"/>
      <c r="H183" s="19"/>
      <c r="I183" s="19"/>
      <c r="J183" s="19"/>
      <c r="K183" s="19"/>
      <c r="L183" s="19"/>
      <c r="M183" s="19">
        <v>0.63429267158720004</v>
      </c>
      <c r="N183" s="19">
        <v>0.66473649869521001</v>
      </c>
      <c r="O183" s="19">
        <v>0.71697592751799999</v>
      </c>
      <c r="P183" s="19">
        <v>0.93231912362276004</v>
      </c>
      <c r="Q183" s="19">
        <v>0.51611361843460002</v>
      </c>
      <c r="R183" s="19">
        <v>0.82916711856818004</v>
      </c>
      <c r="S183" s="19">
        <v>0.59342245138182004</v>
      </c>
      <c r="T183" s="19">
        <v>0.62647764988924004</v>
      </c>
      <c r="U183" s="19">
        <v>0.71149291156466998</v>
      </c>
      <c r="V183" s="19">
        <v>0.77321567848799</v>
      </c>
      <c r="W183" s="19">
        <v>0.85816549829569999</v>
      </c>
      <c r="X183" s="19">
        <v>0.98348567352799998</v>
      </c>
      <c r="Y183" s="19">
        <v>1.149322919986</v>
      </c>
      <c r="Z183" s="19">
        <v>1.2594817668533</v>
      </c>
      <c r="AA183" s="19">
        <v>1.3636266588674</v>
      </c>
      <c r="AB183" s="19">
        <v>1.6187396915746801</v>
      </c>
      <c r="AC183" s="19">
        <v>1.6284483413099999</v>
      </c>
      <c r="AD183" s="19">
        <v>1.4245567189938284</v>
      </c>
      <c r="AE183" s="19">
        <v>1.5161427357688999</v>
      </c>
      <c r="AF183" s="19">
        <v>1.7513672568350001</v>
      </c>
      <c r="AG183" s="19">
        <v>1.8162649177129999</v>
      </c>
    </row>
    <row r="184" spans="1:33" hidden="1" x14ac:dyDescent="0.25">
      <c r="A184" t="s">
        <v>45</v>
      </c>
      <c r="B184" t="s">
        <v>11</v>
      </c>
      <c r="C184" t="s">
        <v>27</v>
      </c>
      <c r="D184" t="s">
        <v>12</v>
      </c>
      <c r="E184" s="19"/>
      <c r="F184" s="19"/>
      <c r="G184" s="19"/>
      <c r="H184" s="19"/>
      <c r="I184" s="19"/>
      <c r="J184" s="19"/>
      <c r="K184" s="19"/>
      <c r="L184" s="19"/>
      <c r="M184" s="19">
        <v>1.112284912247</v>
      </c>
      <c r="N184" s="19">
        <v>1.9314335922820001</v>
      </c>
      <c r="O184" s="19">
        <v>1.1717296563749999</v>
      </c>
      <c r="P184" s="19">
        <v>1.6727372867429</v>
      </c>
      <c r="Q184" s="19">
        <v>0.87435421281130998</v>
      </c>
      <c r="R184" s="19">
        <v>1.3384766228819001</v>
      </c>
      <c r="S184" s="19">
        <v>0.95849432894800002</v>
      </c>
      <c r="T184" s="19">
        <v>1.226489675516</v>
      </c>
      <c r="U184" s="19">
        <v>1.1444474569758001</v>
      </c>
      <c r="V184" s="19">
        <v>1.3613223876350999</v>
      </c>
      <c r="W184" s="19">
        <v>1.482735112565952</v>
      </c>
      <c r="X184" s="19">
        <v>1.4691788974752999</v>
      </c>
      <c r="Y184" s="19">
        <v>1.7154647176319158</v>
      </c>
      <c r="Z184" s="19">
        <v>1.7439143626583</v>
      </c>
      <c r="AA184" s="19">
        <v>1.7224143465999999</v>
      </c>
      <c r="AB184" s="19">
        <v>1.6625417314458999</v>
      </c>
      <c r="AC184" s="19">
        <v>1.6552365453911424</v>
      </c>
      <c r="AD184" s="19">
        <v>1.5958393211523985</v>
      </c>
      <c r="AE184" s="19">
        <v>1.576563382817</v>
      </c>
      <c r="AF184" s="19">
        <v>1.5634127273</v>
      </c>
      <c r="AG184" s="19">
        <v>1.524749675332</v>
      </c>
    </row>
    <row r="185" spans="1:33" hidden="1" x14ac:dyDescent="0.25">
      <c r="A185" t="s">
        <v>45</v>
      </c>
      <c r="B185" t="s">
        <v>13</v>
      </c>
      <c r="C185" t="s">
        <v>27</v>
      </c>
      <c r="D185" t="s">
        <v>14</v>
      </c>
      <c r="E185" s="19"/>
      <c r="F185" s="19"/>
      <c r="G185" s="19"/>
      <c r="H185" s="19"/>
      <c r="I185" s="19"/>
      <c r="J185" s="19"/>
      <c r="K185" s="19"/>
      <c r="L185" s="19"/>
      <c r="M185" s="19">
        <v>1.133981178912</v>
      </c>
      <c r="N185" s="19">
        <v>1.3341762596660001</v>
      </c>
      <c r="O185" s="19">
        <v>1.457188818731</v>
      </c>
      <c r="P185" s="19">
        <v>1.8146537798934654</v>
      </c>
      <c r="Q185" s="19">
        <v>1.6938641352820001</v>
      </c>
      <c r="R185" s="19">
        <v>1.6282232566270001</v>
      </c>
      <c r="S185" s="19">
        <v>1.1252498137385001</v>
      </c>
      <c r="T185" s="19">
        <v>1.779111672</v>
      </c>
      <c r="U185" s="19">
        <v>1.4219741796685188</v>
      </c>
      <c r="V185" s="19">
        <v>1.7679923481394999</v>
      </c>
      <c r="W185" s="19">
        <v>1.8397299492629999</v>
      </c>
      <c r="X185" s="19">
        <v>1.7446131661857236</v>
      </c>
      <c r="Y185" s="19">
        <v>1.9155573487099999</v>
      </c>
      <c r="Z185" s="19">
        <v>2.127683937274</v>
      </c>
      <c r="AA185" s="19">
        <v>1.55361241376</v>
      </c>
      <c r="AB185" s="19">
        <v>1.794224198275</v>
      </c>
      <c r="AC185" s="19">
        <v>1.69919886396</v>
      </c>
      <c r="AD185" s="19">
        <v>1.6775275824246725</v>
      </c>
      <c r="AE185" s="19">
        <v>1.7146341463415</v>
      </c>
      <c r="AF185" s="19">
        <v>1.83349261837</v>
      </c>
      <c r="AG185" s="19">
        <v>1.6312217194570999</v>
      </c>
    </row>
    <row r="186" spans="1:33" hidden="1" x14ac:dyDescent="0.25">
      <c r="A186" t="s">
        <v>45</v>
      </c>
      <c r="B186" t="s">
        <v>15</v>
      </c>
      <c r="C186" t="s">
        <v>27</v>
      </c>
      <c r="D186" t="s">
        <v>16</v>
      </c>
      <c r="E186" s="19"/>
      <c r="F186" s="19"/>
      <c r="G186" s="19"/>
      <c r="H186" s="19"/>
      <c r="I186" s="19"/>
      <c r="J186" s="19"/>
      <c r="K186" s="19"/>
      <c r="L186" s="19"/>
      <c r="M186" s="19">
        <v>0.64563338481344001</v>
      </c>
      <c r="N186" s="19">
        <v>0.64622453918279998</v>
      </c>
      <c r="O186" s="19">
        <v>0.65117591241700001</v>
      </c>
      <c r="P186" s="19">
        <v>0.83862779621119998</v>
      </c>
      <c r="Q186" s="19">
        <v>0.44642419353158702</v>
      </c>
      <c r="R186" s="19">
        <v>0.74461338185648895</v>
      </c>
      <c r="S186" s="19">
        <v>0.56879571232965997</v>
      </c>
      <c r="T186" s="19">
        <v>0.64244134911894002</v>
      </c>
      <c r="U186" s="19">
        <v>0.89181951726899999</v>
      </c>
      <c r="V186" s="19">
        <v>1.3439567587400001</v>
      </c>
      <c r="W186" s="19">
        <v>1.1926956115179741</v>
      </c>
      <c r="X186" s="19">
        <v>1.1565796483695752</v>
      </c>
      <c r="Y186" s="19">
        <v>1.4342272186624001</v>
      </c>
      <c r="Z186" s="19">
        <v>1.6965458139309999</v>
      </c>
      <c r="AA186" s="19">
        <v>1.6497467588300001</v>
      </c>
      <c r="AB186" s="19">
        <v>1.1225873984975001</v>
      </c>
      <c r="AC186" s="19">
        <v>1.2775765915331001</v>
      </c>
      <c r="AD186" s="19">
        <v>1.1858298919867001</v>
      </c>
      <c r="AE186" s="19">
        <v>0.99124423963133701</v>
      </c>
      <c r="AF186" s="19">
        <v>0.95995663773579998</v>
      </c>
      <c r="AG186" s="19">
        <v>1.3112941176471</v>
      </c>
    </row>
    <row r="187" spans="1:33" hidden="1" x14ac:dyDescent="0.25">
      <c r="A187" t="s">
        <v>45</v>
      </c>
      <c r="B187" t="s">
        <v>17</v>
      </c>
      <c r="C187" t="s">
        <v>27</v>
      </c>
      <c r="D187" t="s">
        <v>18</v>
      </c>
      <c r="E187" s="19"/>
      <c r="F187" s="19"/>
      <c r="G187" s="19"/>
      <c r="H187" s="19"/>
      <c r="I187" s="19"/>
      <c r="J187" s="19"/>
      <c r="K187" s="19"/>
      <c r="L187" s="19"/>
      <c r="M187" s="19">
        <v>0.31586476258000001</v>
      </c>
      <c r="N187" s="19">
        <v>0.32684677399699102</v>
      </c>
      <c r="O187" s="19">
        <v>0.34622351499814003</v>
      </c>
      <c r="P187" s="19">
        <v>0.45992826965143002</v>
      </c>
      <c r="Q187" s="19">
        <v>0.23861522689680001</v>
      </c>
      <c r="R187" s="19">
        <v>0.376769423592</v>
      </c>
      <c r="S187" s="19">
        <v>0.28315845832788</v>
      </c>
      <c r="T187" s="19">
        <v>0.31852319758109998</v>
      </c>
      <c r="U187" s="19">
        <v>0.361487543887754</v>
      </c>
      <c r="V187" s="19">
        <v>0.42965744634642999</v>
      </c>
      <c r="W187" s="19">
        <v>0.48337238943569999</v>
      </c>
      <c r="X187" s="19">
        <v>0.47487854391311002</v>
      </c>
      <c r="Y187" s="19">
        <v>0.5582352972397</v>
      </c>
      <c r="Z187" s="19">
        <v>0.65184172726599998</v>
      </c>
      <c r="AA187" s="19">
        <v>0.68427324936779998</v>
      </c>
      <c r="AB187" s="19">
        <v>0.75425928153446997</v>
      </c>
      <c r="AC187" s="19">
        <v>0.75772178497642095</v>
      </c>
      <c r="AD187" s="19">
        <v>0.78191464678494604</v>
      </c>
      <c r="AE187" s="19">
        <v>0.83487179487179497</v>
      </c>
      <c r="AF187" s="19">
        <v>0.88793134482758995</v>
      </c>
      <c r="AG187" s="19">
        <v>0.84481927718430005</v>
      </c>
    </row>
    <row r="188" spans="1:33" hidden="1" x14ac:dyDescent="0.25">
      <c r="A188" t="s">
        <v>45</v>
      </c>
      <c r="B188" t="s">
        <v>19</v>
      </c>
      <c r="C188" t="s">
        <v>27</v>
      </c>
      <c r="D188" t="s">
        <v>20</v>
      </c>
      <c r="E188" s="19"/>
      <c r="F188" s="19"/>
      <c r="G188" s="19"/>
      <c r="H188" s="19"/>
      <c r="I188" s="19"/>
      <c r="J188" s="19"/>
      <c r="K188" s="19"/>
      <c r="L188" s="19"/>
      <c r="M188" s="19">
        <v>0.49313512463640002</v>
      </c>
      <c r="N188" s="19">
        <v>0.52781411598399997</v>
      </c>
      <c r="O188" s="19">
        <v>0.57669911895835002</v>
      </c>
      <c r="P188" s="19">
        <v>0.78161766141169997</v>
      </c>
      <c r="Q188" s="19">
        <v>0.39497113296767</v>
      </c>
      <c r="R188" s="19">
        <v>0.64358673835799995</v>
      </c>
      <c r="S188" s="19">
        <v>0.51752968877254002</v>
      </c>
      <c r="T188" s="19">
        <v>0.55754174593615202</v>
      </c>
      <c r="U188" s="19">
        <v>0.67466121412299995</v>
      </c>
      <c r="V188" s="19">
        <v>0.82722969291532</v>
      </c>
      <c r="W188" s="19">
        <v>0.93465123467637001</v>
      </c>
      <c r="X188" s="19">
        <v>0.96563743351177</v>
      </c>
      <c r="Y188" s="19">
        <v>1.1852426158470999</v>
      </c>
      <c r="Z188" s="19">
        <v>1.353781644531</v>
      </c>
      <c r="AA188" s="19">
        <v>0.93974235595626998</v>
      </c>
      <c r="AB188" s="19">
        <v>0.97453725593100005</v>
      </c>
      <c r="AC188" s="19">
        <v>0.89687842935840001</v>
      </c>
      <c r="AD188" s="19">
        <v>0.76871941925609999</v>
      </c>
      <c r="AE188" s="19">
        <v>0.86647398843931001</v>
      </c>
      <c r="AF188" s="19">
        <v>0.76675824175824203</v>
      </c>
      <c r="AG188" s="19">
        <v>0.71253481894154003</v>
      </c>
    </row>
    <row r="189" spans="1:33" hidden="1" x14ac:dyDescent="0.25">
      <c r="A189" t="s">
        <v>45</v>
      </c>
      <c r="B189" t="s">
        <v>21</v>
      </c>
      <c r="C189" t="s">
        <v>6</v>
      </c>
      <c r="D189" t="s">
        <v>22</v>
      </c>
      <c r="E189" s="19"/>
      <c r="F189" s="19"/>
      <c r="G189" s="19"/>
      <c r="H189" s="19"/>
      <c r="I189" s="19"/>
      <c r="J189" s="19"/>
      <c r="K189" s="19"/>
      <c r="L189" s="19"/>
      <c r="M189" s="19">
        <v>1.7637681774394001</v>
      </c>
      <c r="N189" s="19">
        <v>4.3148897689370003</v>
      </c>
      <c r="O189" s="19">
        <v>5.4263341784444004</v>
      </c>
      <c r="P189" s="19">
        <v>8.8447425764348946</v>
      </c>
      <c r="Q189" s="19">
        <v>3.7382231275220001</v>
      </c>
      <c r="R189" s="19">
        <v>6.9746835988549165</v>
      </c>
      <c r="S189" s="19">
        <v>4.8213525798659997</v>
      </c>
      <c r="T189" s="19">
        <v>5.6229193321349067</v>
      </c>
      <c r="U189" s="19">
        <v>6.5519245439000002</v>
      </c>
      <c r="V189" s="19">
        <v>8.2276723542219994</v>
      </c>
      <c r="W189" s="19">
        <v>8.9216564614426002</v>
      </c>
      <c r="X189" s="19">
        <v>8.9947468364199992</v>
      </c>
      <c r="Y189" s="19">
        <v>1.11814835747</v>
      </c>
      <c r="Z189" s="19">
        <v>8.5348761488339999</v>
      </c>
      <c r="AA189" s="19">
        <v>9.7697893379420009</v>
      </c>
      <c r="AB189" s="19">
        <v>8.5482434127979925</v>
      </c>
      <c r="AC189" s="19">
        <v>8.8853883538830001</v>
      </c>
      <c r="AD189" s="19">
        <v>9.4329638757760002</v>
      </c>
      <c r="AE189" s="19">
        <v>9.6175986375250009</v>
      </c>
      <c r="AF189" s="19">
        <v>7.8296149336100003</v>
      </c>
      <c r="AG189" s="19">
        <v>7.7765445589919819</v>
      </c>
    </row>
    <row r="190" spans="1:33" hidden="1" x14ac:dyDescent="0.25">
      <c r="A190" t="s">
        <v>45</v>
      </c>
      <c r="B190" t="s">
        <v>23</v>
      </c>
      <c r="C190" t="s">
        <v>6</v>
      </c>
      <c r="D190" t="s">
        <v>24</v>
      </c>
      <c r="E190" s="19"/>
      <c r="F190" s="19"/>
      <c r="G190" s="19">
        <v>2.2651296829971184</v>
      </c>
      <c r="H190" s="19">
        <v>1.6314387211367674</v>
      </c>
      <c r="I190" s="19">
        <v>1.6693119890000001</v>
      </c>
      <c r="J190" s="19">
        <v>1.514118596281</v>
      </c>
      <c r="K190" s="19">
        <v>1.4845565159137</v>
      </c>
      <c r="L190" s="19">
        <v>0.44418738629945997</v>
      </c>
      <c r="M190" s="19">
        <v>0.57759275460000004</v>
      </c>
      <c r="N190" s="19">
        <v>0.58841243495738504</v>
      </c>
      <c r="O190" s="19">
        <v>0.62315732288295</v>
      </c>
      <c r="P190" s="19">
        <v>0.84492279395762004</v>
      </c>
      <c r="Q190" s="19">
        <v>0.52564945342210001</v>
      </c>
      <c r="R190" s="19">
        <v>0.79797191197758</v>
      </c>
      <c r="S190" s="19">
        <v>0.63921282462880002</v>
      </c>
      <c r="T190" s="19">
        <v>0.72187537212999997</v>
      </c>
      <c r="U190" s="19">
        <v>0.84766431356949001</v>
      </c>
      <c r="V190" s="19">
        <v>1.2139777376000001</v>
      </c>
      <c r="W190" s="19">
        <v>1.1414245821158</v>
      </c>
      <c r="X190" s="19">
        <v>1.1468793231787999</v>
      </c>
      <c r="Y190" s="19">
        <v>1.3461275154600001</v>
      </c>
      <c r="Z190" s="19">
        <v>1.433537195722179</v>
      </c>
      <c r="AA190" s="19">
        <v>1.4257244652552028</v>
      </c>
      <c r="AB190" s="19">
        <v>1.4422261416515001</v>
      </c>
      <c r="AC190" s="19">
        <v>1.4877675362819001</v>
      </c>
      <c r="AD190" s="19">
        <v>1.5159244384473407</v>
      </c>
      <c r="AE190" s="19">
        <v>1.54969836977</v>
      </c>
      <c r="AF190" s="19">
        <v>1.5119967122552</v>
      </c>
      <c r="AG190" s="19">
        <v>1.5461879915565047</v>
      </c>
    </row>
    <row r="191" spans="1:33" hidden="1" x14ac:dyDescent="0.25">
      <c r="A191" t="s">
        <v>46</v>
      </c>
      <c r="B191" t="s">
        <v>5</v>
      </c>
      <c r="C191" t="s">
        <v>6</v>
      </c>
      <c r="D191" t="s">
        <v>7</v>
      </c>
      <c r="E191" s="19"/>
      <c r="F191" s="19"/>
      <c r="G191" s="19"/>
      <c r="H191" s="19"/>
      <c r="I191" s="19"/>
      <c r="J191" s="19"/>
      <c r="K191" s="19"/>
      <c r="L191" s="19"/>
      <c r="M191" s="19">
        <v>4.7389172431217998</v>
      </c>
      <c r="N191" s="19">
        <v>4.4742597425969999</v>
      </c>
      <c r="O191" s="19">
        <v>4.28174878556558</v>
      </c>
      <c r="P191" s="19">
        <v>4.258751925875</v>
      </c>
      <c r="Q191" s="19">
        <v>3.7317288184400002</v>
      </c>
      <c r="R191" s="19">
        <v>3.8592427269914999</v>
      </c>
      <c r="S191" s="19">
        <v>3.9266299357280001</v>
      </c>
      <c r="T191" s="19">
        <v>3.754789272365</v>
      </c>
      <c r="U191" s="19">
        <v>3.6616915422885574</v>
      </c>
      <c r="V191" s="19">
        <v>3.5894843276363999</v>
      </c>
      <c r="W191" s="19">
        <v>3.4226841237113002</v>
      </c>
      <c r="X191" s="19">
        <v>3.7869822485270999</v>
      </c>
      <c r="Y191" s="19">
        <v>3.8286479253347001</v>
      </c>
      <c r="Z191" s="19">
        <v>4.2194928274199999</v>
      </c>
      <c r="AA191" s="19">
        <v>3.7898936172128002</v>
      </c>
      <c r="AB191" s="19">
        <v>3.2985658493872001</v>
      </c>
      <c r="AC191" s="19">
        <v>3.4718826458679999</v>
      </c>
      <c r="AD191" s="19">
        <v>3.4559789753285002</v>
      </c>
      <c r="AE191" s="19">
        <v>3.5543183356840999</v>
      </c>
      <c r="AF191" s="19">
        <v>4.32738952389</v>
      </c>
      <c r="AG191" s="19">
        <v>4.1884816753926701</v>
      </c>
    </row>
    <row r="192" spans="1:33" hidden="1" x14ac:dyDescent="0.25">
      <c r="A192" t="s">
        <v>46</v>
      </c>
      <c r="B192" t="s">
        <v>8</v>
      </c>
      <c r="C192" t="s">
        <v>9</v>
      </c>
      <c r="D192" t="s">
        <v>10</v>
      </c>
      <c r="E192" s="19"/>
      <c r="F192" s="19"/>
      <c r="G192" s="19"/>
      <c r="H192" s="19">
        <v>4.5127274191346034</v>
      </c>
      <c r="I192" s="19">
        <v>2.8449923473981</v>
      </c>
      <c r="J192" s="19">
        <v>3.845544467451</v>
      </c>
      <c r="K192" s="19">
        <v>4.5539151925952996</v>
      </c>
      <c r="L192" s="19">
        <v>3.9788552491339666</v>
      </c>
      <c r="M192" s="19">
        <v>3.3582825121263</v>
      </c>
      <c r="N192" s="19">
        <v>4.3428448248331364</v>
      </c>
      <c r="O192" s="19">
        <v>3.8854789775730998</v>
      </c>
      <c r="P192" s="19">
        <v>4.8971562672556592</v>
      </c>
      <c r="Q192" s="19">
        <v>4.889912923242</v>
      </c>
      <c r="R192" s="19">
        <v>4.3361747189470004</v>
      </c>
      <c r="S192" s="19">
        <v>4.7891384559520001</v>
      </c>
      <c r="T192" s="19">
        <v>4.6195671859824534</v>
      </c>
      <c r="U192" s="19">
        <v>4.3397625919999996</v>
      </c>
      <c r="V192" s="19">
        <v>4.4792657326510996</v>
      </c>
      <c r="W192" s="19">
        <v>3.8572845742749999</v>
      </c>
      <c r="X192" s="19">
        <v>4.531929721989</v>
      </c>
      <c r="Y192" s="19">
        <v>5.4187993939670003</v>
      </c>
      <c r="Z192" s="19">
        <v>5.5591472971897273</v>
      </c>
      <c r="AA192" s="19">
        <v>4.4523596227800004</v>
      </c>
      <c r="AB192" s="19">
        <v>5.1179176145595999</v>
      </c>
      <c r="AC192" s="19">
        <v>4.4336681233743258</v>
      </c>
      <c r="AD192" s="19">
        <v>4.7611186682272999</v>
      </c>
      <c r="AE192" s="19">
        <v>4.5435369792836999</v>
      </c>
      <c r="AF192" s="19">
        <v>5.2875249744393065</v>
      </c>
      <c r="AG192" s="19">
        <v>4.67536635</v>
      </c>
    </row>
    <row r="193" spans="1:33" hidden="1" x14ac:dyDescent="0.25">
      <c r="A193" t="s">
        <v>46</v>
      </c>
      <c r="B193" t="s">
        <v>11</v>
      </c>
      <c r="C193" t="s">
        <v>9</v>
      </c>
      <c r="D193" t="s">
        <v>12</v>
      </c>
      <c r="E193" s="19"/>
      <c r="F193" s="19"/>
      <c r="G193" s="19"/>
      <c r="H193" s="19">
        <v>2.2718795928397002</v>
      </c>
      <c r="I193" s="19">
        <v>1.4249112153423</v>
      </c>
      <c r="J193" s="19">
        <v>2.2727262612274646</v>
      </c>
      <c r="K193" s="19">
        <v>2.1458383433510999</v>
      </c>
      <c r="L193" s="19">
        <v>2.1731667531183647</v>
      </c>
      <c r="M193" s="19">
        <v>1.6573471357286893</v>
      </c>
      <c r="N193" s="19">
        <v>2.2645558587200001</v>
      </c>
      <c r="O193" s="19">
        <v>1.8778322127949783</v>
      </c>
      <c r="P193" s="19">
        <v>2.51164325988</v>
      </c>
      <c r="Q193" s="19">
        <v>2.6529994812251001</v>
      </c>
      <c r="R193" s="19">
        <v>2.2898512347999</v>
      </c>
      <c r="S193" s="19">
        <v>2.579681681362</v>
      </c>
      <c r="T193" s="19">
        <v>1.8837724614589999</v>
      </c>
      <c r="U193" s="19">
        <v>2.8628412635620002</v>
      </c>
      <c r="V193" s="19">
        <v>2.2297514664509999</v>
      </c>
      <c r="W193" s="19">
        <v>2.2395361699184999</v>
      </c>
      <c r="X193" s="19">
        <v>2.1182164663870999</v>
      </c>
      <c r="Y193" s="19">
        <v>2.3661293134321668</v>
      </c>
      <c r="Z193" s="19">
        <v>2.4776768867743679</v>
      </c>
      <c r="AA193" s="19">
        <v>1.8851645945866773</v>
      </c>
      <c r="AB193" s="19">
        <v>2.2388796324800002</v>
      </c>
      <c r="AC193" s="19">
        <v>1.8154754924980001</v>
      </c>
      <c r="AD193" s="19">
        <v>1.7958499975</v>
      </c>
      <c r="AE193" s="19">
        <v>1.78584878212</v>
      </c>
      <c r="AF193" s="19">
        <v>1.912571687732977</v>
      </c>
      <c r="AG193" s="19">
        <v>1.8146955312338</v>
      </c>
    </row>
    <row r="194" spans="1:33" hidden="1" x14ac:dyDescent="0.25">
      <c r="A194" t="s">
        <v>46</v>
      </c>
      <c r="B194" t="s">
        <v>13</v>
      </c>
      <c r="C194" t="s">
        <v>9</v>
      </c>
      <c r="D194" t="s">
        <v>14</v>
      </c>
      <c r="E194" s="19"/>
      <c r="F194" s="19"/>
      <c r="G194" s="19"/>
      <c r="H194" s="19">
        <v>1.2221941487371</v>
      </c>
      <c r="I194" s="19">
        <v>6.3751481661540002</v>
      </c>
      <c r="J194" s="19">
        <v>8.6928696627828028</v>
      </c>
      <c r="K194" s="19">
        <v>8.9218845690999995</v>
      </c>
      <c r="L194" s="19">
        <v>5.8725435476178998</v>
      </c>
      <c r="M194" s="19">
        <v>4.4638142837892998</v>
      </c>
      <c r="N194" s="19">
        <v>5.7837143919229996</v>
      </c>
      <c r="O194" s="19">
        <v>5.8145962381830003</v>
      </c>
      <c r="P194" s="19">
        <v>6.1289947276195997</v>
      </c>
      <c r="Q194" s="19">
        <v>6.4733755273369997</v>
      </c>
      <c r="R194" s="19">
        <v>4.9433441576619996</v>
      </c>
      <c r="S194" s="19">
        <v>5.2231969835529997</v>
      </c>
      <c r="T194" s="19">
        <v>4.8549198848210002</v>
      </c>
      <c r="U194" s="19">
        <v>3.674923834263145</v>
      </c>
      <c r="V194" s="19">
        <v>3.9794879594473556</v>
      </c>
      <c r="W194" s="19">
        <v>3.7322798978330001</v>
      </c>
      <c r="X194" s="19">
        <v>3.8952861595280002</v>
      </c>
      <c r="Y194" s="19">
        <v>4.5172437968221999</v>
      </c>
      <c r="Z194" s="19">
        <v>4.8543645266637041</v>
      </c>
      <c r="AA194" s="19">
        <v>3.968481211976</v>
      </c>
      <c r="AB194" s="19">
        <v>3.9681411997970999</v>
      </c>
      <c r="AC194" s="19">
        <v>3.4141617114140002</v>
      </c>
      <c r="AD194" s="19">
        <v>3.514155162837</v>
      </c>
      <c r="AE194" s="19">
        <v>3.5632255375597999</v>
      </c>
      <c r="AF194" s="19">
        <v>4.2519135782423998</v>
      </c>
      <c r="AG194" s="19">
        <v>3.7883892314359913</v>
      </c>
    </row>
    <row r="195" spans="1:33" hidden="1" x14ac:dyDescent="0.25">
      <c r="A195" t="s">
        <v>46</v>
      </c>
      <c r="B195" t="s">
        <v>15</v>
      </c>
      <c r="C195" t="s">
        <v>9</v>
      </c>
      <c r="D195" t="s">
        <v>16</v>
      </c>
      <c r="E195" s="19"/>
      <c r="F195" s="19"/>
      <c r="G195" s="19"/>
      <c r="H195" s="19">
        <v>3.4176377618622999</v>
      </c>
      <c r="I195" s="19">
        <v>2.113478761234</v>
      </c>
      <c r="J195" s="19">
        <v>2.7613978884743999</v>
      </c>
      <c r="K195" s="19">
        <v>2.9728653115369998</v>
      </c>
      <c r="L195" s="19">
        <v>2.67739199752</v>
      </c>
      <c r="M195" s="19">
        <v>2.1278333459449001</v>
      </c>
      <c r="N195" s="19">
        <v>2.9368689398767001</v>
      </c>
      <c r="O195" s="19">
        <v>2.6622297519210001</v>
      </c>
      <c r="P195" s="19">
        <v>3.5692122817982002</v>
      </c>
      <c r="Q195" s="19">
        <v>3.4438759146951092</v>
      </c>
      <c r="R195" s="19">
        <v>2.881665578497</v>
      </c>
      <c r="S195" s="19">
        <v>3.2146377455400001</v>
      </c>
      <c r="T195" s="19">
        <v>2.3743825849900002</v>
      </c>
      <c r="U195" s="19">
        <v>1.487561856749354</v>
      </c>
      <c r="V195" s="19">
        <v>1.6342159777859999</v>
      </c>
      <c r="W195" s="19">
        <v>1.5461251544700001</v>
      </c>
      <c r="X195" s="19">
        <v>1.5449518183461</v>
      </c>
      <c r="Y195" s="19">
        <v>1.5934818515168001</v>
      </c>
      <c r="Z195" s="19">
        <v>1.6272454634941</v>
      </c>
      <c r="AA195" s="19">
        <v>1.3225114653572001</v>
      </c>
      <c r="AB195" s="19">
        <v>1.4122814258559999</v>
      </c>
      <c r="AC195" s="19">
        <v>1.1319195861260001</v>
      </c>
      <c r="AD195" s="19">
        <v>1.1994676393699999</v>
      </c>
      <c r="AE195" s="19">
        <v>1.1745835471765</v>
      </c>
      <c r="AF195" s="19">
        <v>1.2849234456458001</v>
      </c>
      <c r="AG195" s="19">
        <v>1.1814694794484</v>
      </c>
    </row>
    <row r="196" spans="1:33" hidden="1" x14ac:dyDescent="0.25">
      <c r="A196" t="s">
        <v>46</v>
      </c>
      <c r="B196" t="s">
        <v>17</v>
      </c>
      <c r="C196" t="s">
        <v>9</v>
      </c>
      <c r="D196" t="s">
        <v>18</v>
      </c>
      <c r="E196" s="19"/>
      <c r="F196" s="19"/>
      <c r="G196" s="19"/>
      <c r="H196" s="19">
        <v>6.9598894345</v>
      </c>
      <c r="I196" s="19">
        <v>3.7539317422899998</v>
      </c>
      <c r="J196" s="19">
        <v>5.4694332192734736</v>
      </c>
      <c r="K196" s="19">
        <v>5.9977519749630002</v>
      </c>
      <c r="L196" s="19">
        <v>5.4468351934158976</v>
      </c>
      <c r="M196" s="19">
        <v>4.1546182923424002</v>
      </c>
      <c r="N196" s="19">
        <v>5.5378872616269996</v>
      </c>
      <c r="O196" s="19">
        <v>4.7798938656879004</v>
      </c>
      <c r="P196" s="19">
        <v>6.2755864487690003</v>
      </c>
      <c r="Q196" s="19">
        <v>6.3481895625225997</v>
      </c>
      <c r="R196" s="19">
        <v>5.4765451866388846</v>
      </c>
      <c r="S196" s="19">
        <v>6.1827784354353001</v>
      </c>
      <c r="T196" s="19">
        <v>5.342843442275</v>
      </c>
      <c r="U196" s="19">
        <v>4.8545942394730002</v>
      </c>
      <c r="V196" s="19">
        <v>5.2555148664837379</v>
      </c>
      <c r="W196" s="19">
        <v>5.3196564669899002</v>
      </c>
      <c r="X196" s="19">
        <v>5.5782695752266003</v>
      </c>
      <c r="Y196" s="19">
        <v>5.9667153424370003</v>
      </c>
      <c r="Z196" s="19">
        <v>6.1115971488134004</v>
      </c>
      <c r="AA196" s="19">
        <v>4.7155965548413938</v>
      </c>
      <c r="AB196" s="19">
        <v>5.369462978973</v>
      </c>
      <c r="AC196" s="19">
        <v>4.1347792351799999</v>
      </c>
      <c r="AD196" s="19">
        <v>4.448191223846</v>
      </c>
      <c r="AE196" s="19">
        <v>4.478871718223</v>
      </c>
      <c r="AF196" s="19">
        <v>4.6838247765999999</v>
      </c>
      <c r="AG196" s="19">
        <v>4.1944134452400004</v>
      </c>
    </row>
    <row r="197" spans="1:33" hidden="1" x14ac:dyDescent="0.25">
      <c r="A197" t="s">
        <v>46</v>
      </c>
      <c r="B197" t="s">
        <v>19</v>
      </c>
      <c r="C197" t="s">
        <v>9</v>
      </c>
      <c r="D197" t="s">
        <v>20</v>
      </c>
      <c r="E197" s="19"/>
      <c r="F197" s="19"/>
      <c r="G197" s="19"/>
      <c r="H197" s="19">
        <v>3.3321361384229009</v>
      </c>
      <c r="I197" s="19">
        <v>2.4571191221199999</v>
      </c>
      <c r="J197" s="19">
        <v>2.9582438892875325</v>
      </c>
      <c r="K197" s="19">
        <v>3.2257579525129998</v>
      </c>
      <c r="L197" s="19">
        <v>3.2395574775936478</v>
      </c>
      <c r="M197" s="19">
        <v>2.3634829311452998</v>
      </c>
      <c r="N197" s="19">
        <v>3.1921183693333521</v>
      </c>
      <c r="O197" s="19">
        <v>2.8516181717640001</v>
      </c>
      <c r="P197" s="19">
        <v>3.8134519555200002</v>
      </c>
      <c r="Q197" s="19">
        <v>3.8657756778920001</v>
      </c>
      <c r="R197" s="19">
        <v>3.4351398551200001</v>
      </c>
      <c r="S197" s="19">
        <v>3.9178352366500002</v>
      </c>
      <c r="T197" s="19">
        <v>3.3836962733770002</v>
      </c>
      <c r="U197" s="19">
        <v>3.4771998375500002</v>
      </c>
      <c r="V197" s="19">
        <v>3.843382548317595</v>
      </c>
      <c r="W197" s="19">
        <v>3.7929888352675039</v>
      </c>
      <c r="X197" s="19">
        <v>3.9842951725257998</v>
      </c>
      <c r="Y197" s="19">
        <v>4.3882124296783003</v>
      </c>
      <c r="Z197" s="19">
        <v>4.6292945932154996</v>
      </c>
      <c r="AA197" s="19">
        <v>3.7327281717273704</v>
      </c>
      <c r="AB197" s="19">
        <v>4.1621848227573004</v>
      </c>
      <c r="AC197" s="19">
        <v>3.1938344995852002</v>
      </c>
      <c r="AD197" s="19">
        <v>3.5496725771720001</v>
      </c>
      <c r="AE197" s="19">
        <v>3.5475789426426001</v>
      </c>
      <c r="AF197" s="19">
        <v>3.7647281212569998</v>
      </c>
      <c r="AG197" s="19">
        <v>3.4791589517371002</v>
      </c>
    </row>
    <row r="198" spans="1:33" hidden="1" x14ac:dyDescent="0.25">
      <c r="A198" t="s">
        <v>46</v>
      </c>
      <c r="B198" t="s">
        <v>21</v>
      </c>
      <c r="C198" t="s">
        <v>9</v>
      </c>
      <c r="D198" t="s">
        <v>22</v>
      </c>
      <c r="E198" s="19"/>
      <c r="F198" s="19"/>
      <c r="G198" s="19"/>
      <c r="H198" s="19"/>
      <c r="I198" s="19"/>
      <c r="J198" s="19"/>
      <c r="K198" s="19"/>
      <c r="L198" s="19"/>
      <c r="M198" s="19">
        <v>11.88617543795</v>
      </c>
      <c r="N198" s="19">
        <v>21.557398211515913</v>
      </c>
      <c r="O198" s="19">
        <v>19.463657629533103</v>
      </c>
      <c r="P198" s="19">
        <v>24.44981957761</v>
      </c>
      <c r="Q198" s="19">
        <v>27.534341463299999</v>
      </c>
      <c r="R198" s="19">
        <v>24.663518512700001</v>
      </c>
      <c r="S198" s="19">
        <v>28.555811421739001</v>
      </c>
      <c r="T198" s="19">
        <v>2.793615561997</v>
      </c>
      <c r="U198" s="19">
        <v>22.247644276140001</v>
      </c>
      <c r="V198" s="19">
        <v>24.421338598350001</v>
      </c>
      <c r="W198" s="19">
        <v>22.783635418949999</v>
      </c>
      <c r="X198" s="19">
        <v>23.794749589119998</v>
      </c>
      <c r="Y198" s="19">
        <v>29.33783359689</v>
      </c>
      <c r="Z198" s="19">
        <v>3.3773596944933</v>
      </c>
      <c r="AA198" s="19">
        <v>22.188639868924</v>
      </c>
      <c r="AB198" s="19">
        <v>25.753379983268001</v>
      </c>
      <c r="AC198" s="19">
        <v>2.2188116569149998</v>
      </c>
      <c r="AD198" s="19">
        <v>24.392835879345999</v>
      </c>
      <c r="AE198" s="19">
        <v>23.141899184629999</v>
      </c>
      <c r="AF198" s="19">
        <v>25.566825955270001</v>
      </c>
      <c r="AG198" s="19">
        <v>24.682651263161766</v>
      </c>
    </row>
    <row r="199" spans="1:33" hidden="1" x14ac:dyDescent="0.25">
      <c r="A199" t="s">
        <v>46</v>
      </c>
      <c r="B199" t="s">
        <v>23</v>
      </c>
      <c r="C199" t="s">
        <v>6</v>
      </c>
      <c r="D199" t="s">
        <v>24</v>
      </c>
      <c r="E199" s="19"/>
      <c r="F199" s="19"/>
      <c r="G199" s="19"/>
      <c r="H199" s="19">
        <v>6.1296958855983998</v>
      </c>
      <c r="I199" s="19">
        <v>3.8232642198377</v>
      </c>
      <c r="J199" s="19">
        <v>5.574815879288666</v>
      </c>
      <c r="K199" s="19">
        <v>5.7345188284519004</v>
      </c>
      <c r="L199" s="19">
        <v>5.5145118733591998</v>
      </c>
      <c r="M199" s="19">
        <v>3.4973141811300001</v>
      </c>
      <c r="N199" s="19">
        <v>4.7696613884410004</v>
      </c>
      <c r="O199" s="19">
        <v>4.1874199516151993</v>
      </c>
      <c r="P199" s="19">
        <v>5.4645547188999997</v>
      </c>
      <c r="Q199" s="19">
        <v>5.5938885334470996</v>
      </c>
      <c r="R199" s="19">
        <v>4.8939755652296029</v>
      </c>
      <c r="S199" s="19">
        <v>5.5174664227942003</v>
      </c>
      <c r="T199" s="19">
        <v>4.5382743672699997</v>
      </c>
      <c r="U199" s="19">
        <v>4.4951684721270002</v>
      </c>
      <c r="V199" s="19">
        <v>4.7181862655655999</v>
      </c>
      <c r="W199" s="19">
        <v>4.5218278759519999</v>
      </c>
      <c r="X199" s="19">
        <v>4.7494722116241004</v>
      </c>
      <c r="Y199" s="19">
        <v>5.3413996428599999</v>
      </c>
      <c r="Z199" s="19">
        <v>5.5568581477139505</v>
      </c>
      <c r="AA199" s="19">
        <v>4.3448897542939999</v>
      </c>
      <c r="AB199" s="19">
        <v>4.8964478473739996</v>
      </c>
      <c r="AC199" s="19">
        <v>3.9526598392253001</v>
      </c>
      <c r="AD199" s="19">
        <v>4.2188424665649</v>
      </c>
      <c r="AE199" s="19">
        <v>4.181723116249346</v>
      </c>
      <c r="AF199" s="19">
        <v>4.6196861791439998</v>
      </c>
      <c r="AG199" s="19">
        <v>4.2617142857142856</v>
      </c>
    </row>
    <row r="200" spans="1:33" hidden="1" x14ac:dyDescent="0.25">
      <c r="A200" t="s">
        <v>47</v>
      </c>
      <c r="B200" t="s">
        <v>5</v>
      </c>
      <c r="C200" t="s">
        <v>6</v>
      </c>
      <c r="D200" t="s">
        <v>7</v>
      </c>
      <c r="E200" s="19"/>
      <c r="F200" s="19"/>
      <c r="G200" s="19"/>
      <c r="H200" s="19"/>
      <c r="I200" s="19"/>
      <c r="J200" s="19"/>
      <c r="K200" s="19">
        <v>0.24896373569947999</v>
      </c>
      <c r="L200" s="19">
        <v>0.24955631399316999</v>
      </c>
      <c r="M200" s="19">
        <v>0.25679442587180001</v>
      </c>
      <c r="N200" s="19">
        <v>0.36653612244897998</v>
      </c>
      <c r="O200" s="19">
        <v>0.31218795888399398</v>
      </c>
      <c r="P200" s="19">
        <v>0.33978291978000003</v>
      </c>
      <c r="Q200" s="19">
        <v>0.43338171262699599</v>
      </c>
      <c r="R200" s="19">
        <v>0.38639455782312898</v>
      </c>
      <c r="S200" s="19">
        <v>0.34845222726782998</v>
      </c>
      <c r="T200" s="19">
        <v>0.36267857142857002</v>
      </c>
      <c r="U200" s="19">
        <v>0.34198713692945998</v>
      </c>
      <c r="V200" s="19">
        <v>0.3514986376218</v>
      </c>
      <c r="W200" s="19">
        <v>0.47227272727272701</v>
      </c>
      <c r="X200" s="19">
        <v>0.44881656847336998</v>
      </c>
      <c r="Y200" s="19">
        <v>0.46891635343499999</v>
      </c>
      <c r="Z200" s="19">
        <v>0.51354337866139999</v>
      </c>
      <c r="AA200" s="19">
        <v>0.49733124188382999</v>
      </c>
      <c r="AB200" s="19">
        <v>0.55974842767295996</v>
      </c>
      <c r="AC200" s="19">
        <v>0.45787172116618002</v>
      </c>
      <c r="AD200" s="19">
        <v>0.61444866921521002</v>
      </c>
      <c r="AE200" s="19">
        <v>0.88895235621000002</v>
      </c>
      <c r="AF200" s="19">
        <v>0.84535844748859001</v>
      </c>
      <c r="AG200" s="19">
        <v>0.78723484486873496</v>
      </c>
    </row>
    <row r="201" spans="1:33" hidden="1" x14ac:dyDescent="0.25">
      <c r="A201" t="s">
        <v>47</v>
      </c>
      <c r="B201" t="s">
        <v>8</v>
      </c>
      <c r="C201" t="s">
        <v>9</v>
      </c>
      <c r="D201" t="s">
        <v>10</v>
      </c>
      <c r="E201" s="19"/>
      <c r="F201" s="19"/>
      <c r="G201" s="19"/>
      <c r="H201" s="19"/>
      <c r="I201" s="19"/>
      <c r="J201" s="19">
        <v>5.9297545741722004</v>
      </c>
      <c r="K201" s="19">
        <v>6.6693978593318999</v>
      </c>
      <c r="L201" s="19">
        <v>7.7279545223573001</v>
      </c>
      <c r="M201" s="19">
        <v>8.2613167215457999</v>
      </c>
      <c r="N201" s="19">
        <v>1.5672459885600001</v>
      </c>
      <c r="O201" s="19">
        <v>8.1695495417299995</v>
      </c>
      <c r="P201" s="19">
        <v>8.8823352578589994</v>
      </c>
      <c r="Q201" s="19">
        <v>11.334577299422</v>
      </c>
      <c r="R201" s="19">
        <v>8.6255257655772422</v>
      </c>
      <c r="S201" s="19">
        <v>9.8181777486339996</v>
      </c>
      <c r="T201" s="19">
        <v>9.143242181935511</v>
      </c>
      <c r="U201" s="19">
        <v>9.2266322739888</v>
      </c>
      <c r="V201" s="19">
        <v>9.3143696863195444</v>
      </c>
      <c r="W201" s="19">
        <v>1.875412762646</v>
      </c>
      <c r="X201" s="19">
        <v>1.693648987</v>
      </c>
      <c r="Y201" s="19">
        <v>11.31811131383</v>
      </c>
      <c r="Z201" s="19">
        <v>12.666142783182</v>
      </c>
      <c r="AA201" s="19">
        <v>12.353388333890001</v>
      </c>
      <c r="AB201" s="19">
        <v>12.527773443976001</v>
      </c>
      <c r="AC201" s="19">
        <v>12.169766945387975</v>
      </c>
      <c r="AD201" s="19">
        <v>12.423551848724674</v>
      </c>
      <c r="AE201" s="19">
        <v>12.59782452414</v>
      </c>
      <c r="AF201" s="19">
        <v>12.865565891289391</v>
      </c>
      <c r="AG201" s="19">
        <v>11.751962464809999</v>
      </c>
    </row>
    <row r="202" spans="1:33" hidden="1" x14ac:dyDescent="0.25">
      <c r="A202" t="s">
        <v>47</v>
      </c>
      <c r="B202" t="s">
        <v>11</v>
      </c>
      <c r="C202" t="s">
        <v>9</v>
      </c>
      <c r="D202" t="s">
        <v>12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>
        <v>4.5954744129681302</v>
      </c>
      <c r="U202" s="19">
        <v>4.4612336825539094</v>
      </c>
      <c r="V202" s="19">
        <v>4.3925916478876035</v>
      </c>
      <c r="W202" s="19">
        <v>5.2354517625678003</v>
      </c>
      <c r="X202" s="19">
        <v>4.8573562498784</v>
      </c>
      <c r="Y202" s="19">
        <v>4.9245862468737043</v>
      </c>
      <c r="Z202" s="19">
        <v>5.2256587216261865</v>
      </c>
      <c r="AA202" s="19">
        <v>5.1696712118399448</v>
      </c>
      <c r="AB202" s="19">
        <v>5.1544362632123049</v>
      </c>
      <c r="AC202" s="19">
        <v>4.8315348186857996</v>
      </c>
      <c r="AD202" s="19">
        <v>4.8735327858830004</v>
      </c>
      <c r="AE202" s="19">
        <v>4.8615472872586434</v>
      </c>
      <c r="AF202" s="19">
        <v>4.8996582972710003</v>
      </c>
      <c r="AG202" s="19">
        <v>4.453893461178752</v>
      </c>
    </row>
    <row r="203" spans="1:33" hidden="1" x14ac:dyDescent="0.25">
      <c r="A203" t="s">
        <v>47</v>
      </c>
      <c r="B203" t="s">
        <v>13</v>
      </c>
      <c r="C203" t="s">
        <v>9</v>
      </c>
      <c r="D203" t="s">
        <v>14</v>
      </c>
      <c r="E203" s="19"/>
      <c r="F203" s="19"/>
      <c r="G203" s="19"/>
      <c r="H203" s="19"/>
      <c r="I203" s="19"/>
      <c r="J203" s="19"/>
      <c r="K203" s="19"/>
      <c r="L203" s="19">
        <v>7.2217829149978003</v>
      </c>
      <c r="M203" s="19">
        <v>7.2335714366400001</v>
      </c>
      <c r="N203" s="19">
        <v>8.6568626217661784</v>
      </c>
      <c r="O203" s="19">
        <v>6.2796736683664003</v>
      </c>
      <c r="P203" s="19">
        <v>6.9282231286349942</v>
      </c>
      <c r="Q203" s="19">
        <v>8.8532363572480008</v>
      </c>
      <c r="R203" s="19">
        <v>6.7128975674552116</v>
      </c>
      <c r="S203" s="19">
        <v>7.6471248843000001</v>
      </c>
      <c r="T203" s="19">
        <v>6.9584632432528997</v>
      </c>
      <c r="U203" s="19">
        <v>6.9616721273138973</v>
      </c>
      <c r="V203" s="19">
        <v>7.7729864625699996</v>
      </c>
      <c r="W203" s="19">
        <v>8.3211669756847009</v>
      </c>
      <c r="X203" s="19">
        <v>8.4955433194659999</v>
      </c>
      <c r="Y203" s="19">
        <v>8.5286346463109997</v>
      </c>
      <c r="Z203" s="19">
        <v>9.1697335581200008</v>
      </c>
      <c r="AA203" s="19">
        <v>9.1114771399110008</v>
      </c>
      <c r="AB203" s="19">
        <v>9.469854794758982</v>
      </c>
      <c r="AC203" s="19">
        <v>8.9784488474356241</v>
      </c>
      <c r="AD203" s="19">
        <v>8.964714123976</v>
      </c>
      <c r="AE203" s="19">
        <v>8.8842322666470004</v>
      </c>
      <c r="AF203" s="19">
        <v>8.9432428777715938</v>
      </c>
      <c r="AG203" s="19">
        <v>8.5395111939700001</v>
      </c>
    </row>
    <row r="204" spans="1:33" hidden="1" x14ac:dyDescent="0.25">
      <c r="A204" t="s">
        <v>47</v>
      </c>
      <c r="B204" t="s">
        <v>15</v>
      </c>
      <c r="C204" t="s">
        <v>9</v>
      </c>
      <c r="D204" t="s">
        <v>16</v>
      </c>
      <c r="E204" s="19"/>
      <c r="F204" s="19"/>
      <c r="G204" s="19"/>
      <c r="H204" s="19"/>
      <c r="I204" s="19"/>
      <c r="J204" s="19"/>
      <c r="K204" s="19"/>
      <c r="L204" s="19"/>
      <c r="M204" s="19">
        <v>3.2975124125123001</v>
      </c>
      <c r="N204" s="19">
        <v>3.5597668441256705</v>
      </c>
      <c r="O204" s="19">
        <v>2.7527971719363937</v>
      </c>
      <c r="P204" s="19">
        <v>2.9482326674144002</v>
      </c>
      <c r="Q204" s="19">
        <v>3.6216419611391872</v>
      </c>
      <c r="R204" s="19">
        <v>2.6327898119439999</v>
      </c>
      <c r="S204" s="19">
        <v>2.8698712139214329</v>
      </c>
      <c r="T204" s="19">
        <v>2.6957634775591002</v>
      </c>
      <c r="U204" s="19">
        <v>2.7211553315521</v>
      </c>
      <c r="V204" s="19">
        <v>2.8476661476582001</v>
      </c>
      <c r="W204" s="19">
        <v>3.3946792345747001</v>
      </c>
      <c r="X204" s="19">
        <v>3.2686768425545876</v>
      </c>
      <c r="Y204" s="19">
        <v>3.3623276997881999</v>
      </c>
      <c r="Z204" s="19">
        <v>3.5352648429745201</v>
      </c>
      <c r="AA204" s="19">
        <v>3.5421781473598002</v>
      </c>
      <c r="AB204" s="19">
        <v>3.6537344516657</v>
      </c>
      <c r="AC204" s="19">
        <v>3.6749116129385002</v>
      </c>
      <c r="AD204" s="19">
        <v>3.7424832899410001</v>
      </c>
      <c r="AE204" s="19">
        <v>3.8581318827587001</v>
      </c>
      <c r="AF204" s="19">
        <v>4.6593329291999996</v>
      </c>
      <c r="AG204" s="19">
        <v>3.7449972434118055</v>
      </c>
    </row>
    <row r="205" spans="1:33" hidden="1" x14ac:dyDescent="0.25">
      <c r="A205" t="s">
        <v>47</v>
      </c>
      <c r="B205" t="s">
        <v>17</v>
      </c>
      <c r="C205" t="s">
        <v>9</v>
      </c>
      <c r="D205" t="s">
        <v>18</v>
      </c>
      <c r="E205" s="19"/>
      <c r="F205" s="19"/>
      <c r="G205" s="19"/>
      <c r="H205" s="19"/>
      <c r="I205" s="19"/>
      <c r="J205" s="19">
        <v>2.6946423332298393</v>
      </c>
      <c r="K205" s="19">
        <v>3.1235178283899998</v>
      </c>
      <c r="L205" s="19">
        <v>3.4739886442262784</v>
      </c>
      <c r="M205" s="19">
        <v>3.73574367872</v>
      </c>
      <c r="N205" s="19">
        <v>4.3683136734732999</v>
      </c>
      <c r="O205" s="19">
        <v>2.8338785195145002</v>
      </c>
      <c r="P205" s="19">
        <v>3.3828382234999999</v>
      </c>
      <c r="Q205" s="19">
        <v>4.7278543283427004</v>
      </c>
      <c r="R205" s="19">
        <v>3.5182183353499998</v>
      </c>
      <c r="S205" s="19">
        <v>3.9956953476599999</v>
      </c>
      <c r="T205" s="19">
        <v>3.5692866813437587</v>
      </c>
      <c r="U205" s="19">
        <v>3.5621748148569572</v>
      </c>
      <c r="V205" s="19">
        <v>3.6879476433456593</v>
      </c>
      <c r="W205" s="19">
        <v>4.3376956397467001</v>
      </c>
      <c r="X205" s="19">
        <v>4.1342168137322002</v>
      </c>
      <c r="Y205" s="19">
        <v>4.8241937354560003</v>
      </c>
      <c r="Z205" s="19">
        <v>4.2287725687169999</v>
      </c>
      <c r="AA205" s="19">
        <v>4.6637899369599998</v>
      </c>
      <c r="AB205" s="19">
        <v>4.1495459275190001</v>
      </c>
      <c r="AC205" s="19">
        <v>3.9359667154395441</v>
      </c>
      <c r="AD205" s="19">
        <v>3.9448974752271</v>
      </c>
      <c r="AE205" s="19">
        <v>3.9288434734687998</v>
      </c>
      <c r="AF205" s="19">
        <v>4.1286967554179999</v>
      </c>
      <c r="AG205" s="19">
        <v>3.6685883893364002</v>
      </c>
    </row>
    <row r="206" spans="1:33" hidden="1" x14ac:dyDescent="0.25">
      <c r="A206" t="s">
        <v>47</v>
      </c>
      <c r="B206" t="s">
        <v>19</v>
      </c>
      <c r="C206" t="s">
        <v>9</v>
      </c>
      <c r="D206" t="s">
        <v>20</v>
      </c>
      <c r="E206" s="19"/>
      <c r="F206" s="19"/>
      <c r="G206" s="19"/>
      <c r="H206" s="19"/>
      <c r="I206" s="19"/>
      <c r="J206" s="19">
        <v>0.55483872597567996</v>
      </c>
      <c r="K206" s="19">
        <v>0.61929772182176002</v>
      </c>
      <c r="L206" s="19">
        <v>0.65483825797364004</v>
      </c>
      <c r="M206" s="19">
        <v>0.68359177172472696</v>
      </c>
      <c r="N206" s="19">
        <v>0.82285576573829999</v>
      </c>
      <c r="O206" s="19">
        <v>0.64623371418599995</v>
      </c>
      <c r="P206" s="19">
        <v>0.69773953246511</v>
      </c>
      <c r="Q206" s="19">
        <v>0.87599439523181999</v>
      </c>
      <c r="R206" s="19">
        <v>0.65258365476618996</v>
      </c>
      <c r="S206" s="19">
        <v>0.73225793731261501</v>
      </c>
      <c r="T206" s="19">
        <v>0.66962234754100003</v>
      </c>
      <c r="U206" s="19">
        <v>0.67534693835646997</v>
      </c>
      <c r="V206" s="19">
        <v>0.69997995421799997</v>
      </c>
      <c r="W206" s="19">
        <v>0.83314879222673</v>
      </c>
      <c r="X206" s="19">
        <v>0.78889898418549997</v>
      </c>
      <c r="Y206" s="19">
        <v>0.7649642474335</v>
      </c>
      <c r="Z206" s="19">
        <v>0.79921568712316404</v>
      </c>
      <c r="AA206" s="19">
        <v>0.77873387213112999</v>
      </c>
      <c r="AB206" s="19">
        <v>0.78656273414753497</v>
      </c>
      <c r="AC206" s="19">
        <v>0.75848743888359305</v>
      </c>
      <c r="AD206" s="19">
        <v>0.77375897362718005</v>
      </c>
      <c r="AE206" s="19">
        <v>0.77939735623952</v>
      </c>
      <c r="AF206" s="19">
        <v>0.79313672611597397</v>
      </c>
      <c r="AG206" s="19">
        <v>0.72671742646693605</v>
      </c>
    </row>
    <row r="207" spans="1:33" hidden="1" x14ac:dyDescent="0.25">
      <c r="A207" t="s">
        <v>47</v>
      </c>
      <c r="B207" t="s">
        <v>21</v>
      </c>
      <c r="C207" t="s">
        <v>9</v>
      </c>
      <c r="D207" t="s">
        <v>22</v>
      </c>
      <c r="E207" s="19"/>
      <c r="F207" s="19"/>
      <c r="G207" s="19"/>
      <c r="H207" s="19"/>
      <c r="I207" s="19"/>
      <c r="J207" s="19"/>
      <c r="K207" s="19">
        <v>4.6361176791150003</v>
      </c>
      <c r="L207" s="19">
        <v>4.898529251748327</v>
      </c>
      <c r="M207" s="19">
        <v>5.9338947179368002</v>
      </c>
      <c r="N207" s="19">
        <v>6.7299168481000002</v>
      </c>
      <c r="O207" s="19">
        <v>4.7926981916739004</v>
      </c>
      <c r="P207" s="19">
        <v>5.2581843278171725</v>
      </c>
      <c r="Q207" s="19">
        <v>6.6896185423879571</v>
      </c>
      <c r="R207" s="19">
        <v>4.6769597372688541</v>
      </c>
      <c r="S207" s="19">
        <v>4.9534626835948812</v>
      </c>
      <c r="T207" s="19">
        <v>5.1314434462231997</v>
      </c>
      <c r="U207" s="19">
        <v>4.871853696457193</v>
      </c>
      <c r="V207" s="19">
        <v>4.9362432346535998</v>
      </c>
      <c r="W207" s="19">
        <v>5.4589514881232999</v>
      </c>
      <c r="X207" s="19">
        <v>5.1647175246341996</v>
      </c>
      <c r="Y207" s="19">
        <v>5.4385888531499997</v>
      </c>
      <c r="Z207" s="19">
        <v>5.5867183899919004</v>
      </c>
      <c r="AA207" s="19">
        <v>5.4155928764248022</v>
      </c>
      <c r="AB207" s="19">
        <v>5.4186915336499997</v>
      </c>
      <c r="AC207" s="19">
        <v>5.3694372553189114</v>
      </c>
      <c r="AD207" s="19">
        <v>5.3845327221871999</v>
      </c>
      <c r="AE207" s="19">
        <v>5.9866168853537776</v>
      </c>
      <c r="AF207" s="19">
        <v>5.7378183721539999</v>
      </c>
      <c r="AG207" s="19">
        <v>4.9125581233359998</v>
      </c>
    </row>
    <row r="208" spans="1:33" hidden="1" x14ac:dyDescent="0.25">
      <c r="A208" t="s">
        <v>47</v>
      </c>
      <c r="B208" t="s">
        <v>23</v>
      </c>
      <c r="C208" t="s">
        <v>6</v>
      </c>
      <c r="D208" t="s">
        <v>24</v>
      </c>
      <c r="E208" s="19"/>
      <c r="F208" s="19"/>
      <c r="G208" s="19"/>
      <c r="H208" s="19"/>
      <c r="I208" s="19"/>
      <c r="J208" s="19">
        <v>8.9753742153549005</v>
      </c>
      <c r="K208" s="19">
        <v>6.625</v>
      </c>
      <c r="L208" s="19">
        <v>5.9782884825667004</v>
      </c>
      <c r="M208" s="19">
        <v>5.7294635916440004</v>
      </c>
      <c r="N208" s="19">
        <v>7.3271398747390002</v>
      </c>
      <c r="O208" s="19">
        <v>5.458448138274</v>
      </c>
      <c r="P208" s="19">
        <v>5.9214661417843786</v>
      </c>
      <c r="Q208" s="19">
        <v>7.7254244454148999</v>
      </c>
      <c r="R208" s="19">
        <v>5.9224657477112999</v>
      </c>
      <c r="S208" s="19">
        <v>6.3719192545666656</v>
      </c>
      <c r="T208" s="19">
        <v>4.4556341418956</v>
      </c>
      <c r="U208" s="19">
        <v>4.39225794612</v>
      </c>
      <c r="V208" s="19">
        <v>4.448171476363</v>
      </c>
      <c r="W208" s="19">
        <v>5.2572723914774997</v>
      </c>
      <c r="X208" s="19">
        <v>5.6256455437251001</v>
      </c>
      <c r="Y208" s="19">
        <v>5.1569917447350004</v>
      </c>
      <c r="Z208" s="19">
        <v>5.4927933459867004</v>
      </c>
      <c r="AA208" s="19">
        <v>5.4637399264509998</v>
      </c>
      <c r="AB208" s="19">
        <v>5.4879743788357001</v>
      </c>
      <c r="AC208" s="19">
        <v>5.2315213859389997</v>
      </c>
      <c r="AD208" s="19">
        <v>5.4525295196119998</v>
      </c>
      <c r="AE208" s="19">
        <v>5.6714564644219996</v>
      </c>
      <c r="AF208" s="19">
        <v>5.6963261835598864</v>
      </c>
      <c r="AG208" s="19">
        <v>5.2161228737399998</v>
      </c>
    </row>
    <row r="209" spans="1:33" hidden="1" x14ac:dyDescent="0.25">
      <c r="A209" t="s">
        <v>48</v>
      </c>
      <c r="B209" t="s">
        <v>5</v>
      </c>
      <c r="C209" t="s">
        <v>6</v>
      </c>
      <c r="D209" t="s">
        <v>7</v>
      </c>
      <c r="E209" s="19"/>
      <c r="F209" s="19"/>
      <c r="G209" s="19"/>
      <c r="H209" s="19"/>
      <c r="I209" s="19"/>
      <c r="J209" s="19">
        <v>4.5376584638329609</v>
      </c>
      <c r="K209" s="19">
        <v>4.6325472159725001</v>
      </c>
      <c r="L209" s="19">
        <v>3.9666152648397999</v>
      </c>
      <c r="M209" s="19">
        <v>4.6111367433800003</v>
      </c>
      <c r="N209" s="19">
        <v>4.4634632634100004</v>
      </c>
      <c r="O209" s="19">
        <v>4.9737129253530004</v>
      </c>
      <c r="P209" s="19">
        <v>5.1841799146955996</v>
      </c>
      <c r="Q209" s="19">
        <v>5.5779766976270002</v>
      </c>
      <c r="R209" s="19">
        <v>5.2181219113789998</v>
      </c>
      <c r="S209" s="19">
        <v>5.3514739229249004</v>
      </c>
      <c r="T209" s="19">
        <v>5.3637284711145004</v>
      </c>
      <c r="U209" s="19">
        <v>6.2317484161924002</v>
      </c>
      <c r="V209" s="19">
        <v>6.3354242324199399</v>
      </c>
      <c r="W209" s="19">
        <v>6.5898882874582521</v>
      </c>
      <c r="X209" s="19">
        <v>7.1262362715830001</v>
      </c>
      <c r="Y209" s="19">
        <v>5.3848155515898997</v>
      </c>
      <c r="Z209" s="19">
        <v>5.4645838944249929</v>
      </c>
      <c r="AA209" s="19">
        <v>5.4871865156170001</v>
      </c>
      <c r="AB209" s="19">
        <v>6.2415177953192078</v>
      </c>
      <c r="AC209" s="19">
        <v>7.1278797754587</v>
      </c>
      <c r="AD209" s="19">
        <v>8.3945916114789991</v>
      </c>
      <c r="AE209" s="19">
        <v>7.8643711394414</v>
      </c>
      <c r="AF209" s="19">
        <v>7.374538131465</v>
      </c>
      <c r="AG209" s="19">
        <v>6.2839954881564104</v>
      </c>
    </row>
    <row r="210" spans="1:33" hidden="1" x14ac:dyDescent="0.25">
      <c r="A210" t="s">
        <v>48</v>
      </c>
      <c r="B210" t="s">
        <v>8</v>
      </c>
      <c r="C210" t="s">
        <v>27</v>
      </c>
      <c r="D210" t="s">
        <v>10</v>
      </c>
      <c r="E210" s="19"/>
      <c r="F210" s="19"/>
      <c r="G210" s="19"/>
      <c r="H210" s="19"/>
      <c r="I210" s="19"/>
      <c r="J210" s="19">
        <v>3.6283789423477999</v>
      </c>
      <c r="K210" s="19">
        <v>4.2385937485387997</v>
      </c>
      <c r="L210" s="19">
        <v>4.8169655554939999</v>
      </c>
      <c r="M210" s="19">
        <v>4.7715954144120003</v>
      </c>
      <c r="N210" s="19">
        <v>2.4564744194769998</v>
      </c>
      <c r="O210" s="19">
        <v>6.3684532969000003</v>
      </c>
      <c r="P210" s="19">
        <v>7.1735647534</v>
      </c>
      <c r="Q210" s="19">
        <v>7.2919483675128003</v>
      </c>
      <c r="R210" s="19">
        <v>7.6414631922482004</v>
      </c>
      <c r="S210" s="19">
        <v>7.8881297581231919</v>
      </c>
      <c r="T210" s="19">
        <v>8.4462384958500003</v>
      </c>
      <c r="U210" s="19">
        <v>9.2418971725999999</v>
      </c>
      <c r="V210" s="19">
        <v>8.6735922199670004</v>
      </c>
      <c r="W210" s="19">
        <v>11.251396815866</v>
      </c>
      <c r="X210" s="19">
        <v>1.546176134714</v>
      </c>
      <c r="Y210" s="19">
        <v>9.7989461551127945</v>
      </c>
      <c r="Z210" s="19">
        <v>9.8486648821578004</v>
      </c>
      <c r="AA210" s="19">
        <v>1.8328945592799999</v>
      </c>
      <c r="AB210" s="19">
        <v>1.4819152813600001</v>
      </c>
      <c r="AC210" s="19">
        <v>8.9974224688776001</v>
      </c>
      <c r="AD210" s="19">
        <v>8.6752343129238003</v>
      </c>
      <c r="AE210" s="19">
        <v>8.9648989669300008</v>
      </c>
      <c r="AF210" s="19">
        <v>7.6994771832445004</v>
      </c>
      <c r="AG210" s="19">
        <v>7.7486991713239997</v>
      </c>
    </row>
    <row r="211" spans="1:33" hidden="1" x14ac:dyDescent="0.25">
      <c r="A211" t="s">
        <v>48</v>
      </c>
      <c r="B211" t="s">
        <v>11</v>
      </c>
      <c r="C211" t="s">
        <v>27</v>
      </c>
      <c r="D211" t="s">
        <v>12</v>
      </c>
      <c r="E211" s="19"/>
      <c r="F211" s="19"/>
      <c r="G211" s="19"/>
      <c r="H211" s="19"/>
      <c r="I211" s="19"/>
      <c r="J211" s="19">
        <v>2.9866755674232</v>
      </c>
      <c r="K211" s="19">
        <v>4.2185136965584356</v>
      </c>
      <c r="L211" s="19">
        <v>4.5874329271354997</v>
      </c>
      <c r="M211" s="19">
        <v>4.4559124696241001</v>
      </c>
      <c r="N211" s="19">
        <v>5.6467144559399998</v>
      </c>
      <c r="O211" s="19">
        <v>6.6233755464269999</v>
      </c>
      <c r="P211" s="19">
        <v>6.5296816791000003</v>
      </c>
      <c r="Q211" s="19">
        <v>5.8557942637710001</v>
      </c>
      <c r="R211" s="19">
        <v>5.9359946981984342</v>
      </c>
      <c r="S211" s="19">
        <v>5.7995818668599997</v>
      </c>
      <c r="T211" s="19">
        <v>5.8475267386249996</v>
      </c>
      <c r="U211" s="19">
        <v>6.2631231927551001</v>
      </c>
      <c r="V211" s="19">
        <v>6.63919657842</v>
      </c>
      <c r="W211" s="19">
        <v>4.6449637875293996</v>
      </c>
      <c r="X211" s="19">
        <v>5.572849757167476</v>
      </c>
      <c r="Y211" s="19">
        <v>5.9126796147165637</v>
      </c>
      <c r="Z211" s="19">
        <v>5.7152773924279998</v>
      </c>
      <c r="AA211" s="19">
        <v>5.7761946926550003</v>
      </c>
      <c r="AB211" s="19">
        <v>5.1976411438600003</v>
      </c>
      <c r="AC211" s="19">
        <v>5.2241712744840001</v>
      </c>
      <c r="AD211" s="19">
        <v>5.5893977498345997</v>
      </c>
      <c r="AE211" s="19">
        <v>5.4775299558819999</v>
      </c>
      <c r="AF211" s="19">
        <v>5.8197825219473263</v>
      </c>
      <c r="AG211" s="19">
        <v>5.9466355617117443</v>
      </c>
    </row>
    <row r="212" spans="1:33" hidden="1" x14ac:dyDescent="0.25">
      <c r="A212" t="s">
        <v>48</v>
      </c>
      <c r="B212" t="s">
        <v>13</v>
      </c>
      <c r="C212" t="s">
        <v>27</v>
      </c>
      <c r="D212" t="s">
        <v>14</v>
      </c>
      <c r="E212" s="19"/>
      <c r="F212" s="19"/>
      <c r="G212" s="19"/>
      <c r="H212" s="19"/>
      <c r="I212" s="19"/>
      <c r="J212" s="19">
        <v>6.3872731185099996</v>
      </c>
      <c r="K212" s="19">
        <v>7.9187541554539997</v>
      </c>
      <c r="L212" s="19">
        <v>7.9271666454360004</v>
      </c>
      <c r="M212" s="19">
        <v>7.7113535692099999</v>
      </c>
      <c r="N212" s="19">
        <v>9.5541594454729992</v>
      </c>
      <c r="O212" s="19">
        <v>2.794138455233</v>
      </c>
      <c r="P212" s="19">
        <v>2.5225774585959</v>
      </c>
      <c r="Q212" s="19">
        <v>2.3248715773980999</v>
      </c>
      <c r="R212" s="19">
        <v>2.5679729759555001</v>
      </c>
      <c r="S212" s="19">
        <v>2.4553424543428917</v>
      </c>
      <c r="T212" s="19">
        <v>2.4857985989459999</v>
      </c>
      <c r="U212" s="19">
        <v>2.889356241534184</v>
      </c>
      <c r="V212" s="19">
        <v>2.7691149858669002</v>
      </c>
      <c r="W212" s="19">
        <v>3.9619289341149999</v>
      </c>
      <c r="X212" s="19">
        <v>3.7854834176536998</v>
      </c>
      <c r="Y212" s="19">
        <v>5.4452891845</v>
      </c>
      <c r="Z212" s="19">
        <v>5.4638829475659998</v>
      </c>
      <c r="AA212" s="19">
        <v>5.6186757595929997</v>
      </c>
      <c r="AB212" s="19">
        <v>5.7255746573615998</v>
      </c>
      <c r="AC212" s="19">
        <v>4.9657358598989996</v>
      </c>
      <c r="AD212" s="19">
        <v>4.4762822216316769</v>
      </c>
      <c r="AE212" s="19">
        <v>4.1138333216321001</v>
      </c>
      <c r="AF212" s="19">
        <v>3.9515576323988002</v>
      </c>
      <c r="AG212" s="19">
        <v>3.5361597472817001</v>
      </c>
    </row>
    <row r="213" spans="1:33" hidden="1" x14ac:dyDescent="0.25">
      <c r="A213" t="s">
        <v>48</v>
      </c>
      <c r="B213" t="s">
        <v>15</v>
      </c>
      <c r="C213" t="s">
        <v>27</v>
      </c>
      <c r="D213" t="s">
        <v>16</v>
      </c>
      <c r="E213" s="19"/>
      <c r="F213" s="19"/>
      <c r="G213" s="19"/>
      <c r="H213" s="19"/>
      <c r="I213" s="19"/>
      <c r="J213" s="19">
        <v>6.1975693999699999</v>
      </c>
      <c r="K213" s="19">
        <v>6.3588428273188189</v>
      </c>
      <c r="L213" s="19">
        <v>7.3224768425200004</v>
      </c>
      <c r="M213" s="19">
        <v>7.8734423238220002</v>
      </c>
      <c r="N213" s="19">
        <v>8.737864817238</v>
      </c>
      <c r="O213" s="19">
        <v>7.2669179684882002</v>
      </c>
      <c r="P213" s="19">
        <v>7.2885363663573788</v>
      </c>
      <c r="Q213" s="19">
        <v>7.5176343813423969</v>
      </c>
      <c r="R213" s="19">
        <v>7.9683457197980001</v>
      </c>
      <c r="S213" s="19">
        <v>8.1915555286800004</v>
      </c>
      <c r="T213" s="19">
        <v>7.2562456254700001</v>
      </c>
      <c r="U213" s="19">
        <v>7.989849377865097</v>
      </c>
      <c r="V213" s="19">
        <v>8.252994832413</v>
      </c>
      <c r="W213" s="19">
        <v>6.6927988921372519</v>
      </c>
      <c r="X213" s="19">
        <v>7.7282749675745794</v>
      </c>
      <c r="Y213" s="19">
        <v>6.1286349735889996</v>
      </c>
      <c r="Z213" s="19">
        <v>6.2682463876651999</v>
      </c>
      <c r="AA213" s="19">
        <v>5.7984455958550001</v>
      </c>
      <c r="AB213" s="19">
        <v>4.9799816815459996</v>
      </c>
      <c r="AC213" s="19">
        <v>4.8486399755512002</v>
      </c>
      <c r="AD213" s="19">
        <v>5.5143561726532004</v>
      </c>
      <c r="AE213" s="19">
        <v>5.9871288692356277</v>
      </c>
      <c r="AF213" s="19">
        <v>6.4312838779619002</v>
      </c>
      <c r="AG213" s="19">
        <v>6.4395114151854997</v>
      </c>
    </row>
    <row r="214" spans="1:33" hidden="1" x14ac:dyDescent="0.25">
      <c r="A214" t="s">
        <v>48</v>
      </c>
      <c r="B214" t="s">
        <v>17</v>
      </c>
      <c r="C214" t="s">
        <v>27</v>
      </c>
      <c r="D214" t="s">
        <v>18</v>
      </c>
      <c r="E214" s="19"/>
      <c r="F214" s="19"/>
      <c r="G214" s="19"/>
      <c r="H214" s="19"/>
      <c r="I214" s="19"/>
      <c r="J214" s="19">
        <v>2.9261872196269998</v>
      </c>
      <c r="K214" s="19">
        <v>3.383389255819</v>
      </c>
      <c r="L214" s="19">
        <v>3.481913183279743</v>
      </c>
      <c r="M214" s="19">
        <v>3.6327785821975001</v>
      </c>
      <c r="N214" s="19">
        <v>4.2669823696925091</v>
      </c>
      <c r="O214" s="19">
        <v>2.8582816545247001</v>
      </c>
      <c r="P214" s="19">
        <v>2.6623262361428823</v>
      </c>
      <c r="Q214" s="19">
        <v>2.4716448949689935</v>
      </c>
      <c r="R214" s="19">
        <v>2.4344646211646839</v>
      </c>
      <c r="S214" s="19">
        <v>2.5984487718871998</v>
      </c>
      <c r="T214" s="19">
        <v>2.3612691697515</v>
      </c>
      <c r="U214" s="19">
        <v>2.6592987848780001</v>
      </c>
      <c r="V214" s="19">
        <v>2.6684221282134999</v>
      </c>
      <c r="W214" s="19">
        <v>2.5562175621760002</v>
      </c>
      <c r="X214" s="19">
        <v>3.1676313473529998</v>
      </c>
      <c r="Y214" s="19">
        <v>3.3227168622962</v>
      </c>
      <c r="Z214" s="19">
        <v>3.27427354273</v>
      </c>
      <c r="AA214" s="19">
        <v>3.4461573224121</v>
      </c>
      <c r="AB214" s="19">
        <v>3.4218165155240001</v>
      </c>
      <c r="AC214" s="19">
        <v>3.3727497352629721</v>
      </c>
      <c r="AD214" s="19">
        <v>3.3897219332917001</v>
      </c>
      <c r="AE214" s="19">
        <v>3.2852982612960999</v>
      </c>
      <c r="AF214" s="19">
        <v>3.3345969653099998</v>
      </c>
      <c r="AG214" s="19">
        <v>3.1999586326479998</v>
      </c>
    </row>
    <row r="215" spans="1:33" hidden="1" x14ac:dyDescent="0.25">
      <c r="A215" t="s">
        <v>48</v>
      </c>
      <c r="B215" t="s">
        <v>19</v>
      </c>
      <c r="C215" t="s">
        <v>27</v>
      </c>
      <c r="D215" t="s">
        <v>20</v>
      </c>
      <c r="E215" s="19"/>
      <c r="F215" s="19"/>
      <c r="G215" s="19"/>
      <c r="H215" s="19"/>
      <c r="I215" s="19"/>
      <c r="J215" s="19">
        <v>2.358662613981763</v>
      </c>
      <c r="K215" s="19">
        <v>2.468313263777</v>
      </c>
      <c r="L215" s="19">
        <v>2.7882196398926999</v>
      </c>
      <c r="M215" s="19">
        <v>2.8581689797959999</v>
      </c>
      <c r="N215" s="19">
        <v>3.7686891475420001</v>
      </c>
      <c r="O215" s="19">
        <v>3.2383968164299999</v>
      </c>
      <c r="P215" s="19">
        <v>2.7373384475854001</v>
      </c>
      <c r="Q215" s="19">
        <v>2.7631994941511224</v>
      </c>
      <c r="R215" s="19">
        <v>2.9268572927468002</v>
      </c>
      <c r="S215" s="19">
        <v>2.9333626686471002</v>
      </c>
      <c r="T215" s="19">
        <v>2.4419998298944998</v>
      </c>
      <c r="U215" s="19">
        <v>2.6354617646176002</v>
      </c>
      <c r="V215" s="19">
        <v>2.5832596961251002</v>
      </c>
      <c r="W215" s="19">
        <v>2.4723962896160998</v>
      </c>
      <c r="X215" s="19">
        <v>3.4372518416900002</v>
      </c>
      <c r="Y215" s="19">
        <v>3.7563774457194747</v>
      </c>
      <c r="Z215" s="19">
        <v>3.4664759141329999</v>
      </c>
      <c r="AA215" s="19">
        <v>2.3559384300000001</v>
      </c>
      <c r="AB215" s="19">
        <v>1.8925912684771</v>
      </c>
      <c r="AC215" s="19">
        <v>1.7881576662615037</v>
      </c>
      <c r="AD215" s="19">
        <v>2.1877696162395002</v>
      </c>
      <c r="AE215" s="19">
        <v>2.1183151916760998</v>
      </c>
      <c r="AF215" s="19">
        <v>2.3434969328727999</v>
      </c>
      <c r="AG215" s="19">
        <v>2.4936247447628999</v>
      </c>
    </row>
    <row r="216" spans="1:33" hidden="1" x14ac:dyDescent="0.25">
      <c r="A216" t="s">
        <v>48</v>
      </c>
      <c r="B216" t="s">
        <v>21</v>
      </c>
      <c r="C216" t="s">
        <v>6</v>
      </c>
      <c r="D216" t="s">
        <v>22</v>
      </c>
      <c r="E216" s="19"/>
      <c r="F216" s="19"/>
      <c r="G216" s="19"/>
      <c r="H216" s="19"/>
      <c r="I216" s="19"/>
      <c r="J216" s="19">
        <v>3.3859649122871001</v>
      </c>
      <c r="K216" s="19">
        <v>3.8556859188543999</v>
      </c>
      <c r="L216" s="19">
        <v>4.3182436377139997</v>
      </c>
      <c r="M216" s="19">
        <v>4.2395177253914147</v>
      </c>
      <c r="N216" s="19">
        <v>4.8943954327699997</v>
      </c>
      <c r="O216" s="19">
        <v>4.6475846925972553</v>
      </c>
      <c r="P216" s="19">
        <v>4.1775345519393996</v>
      </c>
      <c r="Q216" s="19">
        <v>4.6844523619810001</v>
      </c>
      <c r="R216" s="19">
        <v>3.5518174787316319</v>
      </c>
      <c r="S216" s="19">
        <v>4.3969536889900001</v>
      </c>
      <c r="T216" s="19">
        <v>3.6766144272873</v>
      </c>
      <c r="U216" s="19">
        <v>4.413349731663688</v>
      </c>
      <c r="V216" s="19">
        <v>4.4886423611110997</v>
      </c>
      <c r="W216" s="19">
        <v>3.9367631957259999</v>
      </c>
      <c r="X216" s="19">
        <v>3.8575729561999998</v>
      </c>
      <c r="Y216" s="19">
        <v>6.7132256279250004</v>
      </c>
      <c r="Z216" s="19">
        <v>4.7759839611691435</v>
      </c>
      <c r="AA216" s="19">
        <v>5.953362336234</v>
      </c>
      <c r="AB216" s="19">
        <v>6.6158663883799997</v>
      </c>
      <c r="AC216" s="19">
        <v>5.5272783116699999</v>
      </c>
      <c r="AD216" s="19">
        <v>5.1965635738831581</v>
      </c>
      <c r="AE216" s="19">
        <v>5.2176634883944004</v>
      </c>
      <c r="AF216" s="19">
        <v>4.856783216783211</v>
      </c>
      <c r="AG216" s="19">
        <v>4.5559793153946</v>
      </c>
    </row>
    <row r="217" spans="1:33" hidden="1" x14ac:dyDescent="0.25">
      <c r="A217" t="s">
        <v>48</v>
      </c>
      <c r="B217" t="s">
        <v>23</v>
      </c>
      <c r="C217" t="s">
        <v>6</v>
      </c>
      <c r="D217" t="s">
        <v>24</v>
      </c>
      <c r="E217" s="19"/>
      <c r="F217" s="19"/>
      <c r="G217" s="19"/>
      <c r="H217" s="19"/>
      <c r="I217" s="19"/>
      <c r="J217" s="19">
        <v>3.8452656313540001</v>
      </c>
      <c r="K217" s="19">
        <v>4.4725577464150001</v>
      </c>
      <c r="L217" s="19">
        <v>4.8784334254882999</v>
      </c>
      <c r="M217" s="19">
        <v>4.8978662522640004</v>
      </c>
      <c r="N217" s="19">
        <v>5.7682455166939999</v>
      </c>
      <c r="O217" s="19">
        <v>5.3511784769556003</v>
      </c>
      <c r="P217" s="19">
        <v>5.2948777782276997</v>
      </c>
      <c r="Q217" s="19">
        <v>5.2538874992573001</v>
      </c>
      <c r="R217" s="19">
        <v>5.4183911595769443</v>
      </c>
      <c r="S217" s="19">
        <v>5.5788387641693999</v>
      </c>
      <c r="T217" s="19">
        <v>5.4391142169129791</v>
      </c>
      <c r="U217" s="19">
        <v>5.9747328263700004</v>
      </c>
      <c r="V217" s="19">
        <v>5.8323528337482999</v>
      </c>
      <c r="W217" s="19">
        <v>5.93774925591</v>
      </c>
      <c r="X217" s="19">
        <v>6.1724219372900002</v>
      </c>
      <c r="Y217" s="19">
        <v>6.2993626698338003</v>
      </c>
      <c r="Z217" s="19">
        <v>6.1181993688244889</v>
      </c>
      <c r="AA217" s="19">
        <v>6.2795734283669997</v>
      </c>
      <c r="AB217" s="19">
        <v>6.3756745463</v>
      </c>
      <c r="AC217" s="19">
        <v>5.5682678838323003</v>
      </c>
      <c r="AD217" s="19">
        <v>5.7117387598000002</v>
      </c>
      <c r="AE217" s="19">
        <v>5.4964855787541982</v>
      </c>
      <c r="AF217" s="19">
        <v>5.5882644269256998</v>
      </c>
      <c r="AG217" s="19">
        <v>5.2637257173114476</v>
      </c>
    </row>
    <row r="218" spans="1:33" hidden="1" x14ac:dyDescent="0.25">
      <c r="A218" t="s">
        <v>49</v>
      </c>
      <c r="B218" t="s">
        <v>5</v>
      </c>
      <c r="C218" t="s">
        <v>6</v>
      </c>
      <c r="D218" t="s">
        <v>7</v>
      </c>
      <c r="E218" s="19" t="e">
        <v>#VALUE!</v>
      </c>
      <c r="F218" s="19" t="e">
        <v>#VALUE!</v>
      </c>
      <c r="G218" s="19" t="e">
        <v>#VALUE!</v>
      </c>
      <c r="H218" s="19" t="e">
        <v>#VALUE!</v>
      </c>
      <c r="I218" s="19" t="e">
        <v>#VALUE!</v>
      </c>
      <c r="J218" s="19">
        <v>1.7662236121970001</v>
      </c>
      <c r="K218" s="19">
        <v>12.823218997361478</v>
      </c>
      <c r="L218" s="19">
        <v>14.42781691485</v>
      </c>
      <c r="M218" s="19">
        <v>16.2753149662</v>
      </c>
      <c r="N218" s="19">
        <v>13.751284686536485</v>
      </c>
      <c r="O218" s="19">
        <v>12.344398342490001</v>
      </c>
      <c r="P218" s="19">
        <v>13.396446758</v>
      </c>
      <c r="Q218" s="19">
        <v>14.32855614973</v>
      </c>
      <c r="R218" s="19">
        <v>13.372972972972972</v>
      </c>
      <c r="S218" s="19">
        <v>13.558215451577802</v>
      </c>
      <c r="T218" s="19">
        <v>17.82456143588</v>
      </c>
      <c r="U218" s="19">
        <v>22.648836236933999</v>
      </c>
      <c r="V218" s="19">
        <v>23.393461148478</v>
      </c>
      <c r="W218" s="19">
        <v>18.682352941176472</v>
      </c>
      <c r="X218" s="19">
        <v>21.827956989247312</v>
      </c>
      <c r="Y218" s="19">
        <v>15.492618374384</v>
      </c>
      <c r="Z218" s="19">
        <v>15.62735257215</v>
      </c>
      <c r="AA218" s="19">
        <v>11.493467762330001</v>
      </c>
      <c r="AB218" s="19">
        <v>15.3135313531</v>
      </c>
      <c r="AC218" s="19">
        <v>15.551232166182</v>
      </c>
      <c r="AD218" s="19">
        <v>15.92923539823</v>
      </c>
      <c r="AE218" s="19">
        <v>16.615186615186616</v>
      </c>
      <c r="AF218" s="19">
        <v>15.355746979866</v>
      </c>
      <c r="AG218" s="19">
        <v>16.368638239339752</v>
      </c>
    </row>
    <row r="219" spans="1:33" hidden="1" x14ac:dyDescent="0.25">
      <c r="A219" t="s">
        <v>49</v>
      </c>
      <c r="B219" t="s">
        <v>8</v>
      </c>
      <c r="C219" t="s">
        <v>27</v>
      </c>
      <c r="D219" t="s">
        <v>10</v>
      </c>
      <c r="E219" s="19">
        <v>9.2837241591400002</v>
      </c>
      <c r="F219" s="19">
        <v>9.7462482318371055</v>
      </c>
      <c r="G219" s="19">
        <v>1.5926137398110001</v>
      </c>
      <c r="H219" s="19">
        <v>11.675356385492</v>
      </c>
      <c r="I219" s="19">
        <v>11.489312679451279</v>
      </c>
      <c r="J219" s="19">
        <v>11.566778919671</v>
      </c>
      <c r="K219" s="19">
        <v>12.273554436415999</v>
      </c>
      <c r="L219" s="19">
        <v>12.7837494216</v>
      </c>
      <c r="M219" s="19">
        <v>11.697427281230029</v>
      </c>
      <c r="N219" s="19">
        <v>11.8227236847</v>
      </c>
      <c r="O219" s="19">
        <v>11.915945863437466</v>
      </c>
      <c r="P219" s="19">
        <v>12.228535945562999</v>
      </c>
      <c r="Q219" s="19">
        <v>11.75583838899</v>
      </c>
      <c r="R219" s="19">
        <v>11.81989549725</v>
      </c>
      <c r="S219" s="19">
        <v>11.376299999</v>
      </c>
      <c r="T219" s="19">
        <v>11.131565794430999</v>
      </c>
      <c r="U219" s="19">
        <v>1.9398112774342</v>
      </c>
      <c r="V219" s="19">
        <v>1.7681849827592999</v>
      </c>
      <c r="W219" s="19">
        <v>1.6465638713313999</v>
      </c>
      <c r="X219" s="19">
        <v>1.8923659343949999</v>
      </c>
      <c r="Y219" s="19">
        <v>1.6814285217589999</v>
      </c>
      <c r="Z219" s="19">
        <v>1.4655189829579001</v>
      </c>
      <c r="AA219" s="19">
        <v>1.5381461675579</v>
      </c>
      <c r="AB219" s="19">
        <v>1.3242978141799999</v>
      </c>
      <c r="AC219" s="19">
        <v>9.9911816578483243</v>
      </c>
      <c r="AD219" s="19">
        <v>1.3698827923200001</v>
      </c>
      <c r="AE219" s="19">
        <v>1.3817536669393999</v>
      </c>
      <c r="AF219" s="19">
        <v>9.5136544217687007</v>
      </c>
      <c r="AG219" s="19">
        <v>9.6148648648648649</v>
      </c>
    </row>
    <row r="220" spans="1:33" hidden="1" x14ac:dyDescent="0.25">
      <c r="A220" t="s">
        <v>49</v>
      </c>
      <c r="B220" t="s">
        <v>11</v>
      </c>
      <c r="C220" t="s">
        <v>27</v>
      </c>
      <c r="D220" t="s">
        <v>12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>
        <v>3.8593438441693375</v>
      </c>
      <c r="X220" s="19">
        <v>3.5849968223870001</v>
      </c>
      <c r="Y220" s="19">
        <v>3.9585918983555506</v>
      </c>
      <c r="Z220" s="19">
        <v>3.5362126533893381</v>
      </c>
      <c r="AA220" s="19">
        <v>3.3822333533700002</v>
      </c>
      <c r="AB220" s="19">
        <v>3.4428513131449998</v>
      </c>
      <c r="AC220" s="19">
        <v>3.4865455681699999</v>
      </c>
      <c r="AD220" s="19">
        <v>3.4314275568182002</v>
      </c>
      <c r="AE220" s="19">
        <v>3.3684328133369998</v>
      </c>
      <c r="AF220" s="19">
        <v>3.6476362775341999</v>
      </c>
      <c r="AG220" s="19">
        <v>3.45128877952</v>
      </c>
    </row>
    <row r="221" spans="1:33" hidden="1" x14ac:dyDescent="0.25">
      <c r="A221" t="s">
        <v>49</v>
      </c>
      <c r="B221" t="s">
        <v>13</v>
      </c>
      <c r="C221" t="s">
        <v>27</v>
      </c>
      <c r="D221" t="s">
        <v>14</v>
      </c>
      <c r="E221" s="19"/>
      <c r="F221" s="19"/>
      <c r="G221" s="19"/>
      <c r="H221" s="19">
        <v>13.598857371899999</v>
      </c>
      <c r="I221" s="19">
        <v>15.187736134970001</v>
      </c>
      <c r="J221" s="19">
        <v>12.72259479799</v>
      </c>
      <c r="K221" s="19">
        <v>13.188751142499999</v>
      </c>
      <c r="L221" s="19">
        <v>13.887238363450001</v>
      </c>
      <c r="M221" s="19">
        <v>14.557563361869001</v>
      </c>
      <c r="N221" s="19">
        <v>13.7357571546</v>
      </c>
      <c r="O221" s="19">
        <v>12.899479297729428</v>
      </c>
      <c r="P221" s="19">
        <v>14.18834983921</v>
      </c>
      <c r="Q221" s="19">
        <v>14.183541323287027</v>
      </c>
      <c r="R221" s="19">
        <v>13.425426815917</v>
      </c>
      <c r="S221" s="19">
        <v>12.937325363748</v>
      </c>
      <c r="T221" s="19">
        <v>13.8818466779</v>
      </c>
      <c r="U221" s="19">
        <v>12.693219524290001</v>
      </c>
      <c r="V221" s="19">
        <v>11.832158667753431</v>
      </c>
      <c r="W221" s="19">
        <v>13.34234627126</v>
      </c>
      <c r="X221" s="19">
        <v>12.373488429383</v>
      </c>
      <c r="Y221" s="19">
        <v>11.972641361646</v>
      </c>
      <c r="Z221" s="19">
        <v>11.625694613996</v>
      </c>
      <c r="AA221" s="19">
        <v>11.546666666667001</v>
      </c>
      <c r="AB221" s="19">
        <v>11.88917197452</v>
      </c>
      <c r="AC221" s="19">
        <v>1.84375</v>
      </c>
      <c r="AD221" s="19">
        <v>11.834878487799999</v>
      </c>
      <c r="AE221" s="19">
        <v>12.472857599999999</v>
      </c>
      <c r="AF221" s="19">
        <v>11.84378698224852</v>
      </c>
      <c r="AG221" s="19">
        <v>11.979881656847001</v>
      </c>
    </row>
    <row r="222" spans="1:33" hidden="1" x14ac:dyDescent="0.25">
      <c r="A222" t="s">
        <v>49</v>
      </c>
      <c r="B222" t="s">
        <v>15</v>
      </c>
      <c r="C222" t="s">
        <v>27</v>
      </c>
      <c r="D222" t="s">
        <v>16</v>
      </c>
      <c r="E222" s="19">
        <v>16.12368511244</v>
      </c>
      <c r="F222" s="19">
        <v>16.83466927571876</v>
      </c>
      <c r="G222" s="19">
        <v>16.748641654133301</v>
      </c>
      <c r="H222" s="19">
        <v>2.4741512650000002</v>
      </c>
      <c r="I222" s="19">
        <v>18.586922816922002</v>
      </c>
      <c r="J222" s="19">
        <v>19.418234214200002</v>
      </c>
      <c r="K222" s="19">
        <v>19.945683723959998</v>
      </c>
      <c r="L222" s="19">
        <v>19.756847438000001</v>
      </c>
      <c r="M222" s="19">
        <v>21.986553513259999</v>
      </c>
      <c r="N222" s="19">
        <v>2.7379888337859999</v>
      </c>
      <c r="O222" s="19">
        <v>6.9229678617327313</v>
      </c>
      <c r="P222" s="19">
        <v>7.3845589485268466</v>
      </c>
      <c r="Q222" s="19">
        <v>7.2737799472748002</v>
      </c>
      <c r="R222" s="19">
        <v>7.49672191276</v>
      </c>
      <c r="S222" s="19">
        <v>7.5349265869639002</v>
      </c>
      <c r="T222" s="19">
        <v>6.4143689958595003</v>
      </c>
      <c r="U222" s="19">
        <v>5.9498171738899996</v>
      </c>
      <c r="V222" s="19">
        <v>6.282918222797</v>
      </c>
      <c r="W222" s="19">
        <v>4.4711485695233</v>
      </c>
      <c r="X222" s="19">
        <v>4.1511759183825383</v>
      </c>
      <c r="Y222" s="19">
        <v>4.6343217838986819</v>
      </c>
      <c r="Z222" s="19">
        <v>5.5475586719315002</v>
      </c>
      <c r="AA222" s="19">
        <v>5.7313953488372089</v>
      </c>
      <c r="AB222" s="19">
        <v>5.4252831886791997</v>
      </c>
      <c r="AC222" s="19">
        <v>5.2628252788141001</v>
      </c>
      <c r="AD222" s="19">
        <v>5.9476194761899999</v>
      </c>
      <c r="AE222" s="19">
        <v>5.138822962642843</v>
      </c>
      <c r="AF222" s="19">
        <v>5.4785714285714286</v>
      </c>
      <c r="AG222" s="19">
        <v>5.4467322614378997</v>
      </c>
    </row>
    <row r="223" spans="1:33" hidden="1" x14ac:dyDescent="0.25">
      <c r="A223" t="s">
        <v>49</v>
      </c>
      <c r="B223" t="s">
        <v>17</v>
      </c>
      <c r="C223" t="s">
        <v>27</v>
      </c>
      <c r="D223" t="s">
        <v>18</v>
      </c>
      <c r="E223" s="19">
        <v>3.35734795654</v>
      </c>
      <c r="F223" s="19">
        <v>3.4272262414561943</v>
      </c>
      <c r="G223" s="19">
        <v>3.5665724365114593</v>
      </c>
      <c r="H223" s="19">
        <v>3.967245747417</v>
      </c>
      <c r="I223" s="19">
        <v>3.992375378333</v>
      </c>
      <c r="J223" s="19">
        <v>4.1755138454747422</v>
      </c>
      <c r="K223" s="19">
        <v>4.1157384335099998</v>
      </c>
      <c r="L223" s="19">
        <v>4.533662737226952</v>
      </c>
      <c r="M223" s="19">
        <v>4.1636696474820001</v>
      </c>
      <c r="N223" s="19">
        <v>3.9932324611154897</v>
      </c>
      <c r="O223" s="19">
        <v>4.1779734838209999</v>
      </c>
      <c r="P223" s="19">
        <v>4.1254342442900001</v>
      </c>
      <c r="Q223" s="19">
        <v>4.8451642297179998</v>
      </c>
      <c r="R223" s="19">
        <v>4.7918712135500003</v>
      </c>
      <c r="S223" s="19">
        <v>4.9158749537666004</v>
      </c>
      <c r="T223" s="19">
        <v>4.9538564254275004</v>
      </c>
      <c r="U223" s="19">
        <v>4.7946288153400003</v>
      </c>
      <c r="V223" s="19">
        <v>4.5843236739737998</v>
      </c>
      <c r="W223" s="19">
        <v>4.7555887814466002</v>
      </c>
      <c r="X223" s="19">
        <v>3.9822629773818998</v>
      </c>
      <c r="Y223" s="19">
        <v>4.1118224132194001</v>
      </c>
      <c r="Z223" s="19">
        <v>3.7381969571567999</v>
      </c>
      <c r="AA223" s="19">
        <v>3.5231292517680002</v>
      </c>
      <c r="AB223" s="19">
        <v>3.5226722696900001</v>
      </c>
      <c r="AC223" s="19">
        <v>3.3134816753926701</v>
      </c>
      <c r="AD223" s="19">
        <v>3.2191867852648</v>
      </c>
      <c r="AE223" s="19">
        <v>3.2856627744770002</v>
      </c>
      <c r="AF223" s="19">
        <v>3.2432266985220002</v>
      </c>
      <c r="AG223" s="19">
        <v>3.2633294175960001</v>
      </c>
    </row>
    <row r="224" spans="1:33" hidden="1" x14ac:dyDescent="0.25">
      <c r="A224" t="s">
        <v>49</v>
      </c>
      <c r="B224" t="s">
        <v>19</v>
      </c>
      <c r="C224" t="s">
        <v>27</v>
      </c>
      <c r="D224" t="s">
        <v>20</v>
      </c>
      <c r="E224" s="19">
        <v>8.3186541156449998</v>
      </c>
      <c r="F224" s="19">
        <v>8.1835447897249995</v>
      </c>
      <c r="G224" s="19">
        <v>8.8671752534225092</v>
      </c>
      <c r="H224" s="19">
        <v>8.8778675829936997</v>
      </c>
      <c r="I224" s="19">
        <v>8.9581812617499992</v>
      </c>
      <c r="J224" s="19">
        <v>9.7199831251689996</v>
      </c>
      <c r="K224" s="19">
        <v>9.3249233672499994</v>
      </c>
      <c r="L224" s="19">
        <v>8.9968529168</v>
      </c>
      <c r="M224" s="19">
        <v>8.6255317965686942</v>
      </c>
      <c r="N224" s="19">
        <v>8.3344611539769993</v>
      </c>
      <c r="O224" s="19">
        <v>7.9787245145250001</v>
      </c>
      <c r="P224" s="19">
        <v>7.7768112813572996</v>
      </c>
      <c r="Q224" s="19">
        <v>5.6598746313839996</v>
      </c>
      <c r="R224" s="19">
        <v>5.3277744632399999</v>
      </c>
      <c r="S224" s="19">
        <v>5.5764946248919998</v>
      </c>
      <c r="T224" s="19">
        <v>5.2484141676484004</v>
      </c>
      <c r="U224" s="19">
        <v>5.4586746223861997</v>
      </c>
      <c r="V224" s="19">
        <v>4.6819577585154999</v>
      </c>
      <c r="W224" s="19">
        <v>5.7444873336712998</v>
      </c>
      <c r="X224" s="19">
        <v>5.7181656977396695</v>
      </c>
      <c r="Y224" s="19">
        <v>5.5869855845588159</v>
      </c>
      <c r="Z224" s="19">
        <v>5.6915349181449999</v>
      </c>
      <c r="AA224" s="19">
        <v>4.8337974683544003</v>
      </c>
      <c r="AB224" s="19">
        <v>4.5168399168399169</v>
      </c>
      <c r="AC224" s="19">
        <v>4.2778688524591999</v>
      </c>
      <c r="AD224" s="19">
        <v>4.3981963927856</v>
      </c>
      <c r="AE224" s="19">
        <v>3.9776382738380001</v>
      </c>
      <c r="AF224" s="19">
        <v>3.9618691588785055</v>
      </c>
      <c r="AG224" s="19">
        <v>3.9641448591500001</v>
      </c>
    </row>
    <row r="225" spans="1:33" hidden="1" x14ac:dyDescent="0.25">
      <c r="A225" t="s">
        <v>49</v>
      </c>
      <c r="B225" t="s">
        <v>21</v>
      </c>
      <c r="C225" t="s">
        <v>6</v>
      </c>
      <c r="D225" t="s">
        <v>22</v>
      </c>
      <c r="E225" s="19"/>
      <c r="F225" s="19"/>
      <c r="G225" s="19"/>
      <c r="H225" s="19"/>
      <c r="I225" s="19"/>
      <c r="J225" s="19">
        <v>-0.1138689622197</v>
      </c>
      <c r="K225" s="19">
        <v>-4.5113814527844003</v>
      </c>
      <c r="L225" s="19">
        <v>-6.9255499155200004</v>
      </c>
      <c r="M225" s="19">
        <v>-8.4186915887849008</v>
      </c>
      <c r="N225" s="19">
        <v>0.39418684611489002</v>
      </c>
      <c r="O225" s="19">
        <v>33.62253164557</v>
      </c>
      <c r="P225" s="19">
        <v>4.8462591248760001</v>
      </c>
      <c r="Q225" s="19">
        <v>42.163859888319998</v>
      </c>
      <c r="R225" s="19">
        <v>38.617142857142845</v>
      </c>
      <c r="S225" s="19">
        <v>39.811764758823003</v>
      </c>
      <c r="T225" s="19">
        <v>33.992527472527456</v>
      </c>
      <c r="U225" s="19">
        <v>37.31545681811</v>
      </c>
      <c r="V225" s="19">
        <v>45.786367245299999</v>
      </c>
      <c r="W225" s="19">
        <v>39.416532782323998</v>
      </c>
      <c r="X225" s="19">
        <v>37.258317254399998</v>
      </c>
      <c r="Y225" s="19">
        <v>34.421414913957939</v>
      </c>
      <c r="Z225" s="19">
        <v>27.654242541599999</v>
      </c>
      <c r="AA225" s="19">
        <v>31.32592245399</v>
      </c>
      <c r="AB225" s="19">
        <v>29.946788998260001</v>
      </c>
      <c r="AC225" s="19">
        <v>33.7833292336</v>
      </c>
      <c r="AD225" s="19">
        <v>36.734219269130001</v>
      </c>
      <c r="AE225" s="19">
        <v>38.495797114490003</v>
      </c>
      <c r="AF225" s="19">
        <v>32.434389142714998</v>
      </c>
      <c r="AG225" s="19">
        <v>32.685819892473127</v>
      </c>
    </row>
    <row r="226" spans="1:33" hidden="1" x14ac:dyDescent="0.25">
      <c r="A226" t="s">
        <v>49</v>
      </c>
      <c r="B226" t="s">
        <v>23</v>
      </c>
      <c r="C226" t="s">
        <v>6</v>
      </c>
      <c r="D226" t="s">
        <v>24</v>
      </c>
      <c r="E226" s="19"/>
      <c r="F226" s="19"/>
      <c r="G226" s="19">
        <v>13.964684567242582</v>
      </c>
      <c r="H226" s="19">
        <v>14.874934643311001</v>
      </c>
      <c r="I226" s="19">
        <v>14.831553224787898</v>
      </c>
      <c r="J226" s="19">
        <v>12.942119533184014</v>
      </c>
      <c r="K226" s="19">
        <v>13.123274244253455</v>
      </c>
      <c r="L226" s="19">
        <v>12.91218989299</v>
      </c>
      <c r="M226" s="19">
        <v>12.819332595000001</v>
      </c>
      <c r="N226" s="19">
        <v>13.131673517991</v>
      </c>
      <c r="O226" s="19">
        <v>12.379916583569999</v>
      </c>
      <c r="P226" s="19">
        <v>13.339655243738289</v>
      </c>
      <c r="Q226" s="19">
        <v>13.754579826000001</v>
      </c>
      <c r="R226" s="19">
        <v>12.665116995209999</v>
      </c>
      <c r="S226" s="19">
        <v>12.55496379953</v>
      </c>
      <c r="T226" s="19">
        <v>11.983517857943999</v>
      </c>
      <c r="U226" s="19">
        <v>12.286556576426999</v>
      </c>
      <c r="V226" s="19">
        <v>12.716717744113</v>
      </c>
      <c r="W226" s="19">
        <v>8.6671424584164001</v>
      </c>
      <c r="X226" s="19">
        <v>8.4432463485789135</v>
      </c>
      <c r="Y226" s="19">
        <v>8.1796656588628007</v>
      </c>
      <c r="Z226" s="19">
        <v>7.3133374197850003</v>
      </c>
      <c r="AA226" s="19">
        <v>7.3962297783219997</v>
      </c>
      <c r="AB226" s="19">
        <v>7.37246439875</v>
      </c>
      <c r="AC226" s="19">
        <v>7.4522972542110004</v>
      </c>
      <c r="AD226" s="19">
        <v>7.6863535153709996</v>
      </c>
      <c r="AE226" s="19">
        <v>7.7324326927583895</v>
      </c>
      <c r="AF226" s="19">
        <v>7.2964266884956004</v>
      </c>
      <c r="AG226" s="19">
        <v>7.3364213197768002</v>
      </c>
    </row>
    <row r="227" spans="1:33" hidden="1" x14ac:dyDescent="0.25">
      <c r="A227" t="s">
        <v>50</v>
      </c>
      <c r="B227" t="s">
        <v>5</v>
      </c>
      <c r="C227" t="s">
        <v>6</v>
      </c>
      <c r="D227" t="s">
        <v>7</v>
      </c>
      <c r="E227" s="19">
        <v>7.1569541228820999</v>
      </c>
      <c r="F227" s="19">
        <v>7.9166216459571004</v>
      </c>
      <c r="G227" s="19">
        <v>7.5411764758824003</v>
      </c>
      <c r="H227" s="19">
        <v>8.1639891584497999</v>
      </c>
      <c r="I227" s="19">
        <v>7.8649148188872999</v>
      </c>
      <c r="J227" s="19">
        <v>7.7387755124800002</v>
      </c>
      <c r="K227" s="19">
        <v>8.8537616229923994</v>
      </c>
      <c r="L227" s="19">
        <v>8.3534312657344998</v>
      </c>
      <c r="M227" s="19">
        <v>9.4782452499200005</v>
      </c>
      <c r="N227" s="19">
        <v>1.74551285347</v>
      </c>
      <c r="O227" s="19">
        <v>11.348958333333334</v>
      </c>
      <c r="P227" s="19">
        <v>11.468531468531468</v>
      </c>
      <c r="Q227" s="19">
        <v>11.689227298364353</v>
      </c>
      <c r="R227" s="19">
        <v>12.296591955787536</v>
      </c>
      <c r="S227" s="19">
        <v>12.187228915663001</v>
      </c>
      <c r="T227" s="19">
        <v>1.95238952381</v>
      </c>
      <c r="U227" s="19">
        <v>11.14231278488</v>
      </c>
      <c r="V227" s="19">
        <v>11.263888888888889</v>
      </c>
      <c r="W227" s="19">
        <v>1.726315789474</v>
      </c>
      <c r="X227" s="19">
        <v>13.541147132169577</v>
      </c>
      <c r="Y227" s="19">
        <v>13.534946236559138</v>
      </c>
      <c r="Z227" s="19">
        <v>13.186372745490983</v>
      </c>
      <c r="AA227" s="19">
        <v>13.161398789590001</v>
      </c>
      <c r="AB227" s="19">
        <v>14.595135781544</v>
      </c>
      <c r="AC227" s="19">
        <v>12.149178255372947</v>
      </c>
      <c r="AD227" s="19">
        <v>14.379657717115</v>
      </c>
      <c r="AE227" s="19">
        <v>14.699798772169167</v>
      </c>
      <c r="AF227" s="19">
        <v>14.329561634855001</v>
      </c>
      <c r="AG227" s="19">
        <v>15.2913884956</v>
      </c>
    </row>
    <row r="228" spans="1:33" hidden="1" x14ac:dyDescent="0.25">
      <c r="A228" t="s">
        <v>50</v>
      </c>
      <c r="B228" t="s">
        <v>8</v>
      </c>
      <c r="C228" t="s">
        <v>27</v>
      </c>
      <c r="D228" t="s">
        <v>10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>
        <v>8.7519417173100003</v>
      </c>
      <c r="U228" s="19">
        <v>8.5914961255712008</v>
      </c>
      <c r="V228" s="19">
        <v>8.1496629921260002</v>
      </c>
      <c r="W228" s="19">
        <v>6.9591633466135461</v>
      </c>
      <c r="X228" s="19">
        <v>7.5578718182760003</v>
      </c>
      <c r="Y228" s="19">
        <v>8.8875834187699994</v>
      </c>
      <c r="Z228" s="19">
        <v>8.8584316159735152</v>
      </c>
      <c r="AA228" s="19">
        <v>8.9434335117332004</v>
      </c>
      <c r="AB228" s="19">
        <v>8.9155541947336197</v>
      </c>
      <c r="AC228" s="19">
        <v>6.1348332663724001</v>
      </c>
      <c r="AD228" s="19">
        <v>5.52981267437226</v>
      </c>
      <c r="AE228" s="19">
        <v>5.516897173782322</v>
      </c>
      <c r="AF228" s="19">
        <v>5.4279223378730004</v>
      </c>
      <c r="AG228" s="19">
        <v>5.3662486963497997</v>
      </c>
    </row>
    <row r="229" spans="1:33" hidden="1" x14ac:dyDescent="0.25">
      <c r="A229" t="s">
        <v>50</v>
      </c>
      <c r="B229" t="s">
        <v>11</v>
      </c>
      <c r="C229" t="s">
        <v>27</v>
      </c>
      <c r="D229" t="s">
        <v>12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>
        <v>0.92378545352429098</v>
      </c>
      <c r="U229" s="19">
        <v>0.84565316344643005</v>
      </c>
      <c r="V229" s="19">
        <v>0.83413543257379996</v>
      </c>
      <c r="W229" s="19">
        <v>0.71768927161822704</v>
      </c>
      <c r="X229" s="19">
        <v>0.76598576578241995</v>
      </c>
      <c r="Y229" s="19">
        <v>0.83731264188279997</v>
      </c>
      <c r="Z229" s="19">
        <v>0.88565923785440004</v>
      </c>
      <c r="AA229" s="19">
        <v>0.79723299259781499</v>
      </c>
      <c r="AB229" s="19">
        <v>0.778755328218244</v>
      </c>
      <c r="AC229" s="19">
        <v>0.71563814914000001</v>
      </c>
      <c r="AD229" s="19">
        <v>1.7252972365385999</v>
      </c>
      <c r="AE229" s="19">
        <v>1.6978199498117943</v>
      </c>
      <c r="AF229" s="19">
        <v>1.6717319749216299</v>
      </c>
      <c r="AG229" s="19">
        <v>1.6164852952469</v>
      </c>
    </row>
    <row r="230" spans="1:33" hidden="1" x14ac:dyDescent="0.25">
      <c r="A230" t="s">
        <v>50</v>
      </c>
      <c r="B230" t="s">
        <v>13</v>
      </c>
      <c r="C230" t="s">
        <v>27</v>
      </c>
      <c r="D230" t="s">
        <v>14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>
        <v>5.4984947315646</v>
      </c>
      <c r="U230" s="19">
        <v>5.4827277252364359</v>
      </c>
      <c r="V230" s="19">
        <v>5.4252698724239448</v>
      </c>
      <c r="W230" s="19">
        <v>4.6917936627100003</v>
      </c>
      <c r="X230" s="19">
        <v>5.2629156122999996</v>
      </c>
      <c r="Y230" s="19">
        <v>5.7637441984229998</v>
      </c>
      <c r="Z230" s="19">
        <v>5.5521843373494004</v>
      </c>
      <c r="AA230" s="19">
        <v>5.5789316259610997</v>
      </c>
      <c r="AB230" s="19">
        <v>5.2922678799248999</v>
      </c>
      <c r="AC230" s="19">
        <v>4.8628688152519288</v>
      </c>
      <c r="AD230" s="19">
        <v>4.9179385964912283</v>
      </c>
      <c r="AE230" s="19">
        <v>4.7655564924114673</v>
      </c>
      <c r="AF230" s="19">
        <v>4.7554227156276694</v>
      </c>
      <c r="AG230" s="19">
        <v>4.5485463576159004</v>
      </c>
    </row>
    <row r="231" spans="1:33" hidden="1" x14ac:dyDescent="0.25">
      <c r="A231" t="s">
        <v>50</v>
      </c>
      <c r="B231" t="s">
        <v>15</v>
      </c>
      <c r="C231" t="s">
        <v>27</v>
      </c>
      <c r="D231" t="s">
        <v>16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 t="e">
        <v>#VALUE!</v>
      </c>
      <c r="U231" s="19">
        <v>1.893337666943</v>
      </c>
      <c r="V231" s="19">
        <v>1.462922384719</v>
      </c>
      <c r="W231" s="19">
        <v>3.1741861793260995</v>
      </c>
      <c r="X231" s="19">
        <v>3.7798868531999998</v>
      </c>
      <c r="Y231" s="19">
        <v>3.5157984144964001</v>
      </c>
      <c r="Z231" s="19">
        <v>3.5362573927569998</v>
      </c>
      <c r="AA231" s="19">
        <v>3.8791353535353998</v>
      </c>
      <c r="AB231" s="19">
        <v>3.8929936357325001</v>
      </c>
      <c r="AC231" s="19">
        <v>0.91987261146496802</v>
      </c>
      <c r="AD231" s="19">
        <v>1.69119182825</v>
      </c>
      <c r="AE231" s="19">
        <v>1.7477776369</v>
      </c>
      <c r="AF231" s="19">
        <v>1.6796178343949044</v>
      </c>
      <c r="AG231" s="19">
        <v>1.6571337579617835</v>
      </c>
    </row>
    <row r="232" spans="1:33" hidden="1" x14ac:dyDescent="0.25">
      <c r="A232" t="s">
        <v>50</v>
      </c>
      <c r="B232" t="s">
        <v>17</v>
      </c>
      <c r="C232" t="s">
        <v>27</v>
      </c>
      <c r="D232" t="s">
        <v>18</v>
      </c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>
        <v>0.74557422969187703</v>
      </c>
      <c r="U232" s="19">
        <v>0.66835862689655001</v>
      </c>
      <c r="V232" s="19">
        <v>0.67554177578999997</v>
      </c>
      <c r="W232" s="19">
        <v>1.5884733847379999</v>
      </c>
      <c r="X232" s="19">
        <v>0.99857734928480002</v>
      </c>
      <c r="Y232" s="19">
        <v>1.369917685283</v>
      </c>
      <c r="Z232" s="19">
        <v>1.1000000000000001</v>
      </c>
      <c r="AA232" s="19">
        <v>1.15354442257</v>
      </c>
      <c r="AB232" s="19">
        <v>0.99895883777240002</v>
      </c>
      <c r="AC232" s="19">
        <v>0.95449158568381098</v>
      </c>
      <c r="AD232" s="19">
        <v>1.8886261527547883</v>
      </c>
      <c r="AE232" s="19">
        <v>1.8825578676642507</v>
      </c>
      <c r="AF232" s="19">
        <v>1.8148643951521</v>
      </c>
      <c r="AG232" s="19">
        <v>1.764781578354</v>
      </c>
    </row>
    <row r="233" spans="1:33" hidden="1" x14ac:dyDescent="0.25">
      <c r="A233" t="s">
        <v>50</v>
      </c>
      <c r="B233" t="s">
        <v>19</v>
      </c>
      <c r="C233" t="s">
        <v>27</v>
      </c>
      <c r="D233" t="s">
        <v>20</v>
      </c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 t="e">
        <v>#VALUE!</v>
      </c>
      <c r="U233" s="19">
        <v>1.9694272445823999</v>
      </c>
      <c r="V233" s="19">
        <v>1.9693138179409999</v>
      </c>
      <c r="W233" s="19">
        <v>3.1327715355852002</v>
      </c>
      <c r="X233" s="19">
        <v>2.953989713825</v>
      </c>
      <c r="Y233" s="19">
        <v>1.8586559532555</v>
      </c>
      <c r="Z233" s="19">
        <v>1.8522117476432196</v>
      </c>
      <c r="AA233" s="19">
        <v>3.2513562386979999</v>
      </c>
      <c r="AB233" s="19">
        <v>2.832238912342</v>
      </c>
      <c r="AC233" s="19">
        <v>3.7543928267000002</v>
      </c>
      <c r="AD233" s="19">
        <v>2.1241414141414139</v>
      </c>
      <c r="AE233" s="19">
        <v>2.1421353991242844</v>
      </c>
      <c r="AF233" s="19">
        <v>2.1489266311000002</v>
      </c>
      <c r="AG233" s="19">
        <v>2.7948247949999998</v>
      </c>
    </row>
    <row r="234" spans="1:33" hidden="1" x14ac:dyDescent="0.25">
      <c r="A234" t="s">
        <v>50</v>
      </c>
      <c r="B234" t="s">
        <v>21</v>
      </c>
      <c r="C234" t="s">
        <v>6</v>
      </c>
      <c r="D234" t="s">
        <v>22</v>
      </c>
      <c r="E234" s="19"/>
      <c r="F234" s="19"/>
      <c r="G234" s="19">
        <v>43.368585977281633</v>
      </c>
      <c r="H234" s="19">
        <v>6.984867385657</v>
      </c>
      <c r="I234" s="19">
        <v>57.292773924690003</v>
      </c>
      <c r="J234" s="19">
        <v>56.666194884139998</v>
      </c>
      <c r="K234" s="19">
        <v>59.852646319568997</v>
      </c>
      <c r="L234" s="19">
        <v>61.634882931580002</v>
      </c>
      <c r="M234" s="19">
        <v>58.575684383199999</v>
      </c>
      <c r="N234" s="19">
        <v>61.45569181736299</v>
      </c>
      <c r="O234" s="19">
        <v>58.478573261483</v>
      </c>
      <c r="P234" s="19">
        <v>62.358534788722963</v>
      </c>
      <c r="Q234" s="19">
        <v>62.371752165223185</v>
      </c>
      <c r="R234" s="19">
        <v>58.221448785699998</v>
      </c>
      <c r="S234" s="19">
        <v>59.627866182182679</v>
      </c>
      <c r="T234" s="19" t="e">
        <v>#VALUE!</v>
      </c>
      <c r="U234" s="19">
        <v>15.377438154138911</v>
      </c>
      <c r="V234" s="19">
        <v>15.716692316799</v>
      </c>
      <c r="W234" s="19">
        <v>18.32563911646</v>
      </c>
      <c r="X234" s="19">
        <v>12.7259418944</v>
      </c>
      <c r="Y234" s="19">
        <v>1.9735385963950001</v>
      </c>
      <c r="Z234" s="19">
        <v>9.3155388776678993</v>
      </c>
      <c r="AA234" s="19">
        <v>7.8153543516416999</v>
      </c>
      <c r="AB234" s="19">
        <v>8.3484818476499996</v>
      </c>
      <c r="AC234" s="19">
        <v>14.584451873659004</v>
      </c>
      <c r="AD234" s="19">
        <v>8.5953679653680002</v>
      </c>
      <c r="AE234" s="19">
        <v>7.7594923491482959</v>
      </c>
      <c r="AF234" s="19">
        <v>7.496575381625</v>
      </c>
      <c r="AG234" s="19">
        <v>7.7753543559000002</v>
      </c>
    </row>
    <row r="235" spans="1:33" hidden="1" x14ac:dyDescent="0.25">
      <c r="A235" t="s">
        <v>50</v>
      </c>
      <c r="B235" t="s">
        <v>23</v>
      </c>
      <c r="C235" t="s">
        <v>6</v>
      </c>
      <c r="D235" t="s">
        <v>24</v>
      </c>
      <c r="E235" s="19"/>
      <c r="F235" s="19"/>
      <c r="G235" s="19">
        <v>3.5646835638929</v>
      </c>
      <c r="H235" s="19">
        <v>3.645469878818</v>
      </c>
      <c r="I235" s="19">
        <v>3.5281945614641002</v>
      </c>
      <c r="J235" s="19">
        <v>3.6124113949444965</v>
      </c>
      <c r="K235" s="19">
        <v>3.7187456665999998</v>
      </c>
      <c r="L235" s="19">
        <v>3.8336529530000001</v>
      </c>
      <c r="M235" s="19">
        <v>3.7425421852171001</v>
      </c>
      <c r="N235" s="19">
        <v>3.7416566886756</v>
      </c>
      <c r="O235" s="19">
        <v>3.7345939922990001</v>
      </c>
      <c r="P235" s="19">
        <v>3.7822584637599999</v>
      </c>
      <c r="Q235" s="19">
        <v>3.7413989728517527</v>
      </c>
      <c r="R235" s="19">
        <v>3.5895695663612002</v>
      </c>
      <c r="S235" s="19">
        <v>3.6637348516737931</v>
      </c>
      <c r="T235" s="19">
        <v>3.7284413245244314</v>
      </c>
      <c r="U235" s="19">
        <v>3.6213359749795999</v>
      </c>
      <c r="V235" s="19">
        <v>3.5928196388629998</v>
      </c>
      <c r="W235" s="19">
        <v>3.6641329273448999</v>
      </c>
      <c r="X235" s="19">
        <v>3.5356532248543999</v>
      </c>
      <c r="Y235" s="19">
        <v>3.589522999548</v>
      </c>
      <c r="Z235" s="19">
        <v>3.489938561317</v>
      </c>
      <c r="AA235" s="19">
        <v>3.497193847153</v>
      </c>
      <c r="AB235" s="19">
        <v>3.4431455537581348</v>
      </c>
      <c r="AC235" s="19">
        <v>3.1974211213979999</v>
      </c>
      <c r="AD235" s="19">
        <v>3.1825129483849999</v>
      </c>
      <c r="AE235" s="19">
        <v>3.131225428429</v>
      </c>
      <c r="AF235" s="19">
        <v>3.8929242462791001</v>
      </c>
      <c r="AG235" s="19">
        <v>3.3793341730000002</v>
      </c>
    </row>
    <row r="236" spans="1:33" hidden="1" x14ac:dyDescent="0.25">
      <c r="A236" t="s">
        <v>51</v>
      </c>
      <c r="B236" t="s">
        <v>5</v>
      </c>
      <c r="C236" t="s">
        <v>6</v>
      </c>
      <c r="D236" t="s">
        <v>7</v>
      </c>
      <c r="E236" s="19"/>
      <c r="F236" s="19"/>
      <c r="G236" s="19"/>
      <c r="H236" s="19"/>
      <c r="I236" s="19"/>
      <c r="J236" s="19">
        <v>13.523255813953</v>
      </c>
      <c r="K236" s="19">
        <v>1.8622355295220001</v>
      </c>
      <c r="L236" s="19">
        <v>11.694255111976631</v>
      </c>
      <c r="M236" s="19">
        <v>19.491179647189998</v>
      </c>
      <c r="N236" s="19">
        <v>19.979654124700001</v>
      </c>
      <c r="O236" s="19">
        <v>22.93159691252</v>
      </c>
      <c r="P236" s="19">
        <v>25.696225316456001</v>
      </c>
      <c r="Q236" s="19">
        <v>24.835687511737</v>
      </c>
      <c r="R236" s="19">
        <v>23.496932515337424</v>
      </c>
      <c r="S236" s="19">
        <v>27.172532425421998</v>
      </c>
      <c r="T236" s="19">
        <v>29.922346368715001</v>
      </c>
      <c r="U236" s="19">
        <v>29.638297872340001</v>
      </c>
      <c r="V236" s="19">
        <v>32.244582433437003</v>
      </c>
      <c r="W236" s="19">
        <v>33.13913554869</v>
      </c>
      <c r="X236" s="19">
        <v>34.575243111829998</v>
      </c>
      <c r="Y236" s="19">
        <v>37.12825128251</v>
      </c>
      <c r="Z236" s="19">
        <v>35.913272332730003</v>
      </c>
      <c r="AA236" s="19">
        <v>39.547169811327997</v>
      </c>
      <c r="AB236" s="19">
        <v>39.144486692152</v>
      </c>
      <c r="AC236" s="19">
        <v>35.696773486600001</v>
      </c>
      <c r="AD236" s="19">
        <v>42.553785562629997</v>
      </c>
      <c r="AE236" s="19">
        <v>42.484599589322379</v>
      </c>
      <c r="AF236" s="19">
        <v>42.678745341620001</v>
      </c>
      <c r="AG236" s="19">
        <v>41.494653465346538</v>
      </c>
    </row>
    <row r="237" spans="1:33" hidden="1" x14ac:dyDescent="0.25">
      <c r="A237" t="s">
        <v>51</v>
      </c>
      <c r="B237" t="s">
        <v>8</v>
      </c>
      <c r="C237" t="s">
        <v>27</v>
      </c>
      <c r="D237" t="s">
        <v>10</v>
      </c>
      <c r="E237" s="19">
        <v>17.765935726999999</v>
      </c>
      <c r="F237" s="19">
        <v>15.869972267490001</v>
      </c>
      <c r="G237" s="19">
        <v>13.835847712310001</v>
      </c>
      <c r="H237" s="19">
        <v>17.257553956834535</v>
      </c>
      <c r="I237" s="19">
        <v>15.78645161293</v>
      </c>
      <c r="J237" s="19">
        <v>14.765979381443298</v>
      </c>
      <c r="K237" s="19">
        <v>14.784472496894001</v>
      </c>
      <c r="L237" s="19">
        <v>15.329129129129127</v>
      </c>
      <c r="M237" s="19">
        <v>18.592982456144</v>
      </c>
      <c r="N237" s="19">
        <v>19.227758711700002</v>
      </c>
      <c r="O237" s="19">
        <v>17.289466799847791</v>
      </c>
      <c r="P237" s="19">
        <v>16.484386436000001</v>
      </c>
      <c r="Q237" s="19">
        <v>16.1263954826</v>
      </c>
      <c r="R237" s="19">
        <v>14.96671613975</v>
      </c>
      <c r="S237" s="19">
        <v>13.439485454392416</v>
      </c>
      <c r="T237" s="19">
        <v>14.992125759813</v>
      </c>
      <c r="U237" s="19">
        <v>16.961282753226435</v>
      </c>
      <c r="V237" s="19">
        <v>14.113518296860001</v>
      </c>
      <c r="W237" s="19">
        <v>12.869111235955</v>
      </c>
      <c r="X237" s="19">
        <v>14.36228985572</v>
      </c>
      <c r="Y237" s="19">
        <v>15.35988259</v>
      </c>
      <c r="Z237" s="19">
        <v>14.11919542299</v>
      </c>
      <c r="AA237" s="19">
        <v>14.184463276836158</v>
      </c>
      <c r="AB237" s="19">
        <v>14.277428571428571</v>
      </c>
      <c r="AC237" s="19">
        <v>13.5917341446</v>
      </c>
      <c r="AD237" s="19">
        <v>13.6574225352</v>
      </c>
      <c r="AE237" s="19">
        <v>12.948618784534</v>
      </c>
      <c r="AF237" s="19">
        <v>12.781584958217</v>
      </c>
      <c r="AG237" s="19">
        <v>13.314529914529913</v>
      </c>
    </row>
    <row r="238" spans="1:33" hidden="1" x14ac:dyDescent="0.25">
      <c r="A238" t="s">
        <v>51</v>
      </c>
      <c r="B238" t="s">
        <v>11</v>
      </c>
      <c r="C238" t="s">
        <v>27</v>
      </c>
      <c r="D238" t="s">
        <v>12</v>
      </c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>
        <v>8.7254628467829995</v>
      </c>
      <c r="P238" s="19">
        <v>9.6689414942773997</v>
      </c>
      <c r="Q238" s="19">
        <v>8.9929741451399998</v>
      </c>
      <c r="R238" s="19">
        <v>8.8159331757852009</v>
      </c>
      <c r="S238" s="19">
        <v>8.2598334639663999</v>
      </c>
      <c r="T238" s="19">
        <v>7.8352598575099996</v>
      </c>
      <c r="U238" s="19">
        <v>7.5342357526599004</v>
      </c>
      <c r="V238" s="19">
        <v>8.2861343542784969</v>
      </c>
      <c r="W238" s="19">
        <v>14.166297117516629</v>
      </c>
      <c r="X238" s="19">
        <v>17.155875831485588</v>
      </c>
      <c r="Y238" s="19">
        <v>18.855555555555998</v>
      </c>
      <c r="Z238" s="19">
        <v>17.242477876161999</v>
      </c>
      <c r="AA238" s="19">
        <v>17.613588114300001</v>
      </c>
      <c r="AB238" s="19">
        <v>17.314261855670001</v>
      </c>
      <c r="AC238" s="19">
        <v>16.386868686868684</v>
      </c>
      <c r="AD238" s="19">
        <v>16.253386454183268</v>
      </c>
      <c r="AE238" s="19">
        <v>17.77211744193</v>
      </c>
      <c r="AF238" s="19">
        <v>17.687759336995999</v>
      </c>
      <c r="AG238" s="19">
        <v>18.234714394480001</v>
      </c>
    </row>
    <row r="239" spans="1:33" hidden="1" x14ac:dyDescent="0.25">
      <c r="A239" t="s">
        <v>51</v>
      </c>
      <c r="B239" t="s">
        <v>13</v>
      </c>
      <c r="C239" t="s">
        <v>27</v>
      </c>
      <c r="D239" t="s">
        <v>14</v>
      </c>
      <c r="E239" s="19">
        <v>22.664233576642339</v>
      </c>
      <c r="F239" s="19">
        <v>22.883928571428573</v>
      </c>
      <c r="G239" s="19">
        <v>22.646953451790001</v>
      </c>
      <c r="H239" s="19">
        <v>21.447272727272725</v>
      </c>
      <c r="I239" s="19">
        <v>21.587175438599999</v>
      </c>
      <c r="J239" s="19">
        <v>2.93587719298</v>
      </c>
      <c r="K239" s="19">
        <v>18.825373134328363</v>
      </c>
      <c r="L239" s="19">
        <v>2.5166666100000001</v>
      </c>
      <c r="M239" s="19">
        <v>19.890000000000004</v>
      </c>
      <c r="N239" s="19">
        <v>19.211111111111112</v>
      </c>
      <c r="O239" s="19">
        <v>21.99563747481</v>
      </c>
      <c r="P239" s="19">
        <v>21.721542813860001</v>
      </c>
      <c r="Q239" s="19">
        <v>2.443317732793</v>
      </c>
      <c r="R239" s="19">
        <v>19.93638181647362</v>
      </c>
      <c r="S239" s="19">
        <v>19.318165757559999</v>
      </c>
      <c r="T239" s="19">
        <v>2.7192558557519999</v>
      </c>
      <c r="U239" s="19">
        <v>21.536524662228</v>
      </c>
      <c r="V239" s="19">
        <v>19.158732331246</v>
      </c>
      <c r="W239" s="19">
        <v>21.573239436619719</v>
      </c>
      <c r="X239" s="19">
        <v>23.62</v>
      </c>
      <c r="Y239" s="19">
        <v>23.969148456999999</v>
      </c>
      <c r="Z239" s="19">
        <v>22.956521739134001</v>
      </c>
      <c r="AA239" s="19">
        <v>23.515492957746478</v>
      </c>
      <c r="AB239" s="19">
        <v>23.698591549296001</v>
      </c>
      <c r="AC239" s="19">
        <v>2.4871794871795001</v>
      </c>
      <c r="AD239" s="19">
        <v>2.2862499999999999</v>
      </c>
      <c r="AE239" s="19">
        <v>22.45945945945946</v>
      </c>
      <c r="AF239" s="19">
        <v>19.984146341463415</v>
      </c>
      <c r="AG239" s="19">
        <v>18.592222222222222</v>
      </c>
    </row>
    <row r="240" spans="1:33" hidden="1" x14ac:dyDescent="0.25">
      <c r="A240" t="s">
        <v>51</v>
      </c>
      <c r="B240" t="s">
        <v>15</v>
      </c>
      <c r="C240" t="s">
        <v>27</v>
      </c>
      <c r="D240" t="s">
        <v>16</v>
      </c>
      <c r="E240" s="19">
        <v>15.79452547945</v>
      </c>
      <c r="F240" s="19">
        <v>17.82689655172414</v>
      </c>
      <c r="G240" s="19">
        <v>17.983333333333334</v>
      </c>
      <c r="H240" s="19">
        <v>18.988596426800001</v>
      </c>
      <c r="I240" s="19">
        <v>2.1428571428569998</v>
      </c>
      <c r="J240" s="19">
        <v>2.5534965349599998</v>
      </c>
      <c r="K240" s="19">
        <v>2.9798611111111</v>
      </c>
      <c r="L240" s="19">
        <v>2.476</v>
      </c>
      <c r="M240" s="19">
        <v>21.592932258649999</v>
      </c>
      <c r="N240" s="19">
        <v>21.457516339868999</v>
      </c>
      <c r="O240" s="19">
        <v>16.372736646595001</v>
      </c>
      <c r="P240" s="19">
        <v>19.367152634909999</v>
      </c>
      <c r="Q240" s="19">
        <v>18.25536243633</v>
      </c>
      <c r="R240" s="19">
        <v>17.136953254000002</v>
      </c>
      <c r="S240" s="19">
        <v>18.426591635857999</v>
      </c>
      <c r="T240" s="19">
        <v>19.674915897811676</v>
      </c>
      <c r="U240" s="19">
        <v>18.466716118299999</v>
      </c>
      <c r="V240" s="19">
        <v>22.871897384641009</v>
      </c>
      <c r="W240" s="19">
        <v>28.695894196000001</v>
      </c>
      <c r="X240" s="19">
        <v>29.549999999999997</v>
      </c>
      <c r="Y240" s="19">
        <v>3.113896139</v>
      </c>
      <c r="Z240" s="19">
        <v>3.1666666666666998</v>
      </c>
      <c r="AA240" s="19">
        <v>3.339622641594</v>
      </c>
      <c r="AB240" s="19">
        <v>3.434567912346</v>
      </c>
      <c r="AC240" s="19">
        <v>28.158982359279999</v>
      </c>
      <c r="AD240" s="19">
        <v>28.95843373493976</v>
      </c>
      <c r="AE240" s="19">
        <v>27.941129943530001</v>
      </c>
      <c r="AF240" s="19">
        <v>27.472677595628415</v>
      </c>
      <c r="AG240" s="19">
        <v>28.527322443700001</v>
      </c>
    </row>
    <row r="241" spans="1:33" hidden="1" x14ac:dyDescent="0.25">
      <c r="A241" t="s">
        <v>51</v>
      </c>
      <c r="B241" t="s">
        <v>17</v>
      </c>
      <c r="C241" t="s">
        <v>27</v>
      </c>
      <c r="D241" t="s">
        <v>18</v>
      </c>
      <c r="E241" s="19">
        <v>1.4911392456300001</v>
      </c>
      <c r="F241" s="19">
        <v>1.3276736196300001</v>
      </c>
      <c r="G241" s="19">
        <v>13.188955223886</v>
      </c>
      <c r="H241" s="19">
        <v>9.4865341246289994</v>
      </c>
      <c r="I241" s="19">
        <v>8.1758729323259995</v>
      </c>
      <c r="J241" s="19">
        <v>7.4915733377859999</v>
      </c>
      <c r="K241" s="19">
        <v>7.4432258645160001</v>
      </c>
      <c r="L241" s="19">
        <v>7.5543893994779996</v>
      </c>
      <c r="M241" s="19">
        <v>6.2796344647519584</v>
      </c>
      <c r="N241" s="19">
        <v>5.7634767528969997</v>
      </c>
      <c r="O241" s="19">
        <v>5.3437191146279996</v>
      </c>
      <c r="P241" s="19">
        <v>5.7166117128245002</v>
      </c>
      <c r="Q241" s="19">
        <v>4.5172392735821996</v>
      </c>
      <c r="R241" s="19">
        <v>4.4141632543722</v>
      </c>
      <c r="S241" s="19">
        <v>5.1535276266743004</v>
      </c>
      <c r="T241" s="19">
        <v>4.625439879999</v>
      </c>
      <c r="U241" s="19">
        <v>3.4767515937368629</v>
      </c>
      <c r="V241" s="19">
        <v>3.9428628162581565</v>
      </c>
      <c r="W241" s="19">
        <v>3.8512</v>
      </c>
      <c r="X241" s="19">
        <v>3.9645472616570001</v>
      </c>
      <c r="Y241" s="19">
        <v>3.9984962461500002</v>
      </c>
      <c r="Z241" s="19">
        <v>3.5923357664233575</v>
      </c>
      <c r="AA241" s="19">
        <v>3.8619926199261991</v>
      </c>
      <c r="AB241" s="19">
        <v>3.8529192715630001</v>
      </c>
      <c r="AC241" s="19">
        <v>3.7327552986512522</v>
      </c>
      <c r="AD241" s="19">
        <v>3.6852772466539196</v>
      </c>
      <c r="AE241" s="19">
        <v>3.6564935649349999</v>
      </c>
      <c r="AF241" s="19">
        <v>3.5433333333333334</v>
      </c>
      <c r="AG241" s="19">
        <v>3.485792349726776</v>
      </c>
    </row>
    <row r="242" spans="1:33" hidden="1" x14ac:dyDescent="0.25">
      <c r="A242" t="s">
        <v>51</v>
      </c>
      <c r="B242" t="s">
        <v>19</v>
      </c>
      <c r="C242" t="s">
        <v>27</v>
      </c>
      <c r="D242" t="s">
        <v>20</v>
      </c>
      <c r="E242" s="19">
        <v>2.8835616438356002</v>
      </c>
      <c r="F242" s="19">
        <v>19.778879471989999</v>
      </c>
      <c r="G242" s="19">
        <v>2.5329322586499998</v>
      </c>
      <c r="H242" s="19">
        <v>14.618282547770001</v>
      </c>
      <c r="I242" s="19">
        <v>14.893750000000001</v>
      </c>
      <c r="J242" s="19">
        <v>13.7133333</v>
      </c>
      <c r="K242" s="19">
        <v>14.84666661</v>
      </c>
      <c r="L242" s="19">
        <v>15.17</v>
      </c>
      <c r="M242" s="19">
        <v>16.525739941520001</v>
      </c>
      <c r="N242" s="19">
        <v>15.292178779497</v>
      </c>
      <c r="O242" s="19">
        <v>12.887471584318</v>
      </c>
      <c r="P242" s="19">
        <v>13.245368473758477</v>
      </c>
      <c r="Q242" s="19">
        <v>11.863695266692</v>
      </c>
      <c r="R242" s="19">
        <v>1.5831638877592</v>
      </c>
      <c r="S242" s="19">
        <v>12.985825242718001</v>
      </c>
      <c r="T242" s="19">
        <v>12.789864434</v>
      </c>
      <c r="U242" s="19">
        <v>9.6539398168971999</v>
      </c>
      <c r="V242" s="19">
        <v>1.8361662318497001</v>
      </c>
      <c r="W242" s="19">
        <v>9.7497695852534552</v>
      </c>
      <c r="X242" s="19">
        <v>1.4956975697599999</v>
      </c>
      <c r="Y242" s="19">
        <v>1.3165485436890001</v>
      </c>
      <c r="Z242" s="19">
        <v>8.8189573459715636</v>
      </c>
      <c r="AA242" s="19">
        <v>9.4669811327550004</v>
      </c>
      <c r="AB242" s="19">
        <v>8.3894195894100001</v>
      </c>
      <c r="AC242" s="19">
        <v>7.313139134529</v>
      </c>
      <c r="AD242" s="19">
        <v>7.2162162162162158</v>
      </c>
      <c r="AE242" s="19">
        <v>7.1933333333332996</v>
      </c>
      <c r="AF242" s="19">
        <v>7.6484182648400001</v>
      </c>
      <c r="AG242" s="19">
        <v>6.8772727272000003</v>
      </c>
    </row>
    <row r="243" spans="1:33" hidden="1" x14ac:dyDescent="0.25">
      <c r="A243" t="s">
        <v>51</v>
      </c>
      <c r="B243" t="s">
        <v>21</v>
      </c>
      <c r="C243" t="s">
        <v>6</v>
      </c>
      <c r="D243" t="s">
        <v>22</v>
      </c>
      <c r="E243" s="19"/>
      <c r="F243" s="19"/>
      <c r="G243" s="19"/>
      <c r="H243" s="19"/>
      <c r="I243" s="19"/>
      <c r="J243" s="19">
        <v>42.193473748488003</v>
      </c>
      <c r="K243" s="19">
        <v>47.537399395511997</v>
      </c>
      <c r="L243" s="19">
        <v>52.376811594228997</v>
      </c>
      <c r="M243" s="19">
        <v>47.582164552660998</v>
      </c>
      <c r="N243" s="19">
        <v>47.145454545455003</v>
      </c>
      <c r="O243" s="19">
        <v>35.878579615383998</v>
      </c>
      <c r="P243" s="19">
        <v>71.346456692913364</v>
      </c>
      <c r="Q243" s="19">
        <v>79.163875134552995</v>
      </c>
      <c r="R243" s="19">
        <v>53.498366557380002</v>
      </c>
      <c r="S243" s="19">
        <v>52.171379677419999</v>
      </c>
      <c r="T243" s="19">
        <v>53.492738589211584</v>
      </c>
      <c r="U243" s="19">
        <v>43.672697635219997</v>
      </c>
      <c r="V243" s="19">
        <v>52.862455146365001</v>
      </c>
      <c r="W243" s="19">
        <v>27.119643165467998</v>
      </c>
      <c r="X243" s="19">
        <v>3.5362932258600002</v>
      </c>
      <c r="Y243" s="19">
        <v>18.893266772600001</v>
      </c>
      <c r="Z243" s="19">
        <v>17.84887459878</v>
      </c>
      <c r="AA243" s="19">
        <v>18.149525316455687</v>
      </c>
      <c r="AB243" s="19">
        <v>17.648738491700001</v>
      </c>
      <c r="AC243" s="19">
        <v>14.966717953110001</v>
      </c>
      <c r="AD243" s="19">
        <v>14.464944649446</v>
      </c>
      <c r="AE243" s="19">
        <v>2.766449746927</v>
      </c>
      <c r="AF243" s="19">
        <v>13.115999991000001</v>
      </c>
      <c r="AG243" s="19">
        <v>8.7928257686676314</v>
      </c>
    </row>
    <row r="244" spans="1:33" hidden="1" x14ac:dyDescent="0.25">
      <c r="A244" t="s">
        <v>51</v>
      </c>
      <c r="B244" t="s">
        <v>23</v>
      </c>
      <c r="C244" t="s">
        <v>6</v>
      </c>
      <c r="D244" t="s">
        <v>24</v>
      </c>
      <c r="E244" s="19"/>
      <c r="F244" s="19"/>
      <c r="G244" s="19">
        <v>21.822361267822</v>
      </c>
      <c r="H244" s="19">
        <v>21.91299836656</v>
      </c>
      <c r="I244" s="19">
        <v>21.166168153699999</v>
      </c>
      <c r="J244" s="19">
        <v>17.386259287857001</v>
      </c>
      <c r="K244" s="19">
        <v>17.842975625198001</v>
      </c>
      <c r="L244" s="19">
        <v>18.244661941747999</v>
      </c>
      <c r="M244" s="19">
        <v>19.589627584830001</v>
      </c>
      <c r="N244" s="19">
        <v>19.124242844752999</v>
      </c>
      <c r="O244" s="19">
        <v>13.7663853319</v>
      </c>
      <c r="P244" s="19">
        <v>15.742368698513999</v>
      </c>
      <c r="Q244" s="19">
        <v>15.718497459321499</v>
      </c>
      <c r="R244" s="19">
        <v>13.47478665773</v>
      </c>
      <c r="S244" s="19">
        <v>13.84677275684</v>
      </c>
      <c r="T244" s="19">
        <v>13.945617132476</v>
      </c>
      <c r="U244" s="19">
        <v>13.15676538</v>
      </c>
      <c r="V244" s="19">
        <v>13.71139846128</v>
      </c>
      <c r="W244" s="19">
        <v>13.455576451562001</v>
      </c>
      <c r="X244" s="19">
        <v>15.411981136964</v>
      </c>
      <c r="Y244" s="19">
        <v>14.646497297423</v>
      </c>
      <c r="Z244" s="19">
        <v>13.714563761100001</v>
      </c>
      <c r="AA244" s="19">
        <v>14.575336954335</v>
      </c>
      <c r="AB244" s="19">
        <v>14.722758896842</v>
      </c>
      <c r="AC244" s="19">
        <v>13.227798461157001</v>
      </c>
      <c r="AD244" s="19">
        <v>13.131932729240001</v>
      </c>
      <c r="AE244" s="19">
        <v>13.894715335620001</v>
      </c>
      <c r="AF244" s="19">
        <v>13.217131961814999</v>
      </c>
      <c r="AG244" s="19">
        <v>13.144646198170999</v>
      </c>
    </row>
    <row r="245" spans="1:33" hidden="1" x14ac:dyDescent="0.25">
      <c r="A245" t="s">
        <v>52</v>
      </c>
      <c r="B245" t="s">
        <v>5</v>
      </c>
      <c r="C245" t="s">
        <v>6</v>
      </c>
      <c r="D245" t="s">
        <v>7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>
        <v>1.7981892733</v>
      </c>
      <c r="Z245" s="19">
        <v>0.86984285357949997</v>
      </c>
      <c r="AA245" s="19">
        <v>0.79685772773797003</v>
      </c>
      <c r="AB245" s="19">
        <v>0.76111110999999998</v>
      </c>
      <c r="AC245" s="19">
        <v>0.77334441159300005</v>
      </c>
      <c r="AD245" s="19">
        <v>0.74558754465800003</v>
      </c>
      <c r="AE245" s="19">
        <v>0.73785952357380002</v>
      </c>
      <c r="AF245" s="19">
        <v>0.84679643828840001</v>
      </c>
      <c r="AG245" s="19">
        <v>0.91455743433476</v>
      </c>
    </row>
    <row r="246" spans="1:33" hidden="1" x14ac:dyDescent="0.25">
      <c r="A246" t="s">
        <v>52</v>
      </c>
      <c r="B246" t="s">
        <v>8</v>
      </c>
      <c r="C246" t="s">
        <v>9</v>
      </c>
      <c r="D246" t="s">
        <v>10</v>
      </c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>
        <v>2.5278846551315999</v>
      </c>
      <c r="T246" s="19">
        <v>2.6434835654215241</v>
      </c>
      <c r="U246" s="19">
        <v>2.7421563979100001</v>
      </c>
      <c r="V246" s="19">
        <v>2.8547313864979</v>
      </c>
      <c r="W246" s="19">
        <v>3.3632255933100001</v>
      </c>
      <c r="X246" s="19">
        <v>2.9268849496384002</v>
      </c>
      <c r="Y246" s="19">
        <v>3.3138264325689999</v>
      </c>
      <c r="Z246" s="19">
        <v>3.4421655289799999</v>
      </c>
      <c r="AA246" s="19">
        <v>3.3835914164677998</v>
      </c>
      <c r="AB246" s="19">
        <v>3.4397647838509999</v>
      </c>
      <c r="AC246" s="19">
        <v>3.2283769919913001</v>
      </c>
      <c r="AD246" s="19">
        <v>3.258454891852911</v>
      </c>
      <c r="AE246" s="19">
        <v>3.2199527185900001</v>
      </c>
      <c r="AF246" s="19">
        <v>3.2588716645446998</v>
      </c>
      <c r="AG246" s="19">
        <v>3.1923815893324474</v>
      </c>
    </row>
    <row r="247" spans="1:33" hidden="1" x14ac:dyDescent="0.25">
      <c r="A247" t="s">
        <v>52</v>
      </c>
      <c r="B247" t="s">
        <v>11</v>
      </c>
      <c r="C247" t="s">
        <v>9</v>
      </c>
      <c r="D247" t="s">
        <v>12</v>
      </c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>
        <v>2.26569747926</v>
      </c>
      <c r="Z247" s="19">
        <v>2.2734798222292998</v>
      </c>
      <c r="AA247" s="19">
        <v>2.2795712722542274</v>
      </c>
      <c r="AB247" s="19">
        <v>2.8478823472749002</v>
      </c>
      <c r="AC247" s="19">
        <v>1.753275219716</v>
      </c>
      <c r="AD247" s="19">
        <v>1.8968568211279999</v>
      </c>
      <c r="AE247" s="19">
        <v>1.8717139239820999</v>
      </c>
      <c r="AF247" s="19">
        <v>1.844286592654</v>
      </c>
      <c r="AG247" s="19">
        <v>1.7612855786893982</v>
      </c>
    </row>
    <row r="248" spans="1:33" hidden="1" x14ac:dyDescent="0.25">
      <c r="A248" t="s">
        <v>52</v>
      </c>
      <c r="B248" t="s">
        <v>13</v>
      </c>
      <c r="C248" t="s">
        <v>9</v>
      </c>
      <c r="D248" t="s">
        <v>14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>
        <v>4.2924696749000004</v>
      </c>
      <c r="T248" s="19">
        <v>4.1293989823699997</v>
      </c>
      <c r="U248" s="19">
        <v>4.3269492569821004</v>
      </c>
      <c r="V248" s="19">
        <v>4.4528529465200002</v>
      </c>
      <c r="W248" s="19">
        <v>4.8544369542349068</v>
      </c>
      <c r="X248" s="19">
        <v>4.5424347821</v>
      </c>
      <c r="Y248" s="19">
        <v>5.4635728762479996</v>
      </c>
      <c r="Z248" s="19">
        <v>5.5582124822520003</v>
      </c>
      <c r="AA248" s="19">
        <v>5.3878119286654957</v>
      </c>
      <c r="AB248" s="19">
        <v>5.3115597693480003</v>
      </c>
      <c r="AC248" s="19">
        <v>5.7144959674800004</v>
      </c>
      <c r="AD248" s="19">
        <v>4.5175793555248864</v>
      </c>
      <c r="AE248" s="19">
        <v>4.4159175895795766</v>
      </c>
      <c r="AF248" s="19">
        <v>4.3478892193591996</v>
      </c>
      <c r="AG248" s="19">
        <v>3.9684439754345999</v>
      </c>
    </row>
    <row r="249" spans="1:33" hidden="1" x14ac:dyDescent="0.25">
      <c r="A249" t="s">
        <v>52</v>
      </c>
      <c r="B249" t="s">
        <v>15</v>
      </c>
      <c r="C249" t="s">
        <v>9</v>
      </c>
      <c r="D249" t="s">
        <v>16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>
        <v>1.6349619264636068</v>
      </c>
      <c r="Z249" s="19">
        <v>1.6215819789326384</v>
      </c>
      <c r="AA249" s="19">
        <v>1.6197448246349999</v>
      </c>
      <c r="AB249" s="19">
        <v>1.4432465817338</v>
      </c>
      <c r="AC249" s="19">
        <v>1.1577959247239999</v>
      </c>
      <c r="AD249" s="19">
        <v>1.2836111546123672</v>
      </c>
      <c r="AE249" s="19">
        <v>1.3528244115246277</v>
      </c>
      <c r="AF249" s="19">
        <v>1.3774588696475001</v>
      </c>
      <c r="AG249" s="19">
        <v>1.3293669828000001</v>
      </c>
    </row>
    <row r="250" spans="1:33" hidden="1" x14ac:dyDescent="0.25">
      <c r="A250" t="s">
        <v>52</v>
      </c>
      <c r="B250" t="s">
        <v>17</v>
      </c>
      <c r="C250" t="s">
        <v>9</v>
      </c>
      <c r="D250" t="s">
        <v>18</v>
      </c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>
        <v>3.2453361618596999</v>
      </c>
      <c r="T250" s="19">
        <v>3.4126733594311909</v>
      </c>
      <c r="U250" s="19">
        <v>3.7471537225959</v>
      </c>
      <c r="V250" s="19">
        <v>3.8836399757777</v>
      </c>
      <c r="W250" s="19">
        <v>3.9627235573420001</v>
      </c>
      <c r="X250" s="19">
        <v>3.4473261625679985</v>
      </c>
      <c r="Y250" s="19">
        <v>3.6371445756477119</v>
      </c>
      <c r="Z250" s="19">
        <v>3.5498444838312553</v>
      </c>
      <c r="AA250" s="19">
        <v>3.4844484919356935</v>
      </c>
      <c r="AB250" s="19">
        <v>3.476319522348279</v>
      </c>
      <c r="AC250" s="19">
        <v>3.2786337971681001</v>
      </c>
      <c r="AD250" s="19">
        <v>3.5533665641189001</v>
      </c>
      <c r="AE250" s="19">
        <v>3.7646651431199998</v>
      </c>
      <c r="AF250" s="19">
        <v>3.9126489654788998</v>
      </c>
      <c r="AG250" s="19">
        <v>3.8847598721632002</v>
      </c>
    </row>
    <row r="251" spans="1:33" hidden="1" x14ac:dyDescent="0.25">
      <c r="A251" t="s">
        <v>52</v>
      </c>
      <c r="B251" t="s">
        <v>19</v>
      </c>
      <c r="C251" t="s">
        <v>9</v>
      </c>
      <c r="D251" t="s">
        <v>20</v>
      </c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>
        <v>3.1471874212350999</v>
      </c>
      <c r="T251" s="19">
        <v>3.444191919461554</v>
      </c>
      <c r="U251" s="19">
        <v>3.77527532</v>
      </c>
      <c r="V251" s="19">
        <v>3.752717497621</v>
      </c>
      <c r="W251" s="19">
        <v>3.7649465543549998</v>
      </c>
      <c r="X251" s="19">
        <v>3.2672688546650002</v>
      </c>
      <c r="Y251" s="19">
        <v>3.4186613677233582</v>
      </c>
      <c r="Z251" s="19">
        <v>3.3179814888979999</v>
      </c>
      <c r="AA251" s="19">
        <v>3.2316819898740001</v>
      </c>
      <c r="AB251" s="19">
        <v>3.1722947248310001</v>
      </c>
      <c r="AC251" s="19">
        <v>2.9522694522534998</v>
      </c>
      <c r="AD251" s="19">
        <v>3.4353949623312903</v>
      </c>
      <c r="AE251" s="19">
        <v>3.35246271379</v>
      </c>
      <c r="AF251" s="19">
        <v>3.4477793836861923</v>
      </c>
      <c r="AG251" s="19">
        <v>3.4227265399300002</v>
      </c>
    </row>
    <row r="252" spans="1:33" hidden="1" x14ac:dyDescent="0.25">
      <c r="A252" t="s">
        <v>52</v>
      </c>
      <c r="B252" t="s">
        <v>21</v>
      </c>
      <c r="C252" t="s">
        <v>9</v>
      </c>
      <c r="D252" t="s">
        <v>22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>
        <v>13.454493765700001</v>
      </c>
      <c r="Z252" s="19">
        <v>16.141451276621002</v>
      </c>
      <c r="AA252" s="19">
        <v>14.923533369939999</v>
      </c>
      <c r="AB252" s="19">
        <v>13.414573339383001</v>
      </c>
      <c r="AC252" s="19">
        <v>1.51693483729</v>
      </c>
      <c r="AD252" s="19">
        <v>11.63179427116</v>
      </c>
      <c r="AE252" s="19">
        <v>11.976997448820001</v>
      </c>
      <c r="AF252" s="19">
        <v>1.99556948913</v>
      </c>
      <c r="AG252" s="19">
        <v>11.1824322784</v>
      </c>
    </row>
    <row r="253" spans="1:33" hidden="1" x14ac:dyDescent="0.25">
      <c r="A253" t="s">
        <v>52</v>
      </c>
      <c r="B253" t="s">
        <v>23</v>
      </c>
      <c r="C253" t="s">
        <v>6</v>
      </c>
      <c r="D253" t="s">
        <v>24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>
        <v>6.4694849561245</v>
      </c>
      <c r="T253" s="19">
        <v>6.8398965528184998</v>
      </c>
      <c r="U253" s="19">
        <v>7.2341683172</v>
      </c>
      <c r="V253" s="19">
        <v>7.4658611759166105</v>
      </c>
      <c r="W253" s="19">
        <v>7.7798268955154564</v>
      </c>
      <c r="X253" s="19">
        <v>7.1972559482631002</v>
      </c>
      <c r="Y253" s="19">
        <v>3.2594697197259999</v>
      </c>
      <c r="Z253" s="19">
        <v>3.3244711849200002</v>
      </c>
      <c r="AA253" s="19">
        <v>3.2891719572549998</v>
      </c>
      <c r="AB253" s="19">
        <v>3.158349963594</v>
      </c>
      <c r="AC253" s="19">
        <v>2.7768326296126</v>
      </c>
      <c r="AD253" s="19">
        <v>2.9684893467112801</v>
      </c>
      <c r="AE253" s="19">
        <v>2.9919889187262609</v>
      </c>
      <c r="AF253" s="19">
        <v>3.52965475881</v>
      </c>
      <c r="AG253" s="19">
        <v>3.3768876551668998</v>
      </c>
    </row>
    <row r="254" spans="1:33" hidden="1" x14ac:dyDescent="0.25">
      <c r="A254" t="s">
        <v>53</v>
      </c>
      <c r="B254" t="s">
        <v>5</v>
      </c>
      <c r="C254" t="s">
        <v>6</v>
      </c>
      <c r="D254" t="s">
        <v>7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>
        <v>6.98261522473</v>
      </c>
      <c r="P254" s="19">
        <v>6.1439745961319998</v>
      </c>
      <c r="Q254" s="19">
        <v>6.1863858644</v>
      </c>
      <c r="R254" s="19">
        <v>6.5187954314930003</v>
      </c>
      <c r="S254" s="19">
        <v>7.1318411747250998</v>
      </c>
      <c r="T254" s="19">
        <v>7.2518888923290001</v>
      </c>
      <c r="U254" s="19">
        <v>7.1981368646139998</v>
      </c>
      <c r="V254" s="19">
        <v>6.9748623231472706</v>
      </c>
      <c r="W254" s="19">
        <v>6.6279854167659744</v>
      </c>
      <c r="X254" s="19">
        <v>9.5157413125419996</v>
      </c>
      <c r="Y254" s="19">
        <v>8.6319767857493819</v>
      </c>
      <c r="Z254" s="19">
        <v>8.3574998877363775</v>
      </c>
      <c r="AA254" s="19">
        <v>8.4257464562682998</v>
      </c>
      <c r="AB254" s="19">
        <v>7.9154431644140004</v>
      </c>
      <c r="AC254" s="19">
        <v>7.9355594355564643</v>
      </c>
      <c r="AD254" s="19">
        <v>7.2678587262476002</v>
      </c>
      <c r="AE254" s="19">
        <v>7.4913433235397999</v>
      </c>
      <c r="AF254" s="19">
        <v>8.2974318844548058</v>
      </c>
      <c r="AG254" s="19">
        <v>8.5285238915499999</v>
      </c>
    </row>
    <row r="255" spans="1:33" hidden="1" x14ac:dyDescent="0.25">
      <c r="A255" t="s">
        <v>53</v>
      </c>
      <c r="B255" t="s">
        <v>8</v>
      </c>
      <c r="C255" t="s">
        <v>27</v>
      </c>
      <c r="D255" t="s">
        <v>10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>
        <v>5.7323229447779998</v>
      </c>
      <c r="P255" s="19">
        <v>5.9259166438944515</v>
      </c>
      <c r="Q255" s="19">
        <v>5.9834462737342999</v>
      </c>
      <c r="R255" s="19">
        <v>6.1854686678190003</v>
      </c>
      <c r="S255" s="19">
        <v>6.4163639514454003</v>
      </c>
      <c r="T255" s="19">
        <v>6.6619238538129997</v>
      </c>
      <c r="U255" s="19">
        <v>6.9922487349187996</v>
      </c>
      <c r="V255" s="19">
        <v>6.5473781846619996</v>
      </c>
      <c r="W255" s="19">
        <v>5.9295732621774162</v>
      </c>
      <c r="X255" s="19">
        <v>5.4854135765229</v>
      </c>
      <c r="Y255" s="19">
        <v>5.6885296763598392</v>
      </c>
      <c r="Z255" s="19">
        <v>5.8444718588363997</v>
      </c>
      <c r="AA255" s="19">
        <v>5.8766347326439003</v>
      </c>
      <c r="AB255" s="19">
        <v>5.6186485274360001</v>
      </c>
      <c r="AC255" s="19">
        <v>5.3884865586429997</v>
      </c>
      <c r="AD255" s="19">
        <v>5.7113474567748002</v>
      </c>
      <c r="AE255" s="19">
        <v>5.8242182799939997</v>
      </c>
      <c r="AF255" s="19">
        <v>6.2211983613869997</v>
      </c>
      <c r="AG255" s="19">
        <v>5.5494417862839001</v>
      </c>
    </row>
    <row r="256" spans="1:33" hidden="1" x14ac:dyDescent="0.25">
      <c r="A256" t="s">
        <v>53</v>
      </c>
      <c r="B256" t="s">
        <v>11</v>
      </c>
      <c r="C256" t="s">
        <v>27</v>
      </c>
      <c r="D256" t="s">
        <v>12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>
        <v>17.634568968579</v>
      </c>
      <c r="P256" s="19">
        <v>17.275387119651</v>
      </c>
      <c r="Q256" s="19">
        <v>17.159915778432023</v>
      </c>
      <c r="R256" s="19">
        <v>18.856744932310001</v>
      </c>
      <c r="S256" s="19">
        <v>19.669614761713174</v>
      </c>
      <c r="T256" s="19">
        <v>2.6488275198450002</v>
      </c>
      <c r="U256" s="19">
        <v>19.515475723394001</v>
      </c>
      <c r="V256" s="19">
        <v>18.188986539929978</v>
      </c>
      <c r="W256" s="19">
        <v>18.259797215566</v>
      </c>
      <c r="X256" s="19">
        <v>18.452356451899998</v>
      </c>
      <c r="Y256" s="19">
        <v>19.338957413589998</v>
      </c>
      <c r="Z256" s="19">
        <v>17.795334232865407</v>
      </c>
      <c r="AA256" s="19">
        <v>16.722543119117827</v>
      </c>
      <c r="AB256" s="19">
        <v>17.47911474132</v>
      </c>
      <c r="AC256" s="19">
        <v>17.151258114944</v>
      </c>
      <c r="AD256" s="19">
        <v>17.431597493948001</v>
      </c>
      <c r="AE256" s="19">
        <v>17.757135993950001</v>
      </c>
      <c r="AF256" s="19">
        <v>15.428111587982833</v>
      </c>
      <c r="AG256" s="19">
        <v>13.154785478999999</v>
      </c>
    </row>
    <row r="257" spans="1:33" hidden="1" x14ac:dyDescent="0.25">
      <c r="A257" t="s">
        <v>53</v>
      </c>
      <c r="B257" t="s">
        <v>13</v>
      </c>
      <c r="C257" t="s">
        <v>27</v>
      </c>
      <c r="D257" t="s">
        <v>14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>
        <v>6.7226375219569015</v>
      </c>
      <c r="P257" s="19">
        <v>6.9924155549532001</v>
      </c>
      <c r="Q257" s="19">
        <v>7.1621191197199998</v>
      </c>
      <c r="R257" s="19">
        <v>7.9332815913169004</v>
      </c>
      <c r="S257" s="19">
        <v>7.7827226832800003</v>
      </c>
      <c r="T257" s="19">
        <v>7.8629961233290002</v>
      </c>
      <c r="U257" s="19">
        <v>7.7913243563916836</v>
      </c>
      <c r="V257" s="19">
        <v>7.8166227885271997</v>
      </c>
      <c r="W257" s="19">
        <v>8.7382151847789995</v>
      </c>
      <c r="X257" s="19">
        <v>8.9851579919100004</v>
      </c>
      <c r="Y257" s="19">
        <v>8.3544731572197861</v>
      </c>
      <c r="Z257" s="19">
        <v>8.7212972886486995</v>
      </c>
      <c r="AA257" s="19">
        <v>9.6217687333270998</v>
      </c>
      <c r="AB257" s="19">
        <v>9.2223887394789994</v>
      </c>
      <c r="AC257" s="19">
        <v>8.9887936563699995</v>
      </c>
      <c r="AD257" s="19">
        <v>7.6651945975752973</v>
      </c>
      <c r="AE257" s="19">
        <v>7.8627684964249998</v>
      </c>
      <c r="AF257" s="19">
        <v>8.71575765475</v>
      </c>
      <c r="AG257" s="19">
        <v>8.1685798847199997</v>
      </c>
    </row>
    <row r="258" spans="1:33" hidden="1" x14ac:dyDescent="0.25">
      <c r="A258" t="s">
        <v>53</v>
      </c>
      <c r="B258" t="s">
        <v>15</v>
      </c>
      <c r="C258" t="s">
        <v>27</v>
      </c>
      <c r="D258" t="s">
        <v>16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>
        <v>15.457382479</v>
      </c>
      <c r="P258" s="19">
        <v>15.735224461149</v>
      </c>
      <c r="Q258" s="19">
        <v>15.226388227851324</v>
      </c>
      <c r="R258" s="19">
        <v>14.621543668419999</v>
      </c>
      <c r="S258" s="19">
        <v>12.188818489999999</v>
      </c>
      <c r="T258" s="19">
        <v>12.3789561448</v>
      </c>
      <c r="U258" s="19">
        <v>12.42666595685</v>
      </c>
      <c r="V258" s="19">
        <v>12.274441381382658</v>
      </c>
      <c r="W258" s="19">
        <v>14.867266192961084</v>
      </c>
      <c r="X258" s="19">
        <v>15.361592152816014</v>
      </c>
      <c r="Y258" s="19">
        <v>15.55654283476</v>
      </c>
      <c r="Z258" s="19">
        <v>15.727879925357</v>
      </c>
      <c r="AA258" s="19">
        <v>15.697879945944999</v>
      </c>
      <c r="AB258" s="19">
        <v>14.492217885293</v>
      </c>
      <c r="AC258" s="19">
        <v>13.2894395154</v>
      </c>
      <c r="AD258" s="19">
        <v>13.4433681813</v>
      </c>
      <c r="AE258" s="19">
        <v>13.979838796774001</v>
      </c>
      <c r="AF258" s="19">
        <v>13.424378194527</v>
      </c>
      <c r="AG258" s="19">
        <v>11.535483879677001</v>
      </c>
    </row>
    <row r="259" spans="1:33" hidden="1" x14ac:dyDescent="0.25">
      <c r="A259" t="s">
        <v>53</v>
      </c>
      <c r="B259" t="s">
        <v>17</v>
      </c>
      <c r="C259" t="s">
        <v>27</v>
      </c>
      <c r="D259" t="s">
        <v>18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>
        <v>2.7146498369919998</v>
      </c>
      <c r="P259" s="19">
        <v>2.7881235193178999</v>
      </c>
      <c r="Q259" s="19">
        <v>2.7713837624859998</v>
      </c>
      <c r="R259" s="19">
        <v>2.8466789252172</v>
      </c>
      <c r="S259" s="19">
        <v>2.9871111326399999</v>
      </c>
      <c r="T259" s="19">
        <v>2.8978963963259998</v>
      </c>
      <c r="U259" s="19">
        <v>2.8876244577289998</v>
      </c>
      <c r="V259" s="19">
        <v>2.9125647256699998</v>
      </c>
      <c r="W259" s="19">
        <v>2.6154545779817213</v>
      </c>
      <c r="X259" s="19">
        <v>2.7421275982400002</v>
      </c>
      <c r="Y259" s="19">
        <v>2.7429266717737</v>
      </c>
      <c r="Z259" s="19">
        <v>2.616213864777972</v>
      </c>
      <c r="AA259" s="19">
        <v>2.5362717764424829</v>
      </c>
      <c r="AB259" s="19">
        <v>2.5143214594272001</v>
      </c>
      <c r="AC259" s="19">
        <v>2.228294336756</v>
      </c>
      <c r="AD259" s="19">
        <v>2.1916996768728998</v>
      </c>
      <c r="AE259" s="19">
        <v>2.1755526657997399</v>
      </c>
      <c r="AF259" s="19">
        <v>2.1661783172875677</v>
      </c>
      <c r="AG259" s="19">
        <v>2.6661239994572998</v>
      </c>
    </row>
    <row r="260" spans="1:33" hidden="1" x14ac:dyDescent="0.25">
      <c r="A260" t="s">
        <v>53</v>
      </c>
      <c r="B260" t="s">
        <v>19</v>
      </c>
      <c r="C260" t="s">
        <v>27</v>
      </c>
      <c r="D260" t="s">
        <v>20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>
        <v>0.31738974958683303</v>
      </c>
      <c r="P260" s="19">
        <v>0.31452216258510002</v>
      </c>
      <c r="Q260" s="19">
        <v>0.34237249245000001</v>
      </c>
      <c r="R260" s="19">
        <v>0.28617887126114999</v>
      </c>
      <c r="S260" s="19">
        <v>0.29424871489100002</v>
      </c>
      <c r="T260" s="19">
        <v>0.29412611782325099</v>
      </c>
      <c r="U260" s="19">
        <v>0.33142949963599999</v>
      </c>
      <c r="V260" s="19">
        <v>0.37897519541643998</v>
      </c>
      <c r="W260" s="19">
        <v>0.38973319755531599</v>
      </c>
      <c r="X260" s="19">
        <v>0.46718335795369997</v>
      </c>
      <c r="Y260" s="19">
        <v>0.41883711688358799</v>
      </c>
      <c r="Z260" s="19">
        <v>0.42816573292819998</v>
      </c>
      <c r="AA260" s="19">
        <v>0.46571742712570002</v>
      </c>
      <c r="AB260" s="19">
        <v>0.42411122228567999</v>
      </c>
      <c r="AC260" s="19">
        <v>0.36195986188245</v>
      </c>
      <c r="AD260" s="19">
        <v>0.36943814124222102</v>
      </c>
      <c r="AE260" s="19">
        <v>0.37857775154912998</v>
      </c>
      <c r="AF260" s="19">
        <v>0.36742296317280998</v>
      </c>
      <c r="AG260" s="19">
        <v>0.35846412556537999</v>
      </c>
    </row>
    <row r="261" spans="1:33" hidden="1" x14ac:dyDescent="0.25">
      <c r="A261" t="s">
        <v>53</v>
      </c>
      <c r="B261" t="s">
        <v>21</v>
      </c>
      <c r="C261" t="s">
        <v>6</v>
      </c>
      <c r="D261" t="s">
        <v>22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</row>
    <row r="262" spans="1:33" hidden="1" x14ac:dyDescent="0.25">
      <c r="A262" t="s">
        <v>53</v>
      </c>
      <c r="B262" t="s">
        <v>23</v>
      </c>
      <c r="C262" t="s">
        <v>6</v>
      </c>
      <c r="D262" t="s">
        <v>24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>
        <v>7.3289882439599996</v>
      </c>
      <c r="P262" s="19">
        <v>7.4551775576926449</v>
      </c>
      <c r="Q262" s="19">
        <v>7.4246663385909999</v>
      </c>
      <c r="R262" s="19">
        <v>7.7314267364987002</v>
      </c>
      <c r="S262" s="19">
        <v>7.8137681593297668</v>
      </c>
      <c r="T262" s="19">
        <v>7.8941981631283999</v>
      </c>
      <c r="U262" s="19">
        <v>7.8891616639617004</v>
      </c>
      <c r="V262" s="19">
        <v>7.6299483758666993</v>
      </c>
      <c r="W262" s="19">
        <v>7.8611745579614487</v>
      </c>
      <c r="X262" s="19">
        <v>7.8788514193988997</v>
      </c>
      <c r="Y262" s="19">
        <v>7.9376969547762002</v>
      </c>
      <c r="Z262" s="19">
        <v>7.6666677388900002</v>
      </c>
      <c r="AA262" s="19">
        <v>7.5661269843395997</v>
      </c>
      <c r="AB262" s="19">
        <v>7.4847767993743997</v>
      </c>
      <c r="AC262" s="19">
        <v>7.215777832849974</v>
      </c>
      <c r="AD262" s="19">
        <v>7.185293212795516</v>
      </c>
      <c r="AE262" s="19">
        <v>7.9372227483</v>
      </c>
      <c r="AF262" s="19">
        <v>7.4982142851321001</v>
      </c>
      <c r="AG262" s="19">
        <v>6.9396663822000004</v>
      </c>
    </row>
    <row r="263" spans="1:33" hidden="1" x14ac:dyDescent="0.25">
      <c r="A263" t="s">
        <v>54</v>
      </c>
      <c r="B263" t="s">
        <v>5</v>
      </c>
      <c r="C263" t="s">
        <v>93</v>
      </c>
      <c r="D263" t="s">
        <v>7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>
        <v>0.37495320062094784</v>
      </c>
      <c r="AC263" s="19">
        <v>0.47041599875898438</v>
      </c>
      <c r="AD263" s="19">
        <v>0.21372304014776985</v>
      </c>
      <c r="AE263" s="19"/>
      <c r="AF263" s="19">
        <v>0.1466255548798438</v>
      </c>
      <c r="AG263" s="19">
        <v>0.23863478707019439</v>
      </c>
    </row>
    <row r="264" spans="1:33" hidden="1" x14ac:dyDescent="0.25">
      <c r="A264" t="s">
        <v>54</v>
      </c>
      <c r="B264" t="s">
        <v>8</v>
      </c>
      <c r="C264" t="s">
        <v>93</v>
      </c>
      <c r="D264" t="s">
        <v>10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>
        <v>1.778266444029641</v>
      </c>
      <c r="AC264" s="19">
        <v>1.9062036856138733</v>
      </c>
      <c r="AD264" s="19">
        <v>1.7083986682408718</v>
      </c>
      <c r="AE264" s="19"/>
      <c r="AF264" s="19">
        <v>1.4066894624605946</v>
      </c>
      <c r="AG264" s="19">
        <v>1.4675491633025608</v>
      </c>
    </row>
    <row r="265" spans="1:33" hidden="1" x14ac:dyDescent="0.25">
      <c r="A265" t="s">
        <v>54</v>
      </c>
      <c r="B265" t="s">
        <v>11</v>
      </c>
      <c r="C265" t="s">
        <v>93</v>
      </c>
      <c r="D265" t="s">
        <v>12</v>
      </c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>
        <v>3.4015789473684217</v>
      </c>
      <c r="AC265" s="19">
        <v>3.6463052812754784</v>
      </c>
      <c r="AD265" s="19">
        <v>3.2679315088642209</v>
      </c>
      <c r="AE265" s="19"/>
      <c r="AF265" s="19">
        <v>2.6908033253711903</v>
      </c>
      <c r="AG265" s="19">
        <v>2.8072195563708919</v>
      </c>
    </row>
    <row r="266" spans="1:33" hidden="1" x14ac:dyDescent="0.25">
      <c r="A266" t="s">
        <v>54</v>
      </c>
      <c r="B266" t="s">
        <v>13</v>
      </c>
      <c r="C266" t="s">
        <v>93</v>
      </c>
      <c r="D266" t="s">
        <v>14</v>
      </c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>
        <v>1.6691034431535656</v>
      </c>
      <c r="AC266" s="19">
        <v>1.7891869610947344</v>
      </c>
      <c r="AD266" s="19">
        <v>1.6035246624674402</v>
      </c>
      <c r="AE266" s="19"/>
      <c r="AF266" s="19">
        <v>1.3203365744901163</v>
      </c>
      <c r="AG266" s="19">
        <v>1.3774602617562575</v>
      </c>
    </row>
    <row r="267" spans="1:33" hidden="1" x14ac:dyDescent="0.25">
      <c r="A267" t="s">
        <v>54</v>
      </c>
      <c r="B267" t="s">
        <v>15</v>
      </c>
      <c r="C267" t="s">
        <v>93</v>
      </c>
      <c r="D267" t="s">
        <v>16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>
        <v>2.0244413406536599</v>
      </c>
      <c r="AC267" s="19">
        <v>2.170089616108605</v>
      </c>
      <c r="AD267" s="19">
        <v>1.9449013964787092</v>
      </c>
      <c r="AE267" s="19"/>
      <c r="AF267" s="19">
        <v>1.6014249781455325</v>
      </c>
      <c r="AG267" s="19">
        <v>1.6707098115730237</v>
      </c>
    </row>
    <row r="268" spans="1:33" hidden="1" x14ac:dyDescent="0.25">
      <c r="A268" t="s">
        <v>54</v>
      </c>
      <c r="B268" t="s">
        <v>17</v>
      </c>
      <c r="C268" t="s">
        <v>93</v>
      </c>
      <c r="D268" t="s">
        <v>18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>
        <v>0.82994353972788604</v>
      </c>
      <c r="AC268" s="19">
        <v>0.88965376341226754</v>
      </c>
      <c r="AD268" s="19">
        <v>0.79733520403908698</v>
      </c>
      <c r="AE268" s="19"/>
      <c r="AF268" s="19">
        <v>0.6565230062638483</v>
      </c>
      <c r="AG268" s="19">
        <v>0.68492713867783173</v>
      </c>
    </row>
    <row r="269" spans="1:33" hidden="1" x14ac:dyDescent="0.25">
      <c r="A269" t="s">
        <v>54</v>
      </c>
      <c r="B269" t="s">
        <v>19</v>
      </c>
      <c r="C269" t="s">
        <v>93</v>
      </c>
      <c r="D269" t="s">
        <v>20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>
        <v>1.5911497840545343</v>
      </c>
      <c r="AC269" s="19">
        <v>1.705624932029542</v>
      </c>
      <c r="AD269" s="19">
        <v>1.5286337889223571</v>
      </c>
      <c r="AE269" s="19"/>
      <c r="AF269" s="19">
        <v>1.2586716922768721</v>
      </c>
      <c r="AG269" s="19">
        <v>1.3131274799218779</v>
      </c>
    </row>
    <row r="270" spans="1:33" hidden="1" x14ac:dyDescent="0.25">
      <c r="A270" t="s">
        <v>54</v>
      </c>
      <c r="B270" t="s">
        <v>21</v>
      </c>
      <c r="C270" t="s">
        <v>93</v>
      </c>
      <c r="D270" t="s">
        <v>22</v>
      </c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>
        <v>11.053145189837048</v>
      </c>
      <c r="AC270" s="19">
        <v>11.239009972227871</v>
      </c>
      <c r="AD270" s="19">
        <v>11.922319462853148</v>
      </c>
      <c r="AE270" s="19"/>
      <c r="AF270" s="19">
        <v>10.077962792283644</v>
      </c>
      <c r="AG270" s="19">
        <v>9.7517821837173777</v>
      </c>
    </row>
    <row r="271" spans="1:33" hidden="1" x14ac:dyDescent="0.25">
      <c r="A271" t="s">
        <v>54</v>
      </c>
      <c r="B271" t="s">
        <v>23</v>
      </c>
      <c r="C271" t="s">
        <v>93</v>
      </c>
      <c r="D271" t="s">
        <v>24</v>
      </c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>
        <v>1.75</v>
      </c>
      <c r="AC271" s="19">
        <v>1.8759036144578314</v>
      </c>
      <c r="AD271" s="19">
        <v>1.6812428078250863</v>
      </c>
      <c r="AE271" s="19"/>
      <c r="AF271" s="19">
        <v>1.3843294223826714</v>
      </c>
      <c r="AG271" s="19">
        <v>1.4442217275155831</v>
      </c>
    </row>
    <row r="272" spans="1:33" hidden="1" x14ac:dyDescent="0.25">
      <c r="A272" t="s">
        <v>55</v>
      </c>
      <c r="B272" t="s">
        <v>5</v>
      </c>
      <c r="C272" t="s">
        <v>6</v>
      </c>
      <c r="D272" t="s">
        <v>7</v>
      </c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>
        <f>Electricity_consumption_Nuts0!W275/Employee_per_sector!W275</f>
        <v>33.589743589743591</v>
      </c>
      <c r="X272" s="19">
        <f>Electricity_consumption_Nuts0!X275/Employee_per_sector!X275</f>
        <v>33.866666666666667</v>
      </c>
      <c r="Y272" s="19">
        <f>Electricity_consumption_Nuts0!Y275/Employee_per_sector!Y275</f>
        <v>29.88372093023256</v>
      </c>
      <c r="Z272" s="19">
        <f>Electricity_consumption_Nuts0!Z275/Employee_per_sector!Z275</f>
        <v>31.19047619047619</v>
      </c>
      <c r="AA272" s="19">
        <f>Electricity_consumption_Nuts0!AA275/Employee_per_sector!AA275</f>
        <v>30.227272727272723</v>
      </c>
      <c r="AB272" s="19">
        <f>Electricity_consumption_Nuts0!AB275/Employee_per_sector!AB275</f>
        <v>38</v>
      </c>
      <c r="AC272" s="19">
        <f>Electricity_consumption_Nuts0!AC275/Employee_per_sector!AC275</f>
        <v>37.297297297297298</v>
      </c>
      <c r="AD272" s="19">
        <f>Electricity_consumption_Nuts0!AD275/Employee_per_sector!AD275</f>
        <v>38.888888888888886</v>
      </c>
      <c r="AE272" s="19">
        <f>Electricity_consumption_Nuts0!AE275/Employee_per_sector!AE275</f>
        <v>43.382352941176471</v>
      </c>
      <c r="AF272" s="19">
        <f>Electricity_consumption_Nuts0!AF275/Employee_per_sector!AF275</f>
        <v>42.501343283582088</v>
      </c>
      <c r="AG272" s="19">
        <f>Electricity_consumption_Nuts0!AG275/Employee_per_sector!AG275</f>
        <v>42.151351351351352</v>
      </c>
    </row>
    <row r="273" spans="1:33" hidden="1" x14ac:dyDescent="0.25">
      <c r="A273" t="s">
        <v>55</v>
      </c>
      <c r="B273" t="s">
        <v>8</v>
      </c>
      <c r="C273" t="s">
        <v>27</v>
      </c>
      <c r="D273" t="s">
        <v>10</v>
      </c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>
        <f>Electricity_consumption_Nuts0!W276/Employee_per_sector!W276</f>
        <v>7.8408083666472015</v>
      </c>
      <c r="X273" s="19">
        <f>Electricity_consumption_Nuts0!X276/Employee_per_sector!X276</f>
        <v>8.32161265328123</v>
      </c>
      <c r="Y273" s="19">
        <f>Electricity_consumption_Nuts0!Y276/Employee_per_sector!Y276</f>
        <v>8.7398270327794645</v>
      </c>
      <c r="Z273" s="19">
        <f>Electricity_consumption_Nuts0!Z276/Employee_per_sector!Z276</f>
        <v>8.1607546862034486</v>
      </c>
      <c r="AA273" s="19">
        <f>Electricity_consumption_Nuts0!AA276/Employee_per_sector!AA276</f>
        <v>7.9948838984150719</v>
      </c>
      <c r="AB273" s="19">
        <f>Electricity_consumption_Nuts0!AB276/Employee_per_sector!AB276</f>
        <v>7.6266850001300242</v>
      </c>
      <c r="AC273" s="19">
        <f>Electricity_consumption_Nuts0!AC276/Employee_per_sector!AC276</f>
        <v>7.704703768584646</v>
      </c>
      <c r="AD273" s="19">
        <f>Electricity_consumption_Nuts0!AD276/Employee_per_sector!AD276</f>
        <v>8.7038980904537997</v>
      </c>
      <c r="AE273" s="19">
        <f>Electricity_consumption_Nuts0!AE276/Employee_per_sector!AE276</f>
        <v>8.6075170216180279</v>
      </c>
      <c r="AF273" s="19">
        <f>Electricity_consumption_Nuts0!AF276/Employee_per_sector!AF276</f>
        <v>8.9300281985461218</v>
      </c>
      <c r="AG273" s="19">
        <f>Electricity_consumption_Nuts0!AG276/Employee_per_sector!AG276</f>
        <v>11.577353244735823</v>
      </c>
    </row>
    <row r="274" spans="1:33" hidden="1" x14ac:dyDescent="0.25">
      <c r="A274" t="s">
        <v>55</v>
      </c>
      <c r="B274" t="s">
        <v>11</v>
      </c>
      <c r="C274" t="s">
        <v>27</v>
      </c>
      <c r="D274" t="s">
        <v>12</v>
      </c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>
        <f>Electricity_consumption_Nuts0!W277/Employee_per_sector!W277</f>
        <v>1.8771025488580217</v>
      </c>
      <c r="X274" s="19">
        <f>Electricity_consumption_Nuts0!X277/Employee_per_sector!X277</f>
        <v>1.8819237151397867</v>
      </c>
      <c r="Y274" s="19">
        <f>Electricity_consumption_Nuts0!Y277/Employee_per_sector!Y277</f>
        <v>1.9400915449183007</v>
      </c>
      <c r="Z274" s="19">
        <f>Electricity_consumption_Nuts0!Z277/Employee_per_sector!Z277</f>
        <v>1.9209518452522605</v>
      </c>
      <c r="AA274" s="19">
        <f>Electricity_consumption_Nuts0!AA277/Employee_per_sector!AA277</f>
        <v>1.9856279841355977</v>
      </c>
      <c r="AB274" s="19">
        <f>Electricity_consumption_Nuts0!AB277/Employee_per_sector!AB277</f>
        <v>1.9532463433578167</v>
      </c>
      <c r="AC274" s="19">
        <f>Electricity_consumption_Nuts0!AC277/Employee_per_sector!AC277</f>
        <v>1.8037309951472464</v>
      </c>
      <c r="AD274" s="19">
        <f>Electricity_consumption_Nuts0!AD277/Employee_per_sector!AD277</f>
        <v>1.9675224721377536</v>
      </c>
      <c r="AE274" s="19">
        <f>Electricity_consumption_Nuts0!AE277/Employee_per_sector!AE277</f>
        <v>1.8810735031410086</v>
      </c>
      <c r="AF274" s="19">
        <f>Electricity_consumption_Nuts0!AF277/Employee_per_sector!AF277</f>
        <v>1.894752593709877</v>
      </c>
      <c r="AG274" s="19">
        <f>Electricity_consumption_Nuts0!AG277/Employee_per_sector!AG277</f>
        <v>2.298457779692574</v>
      </c>
    </row>
    <row r="275" spans="1:33" hidden="1" x14ac:dyDescent="0.25">
      <c r="A275" t="s">
        <v>55</v>
      </c>
      <c r="B275" t="s">
        <v>13</v>
      </c>
      <c r="C275" t="s">
        <v>27</v>
      </c>
      <c r="D275" t="s">
        <v>14</v>
      </c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>
        <f>Electricity_consumption_Nuts0!W278/Employee_per_sector!W278</f>
        <v>7.6293572722625402</v>
      </c>
      <c r="X275" s="19">
        <f>Electricity_consumption_Nuts0!X278/Employee_per_sector!X278</f>
        <v>6.2501593359968233</v>
      </c>
      <c r="Y275" s="19">
        <f>Electricity_consumption_Nuts0!Y278/Employee_per_sector!Y278</f>
        <v>6.0302021115927591</v>
      </c>
      <c r="Z275" s="19">
        <f>Electricity_consumption_Nuts0!Z278/Employee_per_sector!Z278</f>
        <v>5.466921375746093</v>
      </c>
      <c r="AA275" s="19">
        <f>Electricity_consumption_Nuts0!AA278/Employee_per_sector!AA278</f>
        <v>5.9083614068184875</v>
      </c>
      <c r="AB275" s="19">
        <f>Electricity_consumption_Nuts0!AB278/Employee_per_sector!AB278</f>
        <v>4.8342568937020962</v>
      </c>
      <c r="AC275" s="19">
        <f>Electricity_consumption_Nuts0!AC278/Employee_per_sector!AC278</f>
        <v>4.4981538876162235</v>
      </c>
      <c r="AD275" s="19">
        <f>Electricity_consumption_Nuts0!AD278/Employee_per_sector!AD278</f>
        <v>4.9820482167516182</v>
      </c>
      <c r="AE275" s="19">
        <f>Electricity_consumption_Nuts0!AE278/Employee_per_sector!AE278</f>
        <v>4.9145327888541912</v>
      </c>
      <c r="AF275" s="19">
        <f>Electricity_consumption_Nuts0!AF278/Employee_per_sector!AF278</f>
        <v>5.3793341138277304</v>
      </c>
      <c r="AG275" s="19">
        <f>Electricity_consumption_Nuts0!AG278/Employee_per_sector!AG278</f>
        <v>6.7425449771229413</v>
      </c>
    </row>
    <row r="276" spans="1:33" hidden="1" x14ac:dyDescent="0.25">
      <c r="A276" t="s">
        <v>55</v>
      </c>
      <c r="B276" t="s">
        <v>15</v>
      </c>
      <c r="C276" t="s">
        <v>27</v>
      </c>
      <c r="D276" t="s">
        <v>16</v>
      </c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>
        <f>Electricity_consumption_Nuts0!W279/Employee_per_sector!W279</f>
        <v>16.44401616440425</v>
      </c>
      <c r="X276" s="19">
        <f>Electricity_consumption_Nuts0!X279/Employee_per_sector!X279</f>
        <v>16.743457441641098</v>
      </c>
      <c r="Y276" s="19">
        <f>Electricity_consumption_Nuts0!Y279/Employee_per_sector!Y279</f>
        <v>17.846717939248144</v>
      </c>
      <c r="Z276" s="19">
        <f>Electricity_consumption_Nuts0!Z279/Employee_per_sector!Z279</f>
        <v>21.592739040278996</v>
      </c>
      <c r="AA276" s="19">
        <f>Electricity_consumption_Nuts0!AA279/Employee_per_sector!AA279</f>
        <v>17.945847479630974</v>
      </c>
      <c r="AB276" s="19">
        <f>Electricity_consumption_Nuts0!AB279/Employee_per_sector!AB279</f>
        <v>18.209229397389123</v>
      </c>
      <c r="AC276" s="19">
        <f>Electricity_consumption_Nuts0!AC279/Employee_per_sector!AC279</f>
        <v>20.422640704307589</v>
      </c>
      <c r="AD276" s="19">
        <f>Electricity_consumption_Nuts0!AD279/Employee_per_sector!AD279</f>
        <v>23.481331132372095</v>
      </c>
      <c r="AE276" s="19">
        <f>Electricity_consumption_Nuts0!AE279/Employee_per_sector!AE279</f>
        <v>22.558294375973933</v>
      </c>
      <c r="AF276" s="19">
        <f>Electricity_consumption_Nuts0!AF279/Employee_per_sector!AF279</f>
        <v>23.107273843130759</v>
      </c>
      <c r="AG276" s="19">
        <f>Electricity_consumption_Nuts0!AG279/Employee_per_sector!AG279</f>
        <v>23.347751350964849</v>
      </c>
    </row>
    <row r="277" spans="1:33" hidden="1" x14ac:dyDescent="0.25">
      <c r="A277" t="s">
        <v>55</v>
      </c>
      <c r="B277" t="s">
        <v>17</v>
      </c>
      <c r="C277" t="s">
        <v>27</v>
      </c>
      <c r="D277" t="s">
        <v>18</v>
      </c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>
        <f>Electricity_consumption_Nuts0!W280/Employee_per_sector!W280</f>
        <v>6.2479513943265461</v>
      </c>
      <c r="X277" s="19">
        <f>Electricity_consumption_Nuts0!X280/Employee_per_sector!X280</f>
        <v>6.1791846336971652</v>
      </c>
      <c r="Y277" s="19">
        <f>Electricity_consumption_Nuts0!Y280/Employee_per_sector!Y280</f>
        <v>5.6394697548180899</v>
      </c>
      <c r="Z277" s="19">
        <f>Electricity_consumption_Nuts0!Z280/Employee_per_sector!Z280</f>
        <v>5.8202467027691691</v>
      </c>
      <c r="AA277" s="19">
        <f>Electricity_consumption_Nuts0!AA280/Employee_per_sector!AA280</f>
        <v>6.3501630583298647</v>
      </c>
      <c r="AB277" s="19">
        <f>Electricity_consumption_Nuts0!AB280/Employee_per_sector!AB280</f>
        <v>5.9030893983116108</v>
      </c>
      <c r="AC277" s="19">
        <f>Electricity_consumption_Nuts0!AC280/Employee_per_sector!AC280</f>
        <v>5.9779306945439332</v>
      </c>
      <c r="AD277" s="19">
        <f>Electricity_consumption_Nuts0!AD280/Employee_per_sector!AD280</f>
        <v>6.7664049228732637</v>
      </c>
      <c r="AE277" s="19">
        <f>Electricity_consumption_Nuts0!AE280/Employee_per_sector!AE280</f>
        <v>6.9343358890517521</v>
      </c>
      <c r="AF277" s="19">
        <f>Electricity_consumption_Nuts0!AF280/Employee_per_sector!AF280</f>
        <v>6.8118572831896946</v>
      </c>
      <c r="AG277" s="19">
        <f>Electricity_consumption_Nuts0!AG280/Employee_per_sector!AG280</f>
        <v>8.4161200903484961</v>
      </c>
    </row>
    <row r="278" spans="1:33" hidden="1" x14ac:dyDescent="0.25">
      <c r="A278" t="s">
        <v>55</v>
      </c>
      <c r="B278" t="s">
        <v>19</v>
      </c>
      <c r="C278" t="s">
        <v>27</v>
      </c>
      <c r="D278" t="s">
        <v>20</v>
      </c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>
        <f>Electricity_consumption_Nuts0!W281/Employee_per_sector!W281</f>
        <v>21.500227395229754</v>
      </c>
      <c r="X278" s="19">
        <f>Electricity_consumption_Nuts0!X281/Employee_per_sector!X281</f>
        <v>21.777787431116536</v>
      </c>
      <c r="Y278" s="19">
        <f>Electricity_consumption_Nuts0!Y281/Employee_per_sector!Y281</f>
        <v>21.302595890387295</v>
      </c>
      <c r="Z278" s="19">
        <f>Electricity_consumption_Nuts0!Z281/Employee_per_sector!Z281</f>
        <v>23.355345595326956</v>
      </c>
      <c r="AA278" s="19">
        <f>Electricity_consumption_Nuts0!AA281/Employee_per_sector!AA281</f>
        <v>22.85755944598419</v>
      </c>
      <c r="AB278" s="19">
        <f>Electricity_consumption_Nuts0!AB281/Employee_per_sector!AB281</f>
        <v>21.960541189301054</v>
      </c>
      <c r="AC278" s="19">
        <f>Electricity_consumption_Nuts0!AC281/Employee_per_sector!AC281</f>
        <v>20.314438366174993</v>
      </c>
      <c r="AD278" s="19">
        <f>Electricity_consumption_Nuts0!AD281/Employee_per_sector!AD281</f>
        <v>21.688571705295786</v>
      </c>
      <c r="AE278" s="19">
        <f>Electricity_consumption_Nuts0!AE281/Employee_per_sector!AE281</f>
        <v>23.300481197647478</v>
      </c>
      <c r="AF278" s="19">
        <f>Electricity_consumption_Nuts0!AF281/Employee_per_sector!AF281</f>
        <v>23.108603810949639</v>
      </c>
      <c r="AG278" s="19">
        <f>Electricity_consumption_Nuts0!AG281/Employee_per_sector!AG281</f>
        <v>28.340461093634559</v>
      </c>
    </row>
    <row r="279" spans="1:33" hidden="1" x14ac:dyDescent="0.25">
      <c r="A279" t="s">
        <v>55</v>
      </c>
      <c r="B279" t="s">
        <v>21</v>
      </c>
      <c r="C279" t="s">
        <v>6</v>
      </c>
      <c r="D279" t="s">
        <v>22</v>
      </c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>
        <f>Electricity_consumption_Nuts0!W282/Employee_per_sector!W282</f>
        <v>6.5938445860499844</v>
      </c>
      <c r="X279" s="19">
        <f>Electricity_consumption_Nuts0!X282/Employee_per_sector!X282</f>
        <v>6.7475177128915833</v>
      </c>
      <c r="Y279" s="19">
        <f>Electricity_consumption_Nuts0!Y282/Employee_per_sector!Y282</f>
        <v>6.8515247049137278</v>
      </c>
      <c r="Z279" s="19">
        <f>Electricity_consumption_Nuts0!Z282/Employee_per_sector!Z282</f>
        <v>5.485558678396588</v>
      </c>
      <c r="AA279" s="19">
        <f>Electricity_consumption_Nuts0!AA282/Employee_per_sector!AA282</f>
        <v>4.9653088158858827</v>
      </c>
      <c r="AB279" s="19">
        <f>Electricity_consumption_Nuts0!AB282/Employee_per_sector!AB282</f>
        <v>5.4895090673751241</v>
      </c>
      <c r="AC279" s="19">
        <f>Electricity_consumption_Nuts0!AC282/Employee_per_sector!AC282</f>
        <v>4.6073286415653545</v>
      </c>
      <c r="AD279" s="19">
        <f>Electricity_consumption_Nuts0!AD282/Employee_per_sector!AD282</f>
        <v>8.347186495370277</v>
      </c>
      <c r="AE279" s="19">
        <f>Electricity_consumption_Nuts0!AE282/Employee_per_sector!AE282</f>
        <v>8.5188598694123403</v>
      </c>
      <c r="AF279" s="19">
        <f>Electricity_consumption_Nuts0!AF282/Employee_per_sector!AF282</f>
        <v>10.04345450725039</v>
      </c>
      <c r="AG279" s="19">
        <f>Electricity_consumption_Nuts0!AG282/Employee_per_sector!AG282</f>
        <v>15.735560568064914</v>
      </c>
    </row>
    <row r="280" spans="1:33" hidden="1" x14ac:dyDescent="0.25">
      <c r="A280" t="s">
        <v>55</v>
      </c>
      <c r="B280" t="s">
        <v>23</v>
      </c>
      <c r="C280" t="s">
        <v>6</v>
      </c>
      <c r="D280" t="s">
        <v>24</v>
      </c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>
        <f>Electricity_consumption_Nuts0!W283/Employee_per_sector!W283</f>
        <v>9.8586309523809543</v>
      </c>
      <c r="X280" s="19">
        <f>Electricity_consumption_Nuts0!X283/Employee_per_sector!X283</f>
        <v>9.9144634525660962</v>
      </c>
      <c r="Y280" s="19">
        <f>Electricity_consumption_Nuts0!Y283/Employee_per_sector!Y283</f>
        <v>9.884169884169884</v>
      </c>
      <c r="Z280" s="19">
        <f>Electricity_consumption_Nuts0!Z283/Employee_per_sector!Z283</f>
        <v>9.8842592592592595</v>
      </c>
      <c r="AA280" s="19">
        <f>Electricity_consumption_Nuts0!AA283/Employee_per_sector!AA283</f>
        <v>9.8712121212121211</v>
      </c>
      <c r="AB280" s="19">
        <f>Electricity_consumption_Nuts0!AB283/Employee_per_sector!AB283</f>
        <v>9.6812453669384748</v>
      </c>
      <c r="AC280" s="19">
        <f>Electricity_consumption_Nuts0!AC283/Employee_per_sector!AC283</f>
        <v>9.387166546503245</v>
      </c>
      <c r="AD280" s="19">
        <f>Electricity_consumption_Nuts0!AD283/Employee_per_sector!AD283</f>
        <v>10.395833333333336</v>
      </c>
      <c r="AE280" s="19">
        <f>Electricity_consumption_Nuts0!AE283/Employee_per_sector!AE283</f>
        <v>10.44235924932976</v>
      </c>
      <c r="AF280" s="19">
        <f>Electricity_consumption_Nuts0!AF283/Employee_per_sector!AF283</f>
        <v>10.571458469587963</v>
      </c>
      <c r="AG280" s="19">
        <f>Electricity_consumption_Nuts0!AG283/Employee_per_sector!AG283</f>
        <v>12.855279187817255</v>
      </c>
    </row>
    <row r="281" spans="1:33" hidden="1" x14ac:dyDescent="0.25">
      <c r="A281" t="s">
        <v>56</v>
      </c>
      <c r="B281" t="s">
        <v>5</v>
      </c>
      <c r="C281" t="s">
        <v>6</v>
      </c>
      <c r="D281" t="s">
        <v>7</v>
      </c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>
        <v>1.1711711711711712</v>
      </c>
      <c r="AD281" s="19">
        <v>0.92152631578946997</v>
      </c>
      <c r="AE281" s="19">
        <v>0.93225864516129997</v>
      </c>
      <c r="AF281" s="19">
        <v>1.1296296296296298</v>
      </c>
      <c r="AG281" s="19">
        <v>1.6975697561</v>
      </c>
    </row>
    <row r="282" spans="1:33" hidden="1" x14ac:dyDescent="0.25">
      <c r="A282" t="s">
        <v>56</v>
      </c>
      <c r="B282" t="s">
        <v>8</v>
      </c>
      <c r="C282" t="s">
        <v>27</v>
      </c>
      <c r="D282" t="s">
        <v>10</v>
      </c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>
        <v>5.2299298335999405</v>
      </c>
      <c r="AD282" s="19">
        <v>5.6125141334380002</v>
      </c>
      <c r="AE282" s="19">
        <v>6.4329871148951998</v>
      </c>
      <c r="AF282" s="19">
        <v>7.2376335521299744</v>
      </c>
      <c r="AG282" s="19">
        <v>7.2766347837890999</v>
      </c>
    </row>
    <row r="283" spans="1:33" hidden="1" x14ac:dyDescent="0.25">
      <c r="A283" t="s">
        <v>56</v>
      </c>
      <c r="B283" t="s">
        <v>11</v>
      </c>
      <c r="C283" t="s">
        <v>27</v>
      </c>
      <c r="D283" t="s">
        <v>12</v>
      </c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>
        <v>4.8191585913779997</v>
      </c>
      <c r="AD283" s="19">
        <v>4.4111358365240001</v>
      </c>
      <c r="AE283" s="19">
        <v>4.8897129825152001</v>
      </c>
      <c r="AF283" s="19">
        <v>5.87725211363</v>
      </c>
      <c r="AG283" s="19">
        <v>4.8823555419434976</v>
      </c>
    </row>
    <row r="284" spans="1:33" hidden="1" x14ac:dyDescent="0.25">
      <c r="A284" t="s">
        <v>56</v>
      </c>
      <c r="B284" t="s">
        <v>13</v>
      </c>
      <c r="C284" t="s">
        <v>27</v>
      </c>
      <c r="D284" t="s">
        <v>14</v>
      </c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>
        <v>3.1386363792495757</v>
      </c>
      <c r="AD284" s="19">
        <v>3.4272948173518998</v>
      </c>
      <c r="AE284" s="19">
        <v>3.7715877912510001</v>
      </c>
      <c r="AF284" s="19">
        <v>3.7263125882410999</v>
      </c>
      <c r="AG284" s="19">
        <v>3.9283631549</v>
      </c>
    </row>
    <row r="285" spans="1:33" hidden="1" x14ac:dyDescent="0.25">
      <c r="A285" t="s">
        <v>56</v>
      </c>
      <c r="B285" t="s">
        <v>15</v>
      </c>
      <c r="C285" t="s">
        <v>27</v>
      </c>
      <c r="D285" t="s">
        <v>16</v>
      </c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>
        <v>1.7596761519668001</v>
      </c>
      <c r="AD285" s="19">
        <v>1.7316285945579999</v>
      </c>
      <c r="AE285" s="19">
        <v>2.3328552641</v>
      </c>
      <c r="AF285" s="19">
        <v>2.2338418618655136</v>
      </c>
      <c r="AG285" s="19">
        <v>2.1822782585952436</v>
      </c>
    </row>
    <row r="286" spans="1:33" hidden="1" x14ac:dyDescent="0.25">
      <c r="A286" t="s">
        <v>56</v>
      </c>
      <c r="B286" t="s">
        <v>17</v>
      </c>
      <c r="C286" t="s">
        <v>27</v>
      </c>
      <c r="D286" t="s">
        <v>18</v>
      </c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>
        <v>3.9796575497641</v>
      </c>
      <c r="AD286" s="19">
        <v>4.8874772539000002</v>
      </c>
      <c r="AE286" s="19">
        <v>4.1987958613787875</v>
      </c>
      <c r="AF286" s="19">
        <v>4.5694278534226997</v>
      </c>
      <c r="AG286" s="19">
        <v>4.7613566392799003</v>
      </c>
    </row>
    <row r="287" spans="1:33" hidden="1" x14ac:dyDescent="0.25">
      <c r="A287" t="s">
        <v>56</v>
      </c>
      <c r="B287" t="s">
        <v>19</v>
      </c>
      <c r="C287" t="s">
        <v>27</v>
      </c>
      <c r="D287" t="s">
        <v>20</v>
      </c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>
        <v>0.77836625626541001</v>
      </c>
      <c r="AD287" s="19">
        <v>0.81359855573627404</v>
      </c>
      <c r="AE287" s="19">
        <v>0.94865842322595595</v>
      </c>
      <c r="AF287" s="19">
        <v>0.94326963379776996</v>
      </c>
      <c r="AG287" s="19">
        <v>0.93834879954399997</v>
      </c>
    </row>
    <row r="288" spans="1:33" hidden="1" x14ac:dyDescent="0.25">
      <c r="A288" t="s">
        <v>56</v>
      </c>
      <c r="B288" t="s">
        <v>21</v>
      </c>
      <c r="C288" t="s">
        <v>6</v>
      </c>
      <c r="D288" t="s">
        <v>22</v>
      </c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>
        <v>2.7239555253400001</v>
      </c>
      <c r="AD288" s="19">
        <v>2.9484621862</v>
      </c>
      <c r="AE288" s="19">
        <v>3.47434188621</v>
      </c>
      <c r="AF288" s="19">
        <v>3.7586159163341</v>
      </c>
      <c r="AG288" s="19">
        <v>3.8527956361446818</v>
      </c>
    </row>
    <row r="289" spans="1:33" hidden="1" x14ac:dyDescent="0.25">
      <c r="A289" t="s">
        <v>56</v>
      </c>
      <c r="B289" t="s">
        <v>23</v>
      </c>
      <c r="C289" t="s">
        <v>6</v>
      </c>
      <c r="D289" t="s">
        <v>24</v>
      </c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>
        <v>3.6312849162112002</v>
      </c>
      <c r="AD289" s="19">
        <v>3.6176142697881821</v>
      </c>
      <c r="AE289" s="19">
        <v>4.2724795643269999</v>
      </c>
      <c r="AF289" s="19">
        <v>4.3695187165775398</v>
      </c>
      <c r="AG289" s="19">
        <v>4.3553191489362</v>
      </c>
    </row>
    <row r="290" spans="1:33" hidden="1" x14ac:dyDescent="0.25">
      <c r="A290" t="s">
        <v>57</v>
      </c>
      <c r="B290" t="s">
        <v>5</v>
      </c>
      <c r="C290" t="s">
        <v>94</v>
      </c>
      <c r="D290" t="s">
        <v>7</v>
      </c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>
        <v>3.8395415472779373</v>
      </c>
      <c r="AF290" s="19">
        <v>2.6696329254727473</v>
      </c>
      <c r="AG290" s="19">
        <v>3.263157894736842</v>
      </c>
    </row>
    <row r="291" spans="1:33" hidden="1" x14ac:dyDescent="0.25">
      <c r="A291" t="s">
        <v>57</v>
      </c>
      <c r="B291" t="s">
        <v>8</v>
      </c>
      <c r="C291" t="s">
        <v>94</v>
      </c>
      <c r="D291" t="s">
        <v>10</v>
      </c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>
        <v>6.8447464882333442</v>
      </c>
      <c r="AF291" s="19">
        <v>6.9037797080592327</v>
      </c>
      <c r="AG291" s="19">
        <v>6.2726654109174875</v>
      </c>
    </row>
    <row r="292" spans="1:33" hidden="1" x14ac:dyDescent="0.25">
      <c r="A292" t="s">
        <v>57</v>
      </c>
      <c r="B292" t="s">
        <v>11</v>
      </c>
      <c r="C292" t="s">
        <v>94</v>
      </c>
      <c r="D292" t="s">
        <v>12</v>
      </c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>
        <v>5.4993180529901426</v>
      </c>
      <c r="AF292" s="19">
        <v>5.546747486946936</v>
      </c>
      <c r="AG292" s="19">
        <v>5.4110670009528921</v>
      </c>
    </row>
    <row r="293" spans="1:33" hidden="1" x14ac:dyDescent="0.25">
      <c r="A293" t="s">
        <v>57</v>
      </c>
      <c r="B293" t="s">
        <v>13</v>
      </c>
      <c r="C293" t="s">
        <v>94</v>
      </c>
      <c r="D293" t="s">
        <v>14</v>
      </c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>
        <v>5.6834979403605903</v>
      </c>
      <c r="AF293" s="19">
        <v>5.2799488116903159</v>
      </c>
      <c r="AG293" s="19">
        <v>5.0415352814894785</v>
      </c>
    </row>
    <row r="294" spans="1:33" hidden="1" x14ac:dyDescent="0.25">
      <c r="A294" t="s">
        <v>57</v>
      </c>
      <c r="B294" t="s">
        <v>15</v>
      </c>
      <c r="C294" t="s">
        <v>94</v>
      </c>
      <c r="D294" t="s">
        <v>16</v>
      </c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>
        <v>1.6521749383995052</v>
      </c>
      <c r="AF294" s="19">
        <v>1.6664242910230145</v>
      </c>
      <c r="AG294" s="19">
        <v>1.7352211654438865</v>
      </c>
    </row>
    <row r="295" spans="1:33" hidden="1" x14ac:dyDescent="0.25">
      <c r="A295" t="s">
        <v>57</v>
      </c>
      <c r="B295" t="s">
        <v>17</v>
      </c>
      <c r="C295" t="s">
        <v>94</v>
      </c>
      <c r="D295" t="s">
        <v>18</v>
      </c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>
        <v>3.1930722993763876</v>
      </c>
      <c r="AF295" s="19">
        <v>3.0943127981585032</v>
      </c>
      <c r="AG295" s="19">
        <v>3.1423699462983055</v>
      </c>
    </row>
    <row r="296" spans="1:33" hidden="1" x14ac:dyDescent="0.25">
      <c r="A296" t="s">
        <v>57</v>
      </c>
      <c r="B296" t="s">
        <v>19</v>
      </c>
      <c r="C296" t="s">
        <v>94</v>
      </c>
      <c r="D296" t="s">
        <v>20</v>
      </c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>
        <v>0.55148272066406645</v>
      </c>
      <c r="AF296" s="19">
        <v>0.54022609802560639</v>
      </c>
      <c r="AG296" s="19">
        <v>0.51546054517972884</v>
      </c>
    </row>
    <row r="297" spans="1:33" hidden="1" x14ac:dyDescent="0.25">
      <c r="A297" t="s">
        <v>57</v>
      </c>
      <c r="B297" t="s">
        <v>21</v>
      </c>
      <c r="C297" t="s">
        <v>94</v>
      </c>
      <c r="D297" t="s">
        <v>22</v>
      </c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>
        <v>2.8503113840567997</v>
      </c>
      <c r="AF297" s="19">
        <v>3.23800188766148</v>
      </c>
      <c r="AG297" s="19">
        <v>3.0385469511517726</v>
      </c>
    </row>
    <row r="298" spans="1:33" hidden="1" x14ac:dyDescent="0.25">
      <c r="A298" t="s">
        <v>57</v>
      </c>
      <c r="B298" t="s">
        <v>23</v>
      </c>
      <c r="C298" t="s">
        <v>94</v>
      </c>
      <c r="D298" t="s">
        <v>24</v>
      </c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>
        <v>4.196190476190476</v>
      </c>
      <c r="AF298" s="19">
        <v>4.1688555347091931</v>
      </c>
      <c r="AG298" s="19">
        <v>4.0431034482758621</v>
      </c>
    </row>
    <row r="299" spans="1:33" hidden="1" x14ac:dyDescent="0.25">
      <c r="A299" t="s">
        <v>58</v>
      </c>
      <c r="B299" t="s">
        <v>5</v>
      </c>
      <c r="C299" t="s">
        <v>6</v>
      </c>
      <c r="D299" t="s">
        <v>7</v>
      </c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>
        <v>0.89797954621452003</v>
      </c>
      <c r="AA299" s="19">
        <v>0.9211873885977</v>
      </c>
      <c r="AB299" s="19">
        <v>0.88383838383838398</v>
      </c>
      <c r="AC299" s="19">
        <v>0.83761927367670996</v>
      </c>
      <c r="AD299" s="19">
        <v>0.84663454759169998</v>
      </c>
      <c r="AE299" s="19">
        <v>0.85221593587931999</v>
      </c>
      <c r="AF299" s="19">
        <v>0.97492287558739998</v>
      </c>
      <c r="AG299" s="19">
        <v>0.1423283261826</v>
      </c>
    </row>
    <row r="300" spans="1:33" hidden="1" x14ac:dyDescent="0.25">
      <c r="A300" t="s">
        <v>58</v>
      </c>
      <c r="B300" t="s">
        <v>8</v>
      </c>
      <c r="C300" t="s">
        <v>27</v>
      </c>
      <c r="D300" t="s">
        <v>10</v>
      </c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>
        <v>6.7173519256910001</v>
      </c>
      <c r="AA300" s="19">
        <v>6.6114393823833417</v>
      </c>
      <c r="AB300" s="19">
        <v>6.4431397476672849</v>
      </c>
      <c r="AC300" s="19">
        <v>6.2641138964245</v>
      </c>
      <c r="AD300" s="19">
        <v>6.2525633279999999</v>
      </c>
      <c r="AE300" s="19">
        <v>5.685664869739</v>
      </c>
      <c r="AF300" s="19">
        <v>5.6468686187849739</v>
      </c>
      <c r="AG300" s="19">
        <v>5.7619546492999998</v>
      </c>
    </row>
    <row r="301" spans="1:33" hidden="1" x14ac:dyDescent="0.25">
      <c r="A301" t="s">
        <v>58</v>
      </c>
      <c r="B301" t="s">
        <v>11</v>
      </c>
      <c r="C301" t="s">
        <v>27</v>
      </c>
      <c r="D301" t="s">
        <v>12</v>
      </c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>
        <v>5.6721354886767559</v>
      </c>
      <c r="AA301" s="19">
        <v>5.3338162664987001</v>
      </c>
      <c r="AB301" s="19">
        <v>4.7718391317376003</v>
      </c>
      <c r="AC301" s="19">
        <v>4.4579197321745001</v>
      </c>
      <c r="AD301" s="19">
        <v>4.8117662339342564</v>
      </c>
      <c r="AE301" s="19">
        <v>4.4894144185386997</v>
      </c>
      <c r="AF301" s="19">
        <v>4.5964962817719996</v>
      </c>
      <c r="AG301" s="19">
        <v>4.5692726764354772</v>
      </c>
    </row>
    <row r="302" spans="1:33" hidden="1" x14ac:dyDescent="0.25">
      <c r="A302" t="s">
        <v>58</v>
      </c>
      <c r="B302" t="s">
        <v>13</v>
      </c>
      <c r="C302" t="s">
        <v>27</v>
      </c>
      <c r="D302" t="s">
        <v>14</v>
      </c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>
        <v>5.8282121682700003</v>
      </c>
      <c r="AA302" s="19">
        <v>5.8365897186861</v>
      </c>
      <c r="AB302" s="19">
        <v>5.4854913734415369</v>
      </c>
      <c r="AC302" s="19">
        <v>5.2751963825168779</v>
      </c>
      <c r="AD302" s="19">
        <v>5.3511546320000001</v>
      </c>
      <c r="AE302" s="19">
        <v>5.2193274613587004</v>
      </c>
      <c r="AF302" s="19">
        <v>4.8147683714968004</v>
      </c>
      <c r="AG302" s="19">
        <v>4.5125793663409999</v>
      </c>
    </row>
    <row r="303" spans="1:33" hidden="1" x14ac:dyDescent="0.25">
      <c r="A303" t="s">
        <v>58</v>
      </c>
      <c r="B303" t="s">
        <v>15</v>
      </c>
      <c r="C303" t="s">
        <v>27</v>
      </c>
      <c r="D303" t="s">
        <v>16</v>
      </c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>
        <v>1.989199646434</v>
      </c>
      <c r="AA303" s="19">
        <v>1.9228861167560001</v>
      </c>
      <c r="AB303" s="19">
        <v>1.7981183791340001</v>
      </c>
      <c r="AC303" s="19">
        <v>1.658326244258</v>
      </c>
      <c r="AD303" s="19">
        <v>1.6117829767609999</v>
      </c>
      <c r="AE303" s="19">
        <v>1.5116926287685717</v>
      </c>
      <c r="AF303" s="19">
        <v>1.5882897617343692</v>
      </c>
      <c r="AG303" s="19">
        <v>1.6314447416937359</v>
      </c>
    </row>
    <row r="304" spans="1:33" hidden="1" x14ac:dyDescent="0.25">
      <c r="A304" t="s">
        <v>58</v>
      </c>
      <c r="B304" t="s">
        <v>17</v>
      </c>
      <c r="C304" t="s">
        <v>27</v>
      </c>
      <c r="D304" t="s">
        <v>18</v>
      </c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>
        <v>3.5534436246427998</v>
      </c>
      <c r="AA304" s="19">
        <v>3.5635473643000002</v>
      </c>
      <c r="AB304" s="19">
        <v>2.7394383378182998</v>
      </c>
      <c r="AC304" s="19">
        <v>2.7848951414840002</v>
      </c>
      <c r="AD304" s="19">
        <v>2.9267134976315998</v>
      </c>
      <c r="AE304" s="19">
        <v>2.6874328244573</v>
      </c>
      <c r="AF304" s="19">
        <v>2.658369259582527</v>
      </c>
      <c r="AG304" s="19">
        <v>2.6111586916179998</v>
      </c>
    </row>
    <row r="305" spans="1:33" hidden="1" x14ac:dyDescent="0.25">
      <c r="A305" t="s">
        <v>58</v>
      </c>
      <c r="B305" t="s">
        <v>19</v>
      </c>
      <c r="C305" t="s">
        <v>27</v>
      </c>
      <c r="D305" t="s">
        <v>20</v>
      </c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>
        <v>0.61239275742818999</v>
      </c>
      <c r="AA305" s="19">
        <v>0.57622599742497005</v>
      </c>
      <c r="AB305" s="19">
        <v>0.56519521395750005</v>
      </c>
      <c r="AC305" s="19">
        <v>0.57599129592840004</v>
      </c>
      <c r="AD305" s="19">
        <v>0.58421672674500003</v>
      </c>
      <c r="AE305" s="19">
        <v>0.55826753896909997</v>
      </c>
      <c r="AF305" s="19">
        <v>0.55547168579600004</v>
      </c>
      <c r="AG305" s="19">
        <v>0.559889344975952</v>
      </c>
    </row>
    <row r="306" spans="1:33" hidden="1" x14ac:dyDescent="0.25">
      <c r="A306" t="s">
        <v>58</v>
      </c>
      <c r="B306" t="s">
        <v>21</v>
      </c>
      <c r="C306" t="s">
        <v>6</v>
      </c>
      <c r="D306" t="s">
        <v>22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>
        <v>2.7716631581620002</v>
      </c>
      <c r="AA306" s="19">
        <v>2.7172817765564998</v>
      </c>
      <c r="AB306" s="19">
        <v>2.9632252461332937</v>
      </c>
      <c r="AC306" s="19">
        <v>2.9214164678194998</v>
      </c>
      <c r="AD306" s="19">
        <v>2.6235821452115</v>
      </c>
      <c r="AE306" s="19">
        <v>2.2922386245916351</v>
      </c>
      <c r="AF306" s="19">
        <v>2.4161227492245998</v>
      </c>
      <c r="AG306" s="19">
        <v>2.3498559772399998</v>
      </c>
    </row>
    <row r="307" spans="1:33" hidden="1" x14ac:dyDescent="0.25">
      <c r="A307" t="s">
        <v>58</v>
      </c>
      <c r="B307" t="s">
        <v>23</v>
      </c>
      <c r="C307" t="s">
        <v>6</v>
      </c>
      <c r="D307" t="s">
        <v>24</v>
      </c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>
        <v>2.3257543747480001</v>
      </c>
      <c r="AA307" s="19">
        <v>2.4249251445479998</v>
      </c>
      <c r="AB307" s="19">
        <v>1.946362353374</v>
      </c>
      <c r="AC307" s="19">
        <v>1.8379824226213224</v>
      </c>
      <c r="AD307" s="19">
        <v>1.872191712431353</v>
      </c>
      <c r="AE307" s="19">
        <v>1.7913361756955</v>
      </c>
      <c r="AF307" s="19">
        <v>1.87771581277</v>
      </c>
      <c r="AG307" s="19">
        <v>1.9689984748347737</v>
      </c>
    </row>
  </sheetData>
  <autoFilter ref="A1:AG307">
    <filterColumn colId="0">
      <filters>
        <filter val="BE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07"/>
  <sheetViews>
    <sheetView tabSelected="1" zoomScale="66" zoomScaleNormal="66" workbookViewId="0">
      <selection activeCell="S190" sqref="S190"/>
    </sheetView>
  </sheetViews>
  <sheetFormatPr baseColWidth="10" defaultRowHeight="15" x14ac:dyDescent="0.25"/>
  <cols>
    <col min="4" max="4" width="19.85546875" customWidth="1"/>
  </cols>
  <sheetData>
    <row r="1" spans="1:33" x14ac:dyDescent="0.25">
      <c r="A1" t="s">
        <v>91</v>
      </c>
      <c r="B1" t="s">
        <v>1</v>
      </c>
      <c r="C1" t="s">
        <v>2</v>
      </c>
      <c r="D1" t="s">
        <v>95</v>
      </c>
      <c r="E1" s="22">
        <v>1990</v>
      </c>
      <c r="F1" s="22">
        <v>1991</v>
      </c>
      <c r="G1" s="22">
        <v>1992</v>
      </c>
      <c r="H1" s="22">
        <v>1993</v>
      </c>
      <c r="I1" s="22">
        <v>1994</v>
      </c>
      <c r="J1" s="22">
        <v>1995</v>
      </c>
      <c r="K1" s="22">
        <v>1996</v>
      </c>
      <c r="L1" s="22">
        <v>1997</v>
      </c>
      <c r="M1" s="22">
        <v>1998</v>
      </c>
      <c r="N1" s="22">
        <v>1999</v>
      </c>
      <c r="O1" s="22">
        <v>2000</v>
      </c>
      <c r="P1" s="22">
        <v>2001</v>
      </c>
      <c r="Q1" s="22">
        <v>2002</v>
      </c>
      <c r="R1" s="22">
        <v>2003</v>
      </c>
      <c r="S1" s="22">
        <v>2004</v>
      </c>
      <c r="T1" s="22">
        <v>2005</v>
      </c>
      <c r="U1" s="22">
        <v>2006</v>
      </c>
      <c r="V1" s="22">
        <v>2007</v>
      </c>
      <c r="W1" s="22">
        <v>2008</v>
      </c>
      <c r="X1" s="22">
        <v>2009</v>
      </c>
      <c r="Y1" s="22">
        <v>2010</v>
      </c>
      <c r="Z1" s="22">
        <v>2011</v>
      </c>
      <c r="AA1" s="22">
        <v>2012</v>
      </c>
      <c r="AB1" s="22">
        <v>2013</v>
      </c>
      <c r="AC1" s="22">
        <v>2014</v>
      </c>
      <c r="AD1" s="22">
        <v>2015</v>
      </c>
      <c r="AE1" s="22">
        <v>2016</v>
      </c>
      <c r="AF1" s="22">
        <v>2017</v>
      </c>
      <c r="AG1" s="22">
        <v>2018</v>
      </c>
    </row>
    <row r="2" spans="1:33" x14ac:dyDescent="0.25">
      <c r="A2" t="s">
        <v>4</v>
      </c>
      <c r="B2" t="s">
        <v>5</v>
      </c>
      <c r="C2" t="s">
        <v>6</v>
      </c>
      <c r="D2" t="s">
        <v>7</v>
      </c>
      <c r="E2" s="23">
        <v>0.01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x14ac:dyDescent="0.25">
      <c r="A3" t="s">
        <v>4</v>
      </c>
      <c r="B3" t="s">
        <v>8</v>
      </c>
      <c r="C3" t="s">
        <v>9</v>
      </c>
      <c r="D3" t="s">
        <v>10</v>
      </c>
      <c r="E3" s="23">
        <v>0.01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t="s">
        <v>4</v>
      </c>
      <c r="B4" t="s">
        <v>11</v>
      </c>
      <c r="C4" t="s">
        <v>9</v>
      </c>
      <c r="D4" t="s">
        <v>12</v>
      </c>
      <c r="E4" s="23">
        <v>0.01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25">
      <c r="A5" t="s">
        <v>4</v>
      </c>
      <c r="B5" t="s">
        <v>13</v>
      </c>
      <c r="C5" t="s">
        <v>9</v>
      </c>
      <c r="D5" t="s">
        <v>14</v>
      </c>
      <c r="E5" s="23">
        <v>0.01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x14ac:dyDescent="0.25">
      <c r="A6" t="s">
        <v>4</v>
      </c>
      <c r="B6" t="s">
        <v>15</v>
      </c>
      <c r="C6" t="s">
        <v>9</v>
      </c>
      <c r="D6" t="s">
        <v>16</v>
      </c>
      <c r="E6" s="23">
        <v>0.01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t="s">
        <v>4</v>
      </c>
      <c r="B7" t="s">
        <v>17</v>
      </c>
      <c r="C7" t="s">
        <v>9</v>
      </c>
      <c r="D7" t="s">
        <v>18</v>
      </c>
      <c r="E7" s="23">
        <v>0.01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x14ac:dyDescent="0.25">
      <c r="A8" t="s">
        <v>4</v>
      </c>
      <c r="B8" t="s">
        <v>19</v>
      </c>
      <c r="C8" t="s">
        <v>9</v>
      </c>
      <c r="D8" t="s">
        <v>20</v>
      </c>
      <c r="E8" s="23">
        <v>0.01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x14ac:dyDescent="0.25">
      <c r="A9" t="s">
        <v>4</v>
      </c>
      <c r="B9" t="s">
        <v>21</v>
      </c>
      <c r="C9" t="s">
        <v>9</v>
      </c>
      <c r="D9" t="s">
        <v>22</v>
      </c>
      <c r="E9" s="23">
        <v>0.01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A10" t="s">
        <v>4</v>
      </c>
      <c r="B10" t="s">
        <v>23</v>
      </c>
      <c r="C10" t="s">
        <v>6</v>
      </c>
      <c r="D10" t="s">
        <v>24</v>
      </c>
      <c r="E10" s="23"/>
      <c r="F10" s="21"/>
      <c r="G10" s="21">
        <f>Heat_consumption_Nuts0!G11/Employee_per_sector!G13</f>
        <v>13.097180353867241</v>
      </c>
      <c r="H10" s="21">
        <f>Heat_consumption_Nuts0!H11/Employee_per_sector!H13</f>
        <v>13.686648214603252</v>
      </c>
      <c r="I10" s="21">
        <f>Heat_consumption_Nuts0!I11/Employee_per_sector!I13</f>
        <v>14.451453080449822</v>
      </c>
      <c r="J10" s="21">
        <f>Heat_consumption_Nuts0!J11/Employee_per_sector!J13</f>
        <v>12.955008887827368</v>
      </c>
      <c r="K10" s="21">
        <f>Heat_consumption_Nuts0!K11/Employee_per_sector!K13</f>
        <v>14.767022984774327</v>
      </c>
      <c r="L10" s="21">
        <f>Heat_consumption_Nuts0!L11/Employee_per_sector!L13</f>
        <v>13.142196741521088</v>
      </c>
      <c r="M10" s="21">
        <f>Heat_consumption_Nuts0!M11/Employee_per_sector!M13</f>
        <v>12.504274885907421</v>
      </c>
      <c r="N10" s="21">
        <f>Heat_consumption_Nuts0!N11/Employee_per_sector!N13</f>
        <v>11.582517281205979</v>
      </c>
      <c r="O10" s="21">
        <f>Heat_consumption_Nuts0!O11/Employee_per_sector!O13</f>
        <v>10.310911330259701</v>
      </c>
      <c r="P10" s="21">
        <f>Heat_consumption_Nuts0!P11/Employee_per_sector!P13</f>
        <v>10.520797128355859</v>
      </c>
      <c r="Q10" s="21">
        <f>Heat_consumption_Nuts0!Q11/Employee_per_sector!Q13</f>
        <v>10.585769825252747</v>
      </c>
      <c r="R10" s="21">
        <f>Heat_consumption_Nuts0!R11/Employee_per_sector!R13</f>
        <v>11.707450036942726</v>
      </c>
      <c r="S10" s="21">
        <f>Heat_consumption_Nuts0!S11/Employee_per_sector!S13</f>
        <v>11.657879841541146</v>
      </c>
      <c r="T10" s="21">
        <f>Heat_consumption_Nuts0!T11/Employee_per_sector!T13</f>
        <v>11.248713165955552</v>
      </c>
      <c r="U10" s="21">
        <f>Heat_consumption_Nuts0!U11/Employee_per_sector!U13</f>
        <v>10.621623923867819</v>
      </c>
      <c r="V10" s="21">
        <f>Heat_consumption_Nuts0!V11/Employee_per_sector!V13</f>
        <v>8.7612593731680359</v>
      </c>
      <c r="W10" s="21">
        <f>Heat_consumption_Nuts0!W11/Employee_per_sector!W13</f>
        <v>10.285121475644498</v>
      </c>
      <c r="X10" s="21">
        <f>Heat_consumption_Nuts0!X11/Employee_per_sector!X13</f>
        <v>9.6873018316955637</v>
      </c>
      <c r="Y10" s="21">
        <f>Heat_consumption_Nuts0!Y11/Employee_per_sector!Y13</f>
        <v>10.178754748785066</v>
      </c>
      <c r="Z10" s="21">
        <f>Heat_consumption_Nuts0!Z11/Employee_per_sector!Z13</f>
        <v>8.5374267370372774</v>
      </c>
      <c r="AA10" s="21">
        <f>Heat_consumption_Nuts0!AA11/Employee_per_sector!AA13</f>
        <v>9.036639046654793</v>
      </c>
      <c r="AB10" s="21">
        <f>Heat_consumption_Nuts0!AB11/Employee_per_sector!AB13</f>
        <v>9.76356494992962</v>
      </c>
      <c r="AC10" s="21">
        <f>Heat_consumption_Nuts0!AC11/Employee_per_sector!AC13</f>
        <v>7.8149017386519795</v>
      </c>
      <c r="AD10" s="21">
        <f>Heat_consumption_Nuts0!AD11/Employee_per_sector!AD13</f>
        <v>8.6058675071429125</v>
      </c>
      <c r="AE10" s="21">
        <f>Heat_consumption_Nuts0!AE11/Employee_per_sector!AE13</f>
        <v>8.6485014529613391</v>
      </c>
      <c r="AF10" s="21">
        <f>Heat_consumption_Nuts0!AF11/Employee_per_sector!AF13</f>
        <v>8.5398416184751653</v>
      </c>
      <c r="AG10" s="21">
        <f>Heat_consumption_Nuts0!AG11/Employee_per_sector!AG13</f>
        <v>8.440644285024991</v>
      </c>
    </row>
    <row r="11" spans="1:33" hidden="1" x14ac:dyDescent="0.25">
      <c r="A11" t="s">
        <v>25</v>
      </c>
      <c r="B11" t="s">
        <v>5</v>
      </c>
      <c r="C11" t="s">
        <v>6</v>
      </c>
      <c r="D11" t="s">
        <v>7</v>
      </c>
      <c r="E11" s="23">
        <v>0.01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idden="1" x14ac:dyDescent="0.25">
      <c r="A12" t="s">
        <v>25</v>
      </c>
      <c r="B12" t="s">
        <v>8</v>
      </c>
      <c r="C12" t="s">
        <v>9</v>
      </c>
      <c r="D12" t="s">
        <v>10</v>
      </c>
      <c r="E12" s="23">
        <v>0.01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idden="1" x14ac:dyDescent="0.25">
      <c r="A13" t="s">
        <v>25</v>
      </c>
      <c r="B13" t="s">
        <v>11</v>
      </c>
      <c r="C13" t="s">
        <v>9</v>
      </c>
      <c r="D13" t="s">
        <v>12</v>
      </c>
      <c r="E13" s="23">
        <v>0.01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idden="1" x14ac:dyDescent="0.25">
      <c r="A14" t="s">
        <v>25</v>
      </c>
      <c r="B14" t="s">
        <v>13</v>
      </c>
      <c r="C14" t="s">
        <v>9</v>
      </c>
      <c r="D14" t="s">
        <v>14</v>
      </c>
      <c r="E14" s="23">
        <v>0.01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idden="1" x14ac:dyDescent="0.25">
      <c r="A15" t="s">
        <v>25</v>
      </c>
      <c r="B15" t="s">
        <v>15</v>
      </c>
      <c r="C15" t="s">
        <v>9</v>
      </c>
      <c r="D15" t="s">
        <v>16</v>
      </c>
      <c r="E15" s="23">
        <v>0.01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idden="1" x14ac:dyDescent="0.25">
      <c r="A16" t="s">
        <v>25</v>
      </c>
      <c r="B16" t="s">
        <v>17</v>
      </c>
      <c r="C16" t="s">
        <v>9</v>
      </c>
      <c r="D16" t="s">
        <v>18</v>
      </c>
      <c r="E16" s="23">
        <v>0.01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idden="1" x14ac:dyDescent="0.25">
      <c r="A17" t="s">
        <v>25</v>
      </c>
      <c r="B17" t="s">
        <v>19</v>
      </c>
      <c r="C17" t="s">
        <v>9</v>
      </c>
      <c r="D17" t="s">
        <v>20</v>
      </c>
      <c r="E17" s="23">
        <v>0.01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idden="1" x14ac:dyDescent="0.25">
      <c r="A18" t="s">
        <v>25</v>
      </c>
      <c r="B18" t="s">
        <v>21</v>
      </c>
      <c r="C18" t="s">
        <v>9</v>
      </c>
      <c r="D18" t="s">
        <v>22</v>
      </c>
      <c r="E18" s="23">
        <v>0.01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idden="1" x14ac:dyDescent="0.25">
      <c r="A19" t="s">
        <v>25</v>
      </c>
      <c r="B19" t="s">
        <v>23</v>
      </c>
      <c r="C19" t="s">
        <v>6</v>
      </c>
      <c r="D19" t="s">
        <v>24</v>
      </c>
      <c r="E19" s="23"/>
      <c r="F19" s="21"/>
      <c r="G19" s="21"/>
      <c r="H19" s="21"/>
      <c r="I19" s="21"/>
      <c r="J19" s="21">
        <f>Heat_consumption_Nuts0!J20/Employee_per_sector!J22</f>
        <v>4.507497545166987</v>
      </c>
      <c r="K19" s="21">
        <f>Heat_consumption_Nuts0!K20/Employee_per_sector!K22</f>
        <v>4.6681366389872032</v>
      </c>
      <c r="L19" s="21">
        <f>Heat_consumption_Nuts0!L20/Employee_per_sector!L22</f>
        <v>3.430937320387355</v>
      </c>
      <c r="M19" s="21">
        <f>Heat_consumption_Nuts0!M20/Employee_per_sector!M22</f>
        <v>3.760460060161535</v>
      </c>
      <c r="N19" s="21">
        <f>Heat_consumption_Nuts0!N20/Employee_per_sector!N22</f>
        <v>3.8353222535321763</v>
      </c>
      <c r="O19" s="21">
        <f>Heat_consumption_Nuts0!O20/Employee_per_sector!O22</f>
        <v>2.5879482720970972</v>
      </c>
      <c r="P19" s="21">
        <f>Heat_consumption_Nuts0!P20/Employee_per_sector!P22</f>
        <v>3.1061126260591094</v>
      </c>
      <c r="Q19" s="21">
        <f>Heat_consumption_Nuts0!Q20/Employee_per_sector!Q22</f>
        <v>2.7583555002601279</v>
      </c>
      <c r="R19" s="21">
        <f>Heat_consumption_Nuts0!R20/Employee_per_sector!R22</f>
        <v>2.6087418097233321</v>
      </c>
      <c r="S19" s="21">
        <f>Heat_consumption_Nuts0!S20/Employee_per_sector!S22</f>
        <v>2.339857718117575</v>
      </c>
      <c r="T19" s="21">
        <f>Heat_consumption_Nuts0!T20/Employee_per_sector!T22</f>
        <v>2.9155276127078453</v>
      </c>
      <c r="U19" s="21">
        <f>Heat_consumption_Nuts0!U20/Employee_per_sector!U22</f>
        <v>3.0656268444935746</v>
      </c>
      <c r="V19" s="21">
        <f>Heat_consumption_Nuts0!V20/Employee_per_sector!V22</f>
        <v>2.602509514633538</v>
      </c>
      <c r="W19" s="21">
        <f>Heat_consumption_Nuts0!W20/Employee_per_sector!W22</f>
        <v>2.3033847381950419</v>
      </c>
      <c r="X19" s="21">
        <f>Heat_consumption_Nuts0!X20/Employee_per_sector!X22</f>
        <v>2.2424768145833425</v>
      </c>
      <c r="Y19" s="21">
        <f>Heat_consumption_Nuts0!Y20/Employee_per_sector!Y22</f>
        <v>2.3096027349149169</v>
      </c>
      <c r="Z19" s="21">
        <f>Heat_consumption_Nuts0!Z20/Employee_per_sector!Z22</f>
        <v>2.5915873944492094</v>
      </c>
      <c r="AA19" s="21">
        <f>Heat_consumption_Nuts0!AA20/Employee_per_sector!AA22</f>
        <v>2.6094604627611666</v>
      </c>
      <c r="AB19" s="21">
        <f>Heat_consumption_Nuts0!AB20/Employee_per_sector!AB22</f>
        <v>2.481335436561281</v>
      </c>
      <c r="AC19" s="21">
        <f>Heat_consumption_Nuts0!AC20/Employee_per_sector!AC22</f>
        <v>2.3300001921002806</v>
      </c>
      <c r="AD19" s="21">
        <f>Heat_consumption_Nuts0!AD20/Employee_per_sector!AD22</f>
        <v>2.596439370566765</v>
      </c>
      <c r="AE19" s="21">
        <f>Heat_consumption_Nuts0!AE20/Employee_per_sector!AE22</f>
        <v>2.7678848267622462</v>
      </c>
      <c r="AF19" s="21">
        <f>Heat_consumption_Nuts0!AF20/Employee_per_sector!AF22</f>
        <v>2.7575782315654336</v>
      </c>
      <c r="AG19" s="21">
        <f>Heat_consumption_Nuts0!AG20/Employee_per_sector!AG22</f>
        <v>3.0716648521475403</v>
      </c>
    </row>
    <row r="20" spans="1:33" hidden="1" x14ac:dyDescent="0.25">
      <c r="A20" t="s">
        <v>26</v>
      </c>
      <c r="B20" t="s">
        <v>5</v>
      </c>
      <c r="C20" t="s">
        <v>6</v>
      </c>
      <c r="D20" t="s">
        <v>7</v>
      </c>
      <c r="E20" s="23">
        <v>0.01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idden="1" x14ac:dyDescent="0.25">
      <c r="A21" t="s">
        <v>26</v>
      </c>
      <c r="B21" t="s">
        <v>8</v>
      </c>
      <c r="C21" t="s">
        <v>27</v>
      </c>
      <c r="D21" t="s">
        <v>10</v>
      </c>
      <c r="E21" s="23">
        <v>0.01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idden="1" x14ac:dyDescent="0.25">
      <c r="A22" t="s">
        <v>26</v>
      </c>
      <c r="B22" t="s">
        <v>11</v>
      </c>
      <c r="C22" t="s">
        <v>27</v>
      </c>
      <c r="D22" t="s">
        <v>12</v>
      </c>
      <c r="E22" s="23">
        <v>0.01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idden="1" x14ac:dyDescent="0.25">
      <c r="A23" t="s">
        <v>26</v>
      </c>
      <c r="B23" t="s">
        <v>13</v>
      </c>
      <c r="C23" t="s">
        <v>27</v>
      </c>
      <c r="D23" t="s">
        <v>14</v>
      </c>
      <c r="E23" s="23">
        <v>0.01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idden="1" x14ac:dyDescent="0.25">
      <c r="A24" t="s">
        <v>26</v>
      </c>
      <c r="B24" t="s">
        <v>15</v>
      </c>
      <c r="C24" t="s">
        <v>27</v>
      </c>
      <c r="D24" t="s">
        <v>16</v>
      </c>
      <c r="E24" s="23">
        <v>0.01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idden="1" x14ac:dyDescent="0.25">
      <c r="A25" t="s">
        <v>26</v>
      </c>
      <c r="B25" t="s">
        <v>17</v>
      </c>
      <c r="C25" t="s">
        <v>27</v>
      </c>
      <c r="D25" t="s">
        <v>18</v>
      </c>
      <c r="E25" s="23">
        <v>0.01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idden="1" x14ac:dyDescent="0.25">
      <c r="A26" t="s">
        <v>26</v>
      </c>
      <c r="B26" t="s">
        <v>19</v>
      </c>
      <c r="C26" t="s">
        <v>27</v>
      </c>
      <c r="D26" t="s">
        <v>20</v>
      </c>
      <c r="E26" s="23">
        <v>0.01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idden="1" x14ac:dyDescent="0.25">
      <c r="A27" t="s">
        <v>26</v>
      </c>
      <c r="B27" t="s">
        <v>21</v>
      </c>
      <c r="C27" t="s">
        <v>6</v>
      </c>
      <c r="D27" t="s">
        <v>22</v>
      </c>
      <c r="E27" s="23">
        <v>0.01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idden="1" x14ac:dyDescent="0.25">
      <c r="A28" t="s">
        <v>26</v>
      </c>
      <c r="B28" t="s">
        <v>23</v>
      </c>
      <c r="C28" t="s">
        <v>6</v>
      </c>
      <c r="D28" t="s">
        <v>24</v>
      </c>
      <c r="E28" s="23"/>
      <c r="F28" s="21"/>
      <c r="G28" s="21">
        <f>Heat_consumption_Nuts0!G29/Employee_per_sector!G31</f>
        <v>8.5288712672904818</v>
      </c>
      <c r="H28" s="21">
        <f>Heat_consumption_Nuts0!H29/Employee_per_sector!H31</f>
        <v>9.9102637622319385</v>
      </c>
      <c r="I28" s="21">
        <f>Heat_consumption_Nuts0!I29/Employee_per_sector!I31</f>
        <v>10.212021161167511</v>
      </c>
      <c r="J28" s="21">
        <f>Heat_consumption_Nuts0!J29/Employee_per_sector!J31</f>
        <v>10.413701847133758</v>
      </c>
      <c r="K28" s="21">
        <f>Heat_consumption_Nuts0!K29/Employee_per_sector!K31</f>
        <v>9.3078714594483341</v>
      </c>
      <c r="L28" s="21">
        <f>Heat_consumption_Nuts0!L29/Employee_per_sector!L31</f>
        <v>9.4248965612104563</v>
      </c>
      <c r="M28" s="21">
        <f>Heat_consumption_Nuts0!M29/Employee_per_sector!M31</f>
        <v>9.7803663881503979</v>
      </c>
      <c r="N28" s="21">
        <f>Heat_consumption_Nuts0!N29/Employee_per_sector!N31</f>
        <v>10.146327541522176</v>
      </c>
      <c r="O28" s="21">
        <f>Heat_consumption_Nuts0!O29/Employee_per_sector!O31</f>
        <v>9.7424052773290235</v>
      </c>
      <c r="P28" s="21">
        <f>Heat_consumption_Nuts0!P29/Employee_per_sector!P31</f>
        <v>10.168255091613812</v>
      </c>
      <c r="Q28" s="21">
        <f>Heat_consumption_Nuts0!Q29/Employee_per_sector!Q31</f>
        <v>6.8395975662650601</v>
      </c>
      <c r="R28" s="21">
        <f>Heat_consumption_Nuts0!R29/Employee_per_sector!R31</f>
        <v>6.8214070499419277</v>
      </c>
      <c r="S28" s="21">
        <f>Heat_consumption_Nuts0!S29/Employee_per_sector!S31</f>
        <v>6.4937099874729531</v>
      </c>
      <c r="T28" s="21">
        <f>Heat_consumption_Nuts0!T29/Employee_per_sector!T31</f>
        <v>6.454936748204668</v>
      </c>
      <c r="U28" s="21">
        <f>Heat_consumption_Nuts0!U29/Employee_per_sector!U31</f>
        <v>6.2690257896543846</v>
      </c>
      <c r="V28" s="21">
        <f>Heat_consumption_Nuts0!V29/Employee_per_sector!V31</f>
        <v>5.6540048923679063</v>
      </c>
      <c r="W28" s="21">
        <f>Heat_consumption_Nuts0!W29/Employee_per_sector!W31</f>
        <v>4.492638113269674</v>
      </c>
      <c r="X28" s="21">
        <f>Heat_consumption_Nuts0!X29/Employee_per_sector!X31</f>
        <v>4.5554316276191367</v>
      </c>
      <c r="Y28" s="21">
        <f>Heat_consumption_Nuts0!Y29/Employee_per_sector!Y31</f>
        <v>4.8719531226226573</v>
      </c>
      <c r="Z28" s="21">
        <f>Heat_consumption_Nuts0!Z29/Employee_per_sector!Z31</f>
        <v>4.7609382223317365</v>
      </c>
      <c r="AA28" s="21">
        <f>Heat_consumption_Nuts0!AA29/Employee_per_sector!AA31</f>
        <v>4.5070588237878804</v>
      </c>
      <c r="AB28" s="21">
        <f>Heat_consumption_Nuts0!AB29/Employee_per_sector!AB31</f>
        <v>4.5397479613530569</v>
      </c>
      <c r="AC28" s="21">
        <f>Heat_consumption_Nuts0!AC29/Employee_per_sector!AC31</f>
        <v>4.359748102287285</v>
      </c>
      <c r="AD28" s="21">
        <f>Heat_consumption_Nuts0!AD29/Employee_per_sector!AD31</f>
        <v>4.7558556564051457</v>
      </c>
      <c r="AE28" s="21">
        <f>Heat_consumption_Nuts0!AE29/Employee_per_sector!AE31</f>
        <v>4.9167138551384078</v>
      </c>
      <c r="AF28" s="21">
        <f>Heat_consumption_Nuts0!AF29/Employee_per_sector!AF31</f>
        <v>4.9410059753493432</v>
      </c>
      <c r="AG28" s="21">
        <f>Heat_consumption_Nuts0!AG29/Employee_per_sector!AG31</f>
        <v>4.9344829614139121</v>
      </c>
    </row>
    <row r="29" spans="1:33" hidden="1" x14ac:dyDescent="0.25">
      <c r="A29" t="s">
        <v>28</v>
      </c>
      <c r="B29" t="s">
        <v>5</v>
      </c>
      <c r="C29" t="s">
        <v>6</v>
      </c>
      <c r="D29" t="s">
        <v>7</v>
      </c>
      <c r="E29" s="23">
        <v>0.01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idden="1" x14ac:dyDescent="0.25">
      <c r="A30" t="s">
        <v>28</v>
      </c>
      <c r="B30" t="s">
        <v>8</v>
      </c>
      <c r="C30" t="s">
        <v>9</v>
      </c>
      <c r="D30" t="s">
        <v>10</v>
      </c>
      <c r="E30" s="23">
        <v>0.01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idden="1" x14ac:dyDescent="0.25">
      <c r="A31" t="s">
        <v>28</v>
      </c>
      <c r="B31" t="s">
        <v>11</v>
      </c>
      <c r="C31" t="s">
        <v>9</v>
      </c>
      <c r="D31" t="s">
        <v>12</v>
      </c>
      <c r="E31" s="23">
        <v>0.01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idden="1" x14ac:dyDescent="0.25">
      <c r="A32" t="s">
        <v>28</v>
      </c>
      <c r="B32" t="s">
        <v>13</v>
      </c>
      <c r="C32" t="s">
        <v>9</v>
      </c>
      <c r="D32" t="s">
        <v>14</v>
      </c>
      <c r="E32" s="23">
        <v>0.01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idden="1" x14ac:dyDescent="0.25">
      <c r="A33" t="s">
        <v>28</v>
      </c>
      <c r="B33" t="s">
        <v>15</v>
      </c>
      <c r="C33" t="s">
        <v>9</v>
      </c>
      <c r="D33" t="s">
        <v>16</v>
      </c>
      <c r="E33" s="23">
        <v>0.01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idden="1" x14ac:dyDescent="0.25">
      <c r="A34" t="s">
        <v>28</v>
      </c>
      <c r="B34" t="s">
        <v>17</v>
      </c>
      <c r="C34" t="s">
        <v>9</v>
      </c>
      <c r="D34" t="s">
        <v>18</v>
      </c>
      <c r="E34" s="23">
        <v>0.01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idden="1" x14ac:dyDescent="0.25">
      <c r="A35" t="s">
        <v>28</v>
      </c>
      <c r="B35" t="s">
        <v>19</v>
      </c>
      <c r="C35" t="s">
        <v>9</v>
      </c>
      <c r="D35" t="s">
        <v>20</v>
      </c>
      <c r="E35" s="23">
        <v>0.01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idden="1" x14ac:dyDescent="0.25">
      <c r="A36" t="s">
        <v>28</v>
      </c>
      <c r="B36" t="s">
        <v>21</v>
      </c>
      <c r="C36" t="s">
        <v>9</v>
      </c>
      <c r="D36" t="s">
        <v>22</v>
      </c>
      <c r="E36" s="23">
        <v>0.01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idden="1" x14ac:dyDescent="0.25">
      <c r="A37" t="s">
        <v>28</v>
      </c>
      <c r="B37" t="s">
        <v>23</v>
      </c>
      <c r="C37" t="s">
        <v>6</v>
      </c>
      <c r="D37" t="s">
        <v>24</v>
      </c>
      <c r="E37" s="23"/>
      <c r="F37" s="21"/>
      <c r="G37" s="21"/>
      <c r="H37" s="21">
        <f>Heat_consumption_Nuts0!H38/Employee_per_sector!H40</f>
        <v>7.8250364478974985</v>
      </c>
      <c r="I37" s="21">
        <f>Heat_consumption_Nuts0!I38/Employee_per_sector!I40</f>
        <v>7.4046115616826977</v>
      </c>
      <c r="J37" s="21">
        <f>Heat_consumption_Nuts0!J38/Employee_per_sector!J40</f>
        <v>10.333529382468267</v>
      </c>
      <c r="K37" s="21">
        <f>Heat_consumption_Nuts0!K38/Employee_per_sector!K40</f>
        <v>8.0415122298193911</v>
      </c>
      <c r="L37" s="21">
        <f>Heat_consumption_Nuts0!L38/Employee_per_sector!L40</f>
        <v>6.5076694169610168</v>
      </c>
      <c r="M37" s="21">
        <f>Heat_consumption_Nuts0!M38/Employee_per_sector!M40</f>
        <v>7.4572820108315589</v>
      </c>
      <c r="N37" s="21">
        <f>Heat_consumption_Nuts0!N38/Employee_per_sector!N40</f>
        <v>8.8713813643547237</v>
      </c>
      <c r="O37" s="21">
        <f>Heat_consumption_Nuts0!O38/Employee_per_sector!O40</f>
        <v>8.6421122115644042</v>
      </c>
      <c r="P37" s="21">
        <f>Heat_consumption_Nuts0!P38/Employee_per_sector!P40</f>
        <v>9.2385756994430519</v>
      </c>
      <c r="Q37" s="21">
        <f>Heat_consumption_Nuts0!Q38/Employee_per_sector!Q40</f>
        <v>8.5042587154194642</v>
      </c>
      <c r="R37" s="21">
        <f>Heat_consumption_Nuts0!R38/Employee_per_sector!R40</f>
        <v>9.4899903589730386</v>
      </c>
      <c r="S37" s="21">
        <f>Heat_consumption_Nuts0!S38/Employee_per_sector!S40</f>
        <v>9.786155085189657</v>
      </c>
      <c r="T37" s="21">
        <f>Heat_consumption_Nuts0!T38/Employee_per_sector!T40</f>
        <v>8.3727365364138997</v>
      </c>
      <c r="U37" s="21">
        <f>Heat_consumption_Nuts0!U38/Employee_per_sector!U40</f>
        <v>7.8735698786960304</v>
      </c>
      <c r="V37" s="21">
        <f>Heat_consumption_Nuts0!V38/Employee_per_sector!V40</f>
        <v>7.143071799750814</v>
      </c>
      <c r="W37" s="21">
        <f>Heat_consumption_Nuts0!W38/Employee_per_sector!W40</f>
        <v>7.2506779695842685</v>
      </c>
      <c r="X37" s="21">
        <f>Heat_consumption_Nuts0!X38/Employee_per_sector!X40</f>
        <v>6.8368606491416308</v>
      </c>
      <c r="Y37" s="21">
        <f>Heat_consumption_Nuts0!Y38/Employee_per_sector!Y40</f>
        <v>7.6269362434368668</v>
      </c>
      <c r="Z37" s="21">
        <f>Heat_consumption_Nuts0!Z38/Employee_per_sector!Z40</f>
        <v>7.4823119480976628</v>
      </c>
      <c r="AA37" s="21">
        <f>Heat_consumption_Nuts0!AA38/Employee_per_sector!AA40</f>
        <v>7.2018777049774307</v>
      </c>
      <c r="AB37" s="21">
        <f>Heat_consumption_Nuts0!AB38/Employee_per_sector!AB40</f>
        <v>7.1217378403208951</v>
      </c>
      <c r="AC37" s="21">
        <f>Heat_consumption_Nuts0!AC38/Employee_per_sector!AC40</f>
        <v>6.8820590540124709</v>
      </c>
      <c r="AD37" s="21">
        <f>Heat_consumption_Nuts0!AD38/Employee_per_sector!AD40</f>
        <v>6.8202793137937547</v>
      </c>
      <c r="AE37" s="21">
        <f>Heat_consumption_Nuts0!AE38/Employee_per_sector!AE40</f>
        <v>7.0828752186716422</v>
      </c>
      <c r="AF37" s="21">
        <f>Heat_consumption_Nuts0!AF38/Employee_per_sector!AF40</f>
        <v>7.1263963108344921</v>
      </c>
      <c r="AG37" s="21">
        <f>Heat_consumption_Nuts0!AG38/Employee_per_sector!AG40</f>
        <v>6.6943260663799942</v>
      </c>
    </row>
    <row r="38" spans="1:33" hidden="1" x14ac:dyDescent="0.25">
      <c r="A38" t="s">
        <v>29</v>
      </c>
      <c r="B38" t="s">
        <v>5</v>
      </c>
      <c r="C38" t="s">
        <v>6</v>
      </c>
      <c r="D38" t="s">
        <v>7</v>
      </c>
      <c r="E38" s="23">
        <v>0.01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idden="1" x14ac:dyDescent="0.25">
      <c r="A39" t="s">
        <v>29</v>
      </c>
      <c r="B39" t="s">
        <v>8</v>
      </c>
      <c r="C39" t="s">
        <v>27</v>
      </c>
      <c r="D39" t="s">
        <v>10</v>
      </c>
      <c r="E39" s="23">
        <v>0.01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idden="1" x14ac:dyDescent="0.25">
      <c r="A40" t="s">
        <v>29</v>
      </c>
      <c r="B40" t="s">
        <v>11</v>
      </c>
      <c r="C40" t="s">
        <v>27</v>
      </c>
      <c r="D40" t="s">
        <v>12</v>
      </c>
      <c r="E40" s="23">
        <v>0.01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idden="1" x14ac:dyDescent="0.25">
      <c r="A41" t="s">
        <v>29</v>
      </c>
      <c r="B41" t="s">
        <v>13</v>
      </c>
      <c r="C41" t="s">
        <v>27</v>
      </c>
      <c r="D41" t="s">
        <v>14</v>
      </c>
      <c r="E41" s="23">
        <v>0.01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idden="1" x14ac:dyDescent="0.25">
      <c r="A42" t="s">
        <v>29</v>
      </c>
      <c r="B42" t="s">
        <v>15</v>
      </c>
      <c r="C42" t="s">
        <v>27</v>
      </c>
      <c r="D42" t="s">
        <v>16</v>
      </c>
      <c r="E42" s="23">
        <v>0.01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idden="1" x14ac:dyDescent="0.25">
      <c r="A43" t="s">
        <v>29</v>
      </c>
      <c r="B43" t="s">
        <v>17</v>
      </c>
      <c r="C43" t="s">
        <v>27</v>
      </c>
      <c r="D43" t="s">
        <v>18</v>
      </c>
      <c r="E43" s="23">
        <v>0.01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idden="1" x14ac:dyDescent="0.25">
      <c r="A44" t="s">
        <v>29</v>
      </c>
      <c r="B44" t="s">
        <v>19</v>
      </c>
      <c r="C44" t="s">
        <v>27</v>
      </c>
      <c r="D44" t="s">
        <v>20</v>
      </c>
      <c r="E44" s="23">
        <v>0.01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idden="1" x14ac:dyDescent="0.25">
      <c r="A45" t="s">
        <v>29</v>
      </c>
      <c r="B45" t="s">
        <v>21</v>
      </c>
      <c r="C45" t="s">
        <v>9</v>
      </c>
      <c r="D45" t="s">
        <v>22</v>
      </c>
      <c r="E45" s="23">
        <v>0.01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idden="1" x14ac:dyDescent="0.25">
      <c r="A46" t="s">
        <v>29</v>
      </c>
      <c r="B46" t="s">
        <v>23</v>
      </c>
      <c r="C46" t="s">
        <v>6</v>
      </c>
      <c r="D46" t="s">
        <v>24</v>
      </c>
      <c r="E46" s="23"/>
      <c r="F46" s="21"/>
      <c r="G46" s="21">
        <f>Heat_consumption_Nuts0!G47/Employee_per_sector!G49</f>
        <v>9.4341915912450247</v>
      </c>
      <c r="H46" s="21">
        <f>Heat_consumption_Nuts0!H47/Employee_per_sector!H49</f>
        <v>10.275953450027314</v>
      </c>
      <c r="I46" s="21">
        <f>Heat_consumption_Nuts0!I47/Employee_per_sector!I49</f>
        <v>9.8774050056689671</v>
      </c>
      <c r="J46" s="21">
        <f>Heat_consumption_Nuts0!J47/Employee_per_sector!J49</f>
        <v>10.039714437650401</v>
      </c>
      <c r="K46" s="21">
        <f>Heat_consumption_Nuts0!K47/Employee_per_sector!K49</f>
        <v>10.823846762428635</v>
      </c>
      <c r="L46" s="21">
        <f>Heat_consumption_Nuts0!L47/Employee_per_sector!L49</f>
        <v>10.046413908038039</v>
      </c>
      <c r="M46" s="21">
        <f>Heat_consumption_Nuts0!M47/Employee_per_sector!M49</f>
        <v>9.7002879839248504</v>
      </c>
      <c r="N46" s="21">
        <f>Heat_consumption_Nuts0!N47/Employee_per_sector!N49</f>
        <v>9.3776097437192441</v>
      </c>
      <c r="O46" s="21">
        <f>Heat_consumption_Nuts0!O47/Employee_per_sector!O49</f>
        <v>8.9155782239996135</v>
      </c>
      <c r="P46" s="21">
        <f>Heat_consumption_Nuts0!P47/Employee_per_sector!P49</f>
        <v>9.0162671773647478</v>
      </c>
      <c r="Q46" s="21">
        <f>Heat_consumption_Nuts0!Q47/Employee_per_sector!Q49</f>
        <v>9.0051197987238591</v>
      </c>
      <c r="R46" s="21">
        <f>Heat_consumption_Nuts0!R47/Employee_per_sector!R49</f>
        <v>9.2185062157363848</v>
      </c>
      <c r="S46" s="21">
        <f>Heat_consumption_Nuts0!S47/Employee_per_sector!S49</f>
        <v>9.0059979984076417</v>
      </c>
      <c r="T46" s="21">
        <f>Heat_consumption_Nuts0!T47/Employee_per_sector!T49</f>
        <v>8.8220409233924446</v>
      </c>
      <c r="U46" s="21">
        <f>Heat_consumption_Nuts0!U47/Employee_per_sector!U49</f>
        <v>8.7855984365998694</v>
      </c>
      <c r="V46" s="21">
        <f>Heat_consumption_Nuts0!V47/Employee_per_sector!V49</f>
        <v>8.2132027403877341</v>
      </c>
      <c r="W46" s="21">
        <f>Heat_consumption_Nuts0!W47/Employee_per_sector!W49</f>
        <v>8.2005091941701131</v>
      </c>
      <c r="X46" s="21">
        <f>Heat_consumption_Nuts0!X47/Employee_per_sector!X49</f>
        <v>8.3535734112435218</v>
      </c>
      <c r="Y46" s="21">
        <f>Heat_consumption_Nuts0!Y47/Employee_per_sector!Y49</f>
        <v>9.1965856446212353</v>
      </c>
      <c r="Z46" s="21">
        <f>Heat_consumption_Nuts0!Z47/Employee_per_sector!Z49</f>
        <v>8.1828980873320099</v>
      </c>
      <c r="AA46" s="21">
        <f>Heat_consumption_Nuts0!AA47/Employee_per_sector!AA49</f>
        <v>8.2190669803188072</v>
      </c>
      <c r="AB46" s="21">
        <f>Heat_consumption_Nuts0!AB47/Employee_per_sector!AB49</f>
        <v>8.2321056316655277</v>
      </c>
      <c r="AC46" s="21">
        <f>Heat_consumption_Nuts0!AC47/Employee_per_sector!AC49</f>
        <v>7.3696663252839603</v>
      </c>
      <c r="AD46" s="21">
        <f>Heat_consumption_Nuts0!AD47/Employee_per_sector!AD49</f>
        <v>7.6809792700160449</v>
      </c>
      <c r="AE46" s="21">
        <f>Heat_consumption_Nuts0!AE47/Employee_per_sector!AE49</f>
        <v>7.7594587755976541</v>
      </c>
      <c r="AF46" s="21">
        <f>Heat_consumption_Nuts0!AF47/Employee_per_sector!AF49</f>
        <v>7.6309931347033411</v>
      </c>
      <c r="AG46" s="21">
        <f>Heat_consumption_Nuts0!AG47/Employee_per_sector!AG49</f>
        <v>7.4439701671658138</v>
      </c>
    </row>
    <row r="47" spans="1:33" hidden="1" x14ac:dyDescent="0.25">
      <c r="A47" t="s">
        <v>30</v>
      </c>
      <c r="B47" t="s">
        <v>5</v>
      </c>
      <c r="C47" t="s">
        <v>6</v>
      </c>
      <c r="D47" t="s">
        <v>7</v>
      </c>
      <c r="E47" s="23">
        <v>0.01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idden="1" x14ac:dyDescent="0.25">
      <c r="A48" t="s">
        <v>30</v>
      </c>
      <c r="B48" t="s">
        <v>8</v>
      </c>
      <c r="C48" t="s">
        <v>9</v>
      </c>
      <c r="D48" t="s">
        <v>10</v>
      </c>
      <c r="E48" s="23">
        <v>0.01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idden="1" x14ac:dyDescent="0.25">
      <c r="A49" t="s">
        <v>30</v>
      </c>
      <c r="B49" t="s">
        <v>11</v>
      </c>
      <c r="C49" t="s">
        <v>9</v>
      </c>
      <c r="D49" t="s">
        <v>12</v>
      </c>
      <c r="E49" s="23">
        <v>0.01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idden="1" x14ac:dyDescent="0.25">
      <c r="A50" t="s">
        <v>30</v>
      </c>
      <c r="B50" t="s">
        <v>13</v>
      </c>
      <c r="C50" t="s">
        <v>9</v>
      </c>
      <c r="D50" t="s">
        <v>14</v>
      </c>
      <c r="E50" s="23">
        <v>0.01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idden="1" x14ac:dyDescent="0.25">
      <c r="A51" t="s">
        <v>30</v>
      </c>
      <c r="B51" t="s">
        <v>15</v>
      </c>
      <c r="C51" t="s">
        <v>9</v>
      </c>
      <c r="D51" t="s">
        <v>16</v>
      </c>
      <c r="E51" s="23">
        <v>0.01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idden="1" x14ac:dyDescent="0.25">
      <c r="A52" t="s">
        <v>30</v>
      </c>
      <c r="B52" t="s">
        <v>17</v>
      </c>
      <c r="C52" t="s">
        <v>9</v>
      </c>
      <c r="D52" t="s">
        <v>18</v>
      </c>
      <c r="E52" s="23">
        <v>0.01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idden="1" x14ac:dyDescent="0.25">
      <c r="A53" t="s">
        <v>30</v>
      </c>
      <c r="B53" t="s">
        <v>19</v>
      </c>
      <c r="C53" t="s">
        <v>9</v>
      </c>
      <c r="D53" t="s">
        <v>20</v>
      </c>
      <c r="E53" s="23">
        <v>0.01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idden="1" x14ac:dyDescent="0.25">
      <c r="A54" t="s">
        <v>30</v>
      </c>
      <c r="B54" t="s">
        <v>21</v>
      </c>
      <c r="C54" t="s">
        <v>9</v>
      </c>
      <c r="D54" t="s">
        <v>22</v>
      </c>
      <c r="E54" s="23">
        <v>0.01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idden="1" x14ac:dyDescent="0.25">
      <c r="A55" t="s">
        <v>30</v>
      </c>
      <c r="B55" t="s">
        <v>23</v>
      </c>
      <c r="C55" t="s">
        <v>6</v>
      </c>
      <c r="D55" t="s">
        <v>24</v>
      </c>
      <c r="E55" s="23"/>
      <c r="F55" s="21"/>
      <c r="G55" s="21">
        <f>Heat_consumption_Nuts0!G56/Employee_per_sector!G58</f>
        <v>19.103721251793406</v>
      </c>
      <c r="H55" s="21">
        <f>Heat_consumption_Nuts0!H56/Employee_per_sector!H58</f>
        <v>6.3553988786764712</v>
      </c>
      <c r="I55" s="21">
        <f>Heat_consumption_Nuts0!I56/Employee_per_sector!I58</f>
        <v>8.8046091227423506</v>
      </c>
      <c r="J55" s="21">
        <f>Heat_consumption_Nuts0!J56/Employee_per_sector!J58</f>
        <v>4.3016955360409801</v>
      </c>
      <c r="K55" s="21">
        <f>Heat_consumption_Nuts0!K56/Employee_per_sector!K58</f>
        <v>7.0951768456375834</v>
      </c>
      <c r="L55" s="21">
        <f>Heat_consumption_Nuts0!L56/Employee_per_sector!L58</f>
        <v>5.7281955993051534</v>
      </c>
      <c r="M55" s="21">
        <f>Heat_consumption_Nuts0!M56/Employee_per_sector!M58</f>
        <v>5.3276557393555821</v>
      </c>
      <c r="N55" s="21">
        <f>Heat_consumption_Nuts0!N56/Employee_per_sector!N58</f>
        <v>6.3705478496240602</v>
      </c>
      <c r="O55" s="21">
        <f>Heat_consumption_Nuts0!O56/Employee_per_sector!O58</f>
        <v>6.4030515564779131</v>
      </c>
      <c r="P55" s="21">
        <f>Heat_consumption_Nuts0!P56/Employee_per_sector!P58</f>
        <v>7.7772621638141821</v>
      </c>
      <c r="Q55" s="21">
        <f>Heat_consumption_Nuts0!Q56/Employee_per_sector!Q58</f>
        <v>7.8018409966877442</v>
      </c>
      <c r="R55" s="21">
        <f>Heat_consumption_Nuts0!R56/Employee_per_sector!R58</f>
        <v>8.7132395815042454</v>
      </c>
      <c r="S55" s="21">
        <f>Heat_consumption_Nuts0!S56/Employee_per_sector!S58</f>
        <v>9.8000214793082154</v>
      </c>
      <c r="T55" s="21">
        <f>Heat_consumption_Nuts0!T56/Employee_per_sector!T58</f>
        <v>9.1632224132989393</v>
      </c>
      <c r="U55" s="21">
        <f>Heat_consumption_Nuts0!U56/Employee_per_sector!U58</f>
        <v>8.1285566993464062</v>
      </c>
      <c r="V55" s="21">
        <f>Heat_consumption_Nuts0!V56/Employee_per_sector!V58</f>
        <v>7.9968588120468498</v>
      </c>
      <c r="W55" s="21">
        <f>Heat_consumption_Nuts0!W56/Employee_per_sector!W58</f>
        <v>8.5535114976250366</v>
      </c>
      <c r="X55" s="21">
        <f>Heat_consumption_Nuts0!X56/Employee_per_sector!X58</f>
        <v>8.420099666085946</v>
      </c>
      <c r="Y55" s="21">
        <f>Heat_consumption_Nuts0!Y56/Employee_per_sector!Y58</f>
        <v>9.1488041767189401</v>
      </c>
      <c r="Z55" s="21">
        <f>Heat_consumption_Nuts0!Z56/Employee_per_sector!Z58</f>
        <v>8.684711369546374</v>
      </c>
      <c r="AA55" s="21">
        <f>Heat_consumption_Nuts0!AA56/Employee_per_sector!AA58</f>
        <v>8.5952942757660171</v>
      </c>
      <c r="AB55" s="21">
        <f>Heat_consumption_Nuts0!AB56/Employee_per_sector!AB58</f>
        <v>8.14996934051144</v>
      </c>
      <c r="AC55" s="21">
        <f>Heat_consumption_Nuts0!AC56/Employee_per_sector!AC58</f>
        <v>8.9414746991104135</v>
      </c>
      <c r="AD55" s="21">
        <f>Heat_consumption_Nuts0!AD56/Employee_per_sector!AD58</f>
        <v>9.1126822761681012</v>
      </c>
      <c r="AE55" s="21">
        <f>Heat_consumption_Nuts0!AE56/Employee_per_sector!AE58</f>
        <v>9.422338137330259</v>
      </c>
      <c r="AF55" s="21">
        <f>Heat_consumption_Nuts0!AF56/Employee_per_sector!AF58</f>
        <v>9.1137966929534464</v>
      </c>
      <c r="AG55" s="21">
        <f>Heat_consumption_Nuts0!AG56/Employee_per_sector!AG58</f>
        <v>8.877964022004889</v>
      </c>
    </row>
    <row r="56" spans="1:33" hidden="1" x14ac:dyDescent="0.25">
      <c r="A56" t="s">
        <v>31</v>
      </c>
      <c r="B56" t="s">
        <v>5</v>
      </c>
      <c r="C56" t="s">
        <v>6</v>
      </c>
      <c r="D56" t="s">
        <v>7</v>
      </c>
      <c r="E56" s="23">
        <v>0.01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idden="1" x14ac:dyDescent="0.25">
      <c r="A57" t="s">
        <v>31</v>
      </c>
      <c r="B57" t="s">
        <v>8</v>
      </c>
      <c r="C57" t="s">
        <v>9</v>
      </c>
      <c r="D57" t="s">
        <v>10</v>
      </c>
      <c r="E57" s="23">
        <v>0.01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idden="1" x14ac:dyDescent="0.25">
      <c r="A58" t="s">
        <v>31</v>
      </c>
      <c r="B58" t="s">
        <v>11</v>
      </c>
      <c r="C58" t="s">
        <v>9</v>
      </c>
      <c r="D58" t="s">
        <v>12</v>
      </c>
      <c r="E58" s="23">
        <v>0.01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idden="1" x14ac:dyDescent="0.25">
      <c r="A59" t="s">
        <v>31</v>
      </c>
      <c r="B59" t="s">
        <v>13</v>
      </c>
      <c r="C59" t="s">
        <v>9</v>
      </c>
      <c r="D59" t="s">
        <v>14</v>
      </c>
      <c r="E59" s="23">
        <v>0.01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idden="1" x14ac:dyDescent="0.25">
      <c r="A60" t="s">
        <v>31</v>
      </c>
      <c r="B60" t="s">
        <v>15</v>
      </c>
      <c r="C60" t="s">
        <v>9</v>
      </c>
      <c r="D60" t="s">
        <v>16</v>
      </c>
      <c r="E60" s="23">
        <v>0.01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idden="1" x14ac:dyDescent="0.25">
      <c r="A61" t="s">
        <v>31</v>
      </c>
      <c r="B61" t="s">
        <v>17</v>
      </c>
      <c r="C61" t="s">
        <v>9</v>
      </c>
      <c r="D61" t="s">
        <v>18</v>
      </c>
      <c r="E61" s="23">
        <v>0.01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idden="1" x14ac:dyDescent="0.25">
      <c r="A62" t="s">
        <v>31</v>
      </c>
      <c r="B62" t="s">
        <v>19</v>
      </c>
      <c r="C62" t="s">
        <v>9</v>
      </c>
      <c r="D62" t="s">
        <v>20</v>
      </c>
      <c r="E62" s="23">
        <v>0.01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idden="1" x14ac:dyDescent="0.25">
      <c r="A63" t="s">
        <v>31</v>
      </c>
      <c r="B63" t="s">
        <v>21</v>
      </c>
      <c r="C63" t="s">
        <v>9</v>
      </c>
      <c r="D63" t="s">
        <v>22</v>
      </c>
      <c r="E63" s="23">
        <v>0.01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idden="1" x14ac:dyDescent="0.25">
      <c r="A64" t="s">
        <v>31</v>
      </c>
      <c r="B64" t="s">
        <v>23</v>
      </c>
      <c r="C64" t="s">
        <v>6</v>
      </c>
      <c r="D64" t="s">
        <v>24</v>
      </c>
      <c r="E64" s="23"/>
      <c r="F64" s="21"/>
      <c r="G64" s="21"/>
      <c r="H64" s="21"/>
      <c r="I64" s="21"/>
      <c r="J64" s="21"/>
      <c r="K64" s="21"/>
      <c r="L64" s="21"/>
      <c r="M64" s="21"/>
      <c r="N64" s="21"/>
      <c r="O64" s="21">
        <f>Heat_consumption_Nuts0!O65/Employee_per_sector!O67</f>
        <v>10.941022358270017</v>
      </c>
      <c r="P64" s="21">
        <f>Heat_consumption_Nuts0!P65/Employee_per_sector!P67</f>
        <v>11.644371371060501</v>
      </c>
      <c r="Q64" s="21">
        <f>Heat_consumption_Nuts0!Q65/Employee_per_sector!Q67</f>
        <v>11.714060755978693</v>
      </c>
      <c r="R64" s="21">
        <f>Heat_consumption_Nuts0!R65/Employee_per_sector!R67</f>
        <v>11.832095535917254</v>
      </c>
      <c r="S64" s="21">
        <f>Heat_consumption_Nuts0!S65/Employee_per_sector!S67</f>
        <v>11.5242583917864</v>
      </c>
      <c r="T64" s="21">
        <f>Heat_consumption_Nuts0!T65/Employee_per_sector!T67</f>
        <v>11.128464075208912</v>
      </c>
      <c r="U64" s="21">
        <f>Heat_consumption_Nuts0!U65/Employee_per_sector!U67</f>
        <v>10.986251604278076</v>
      </c>
      <c r="V64" s="21">
        <f>Heat_consumption_Nuts0!V65/Employee_per_sector!V67</f>
        <v>10.717563049088659</v>
      </c>
      <c r="W64" s="21">
        <f>Heat_consumption_Nuts0!W65/Employee_per_sector!W67</f>
        <v>10.285077591036416</v>
      </c>
      <c r="X64" s="21">
        <f>Heat_consumption_Nuts0!X65/Employee_per_sector!X67</f>
        <v>11.358855435364681</v>
      </c>
      <c r="Y64" s="21">
        <f>Heat_consumption_Nuts0!Y65/Employee_per_sector!Y67</f>
        <v>12.363305414691311</v>
      </c>
      <c r="Z64" s="21">
        <f>Heat_consumption_Nuts0!Z65/Employee_per_sector!Z67</f>
        <v>10.949539661337822</v>
      </c>
      <c r="AA64" s="21">
        <f>Heat_consumption_Nuts0!AA65/Employee_per_sector!AA67</f>
        <v>11.6846654972592</v>
      </c>
      <c r="AB64" s="21">
        <f>Heat_consumption_Nuts0!AB65/Employee_per_sector!AB67</f>
        <v>11.343932948068398</v>
      </c>
      <c r="AC64" s="21">
        <f>Heat_consumption_Nuts0!AC65/Employee_per_sector!AC67</f>
        <v>11.07793304457395</v>
      </c>
      <c r="AD64" s="21">
        <f>Heat_consumption_Nuts0!AD65/Employee_per_sector!AD67</f>
        <v>10.061950312993163</v>
      </c>
      <c r="AE64" s="21">
        <f>Heat_consumption_Nuts0!AE65/Employee_per_sector!AE67</f>
        <v>10.926353117594395</v>
      </c>
      <c r="AF64" s="21">
        <f>Heat_consumption_Nuts0!AF65/Employee_per_sector!AF67</f>
        <v>11.165374565421047</v>
      </c>
      <c r="AG64" s="21">
        <f>Heat_consumption_Nuts0!AG65/Employee_per_sector!AG67</f>
        <v>11.152699783978855</v>
      </c>
    </row>
    <row r="65" spans="1:33" hidden="1" x14ac:dyDescent="0.25">
      <c r="A65" t="s">
        <v>32</v>
      </c>
      <c r="B65" t="s">
        <v>5</v>
      </c>
      <c r="C65" t="s">
        <v>6</v>
      </c>
      <c r="D65" t="s">
        <v>7</v>
      </c>
      <c r="E65" s="23">
        <v>0.01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idden="1" x14ac:dyDescent="0.25">
      <c r="A66" t="s">
        <v>32</v>
      </c>
      <c r="B66" t="s">
        <v>8</v>
      </c>
      <c r="C66" t="s">
        <v>27</v>
      </c>
      <c r="D66" t="s">
        <v>10</v>
      </c>
      <c r="E66" s="23">
        <v>0.01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idden="1" x14ac:dyDescent="0.25">
      <c r="A67" t="s">
        <v>32</v>
      </c>
      <c r="B67" t="s">
        <v>11</v>
      </c>
      <c r="C67" t="s">
        <v>27</v>
      </c>
      <c r="D67" t="s">
        <v>12</v>
      </c>
      <c r="E67" s="23">
        <v>0.01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idden="1" x14ac:dyDescent="0.25">
      <c r="A68" t="s">
        <v>32</v>
      </c>
      <c r="B68" t="s">
        <v>13</v>
      </c>
      <c r="C68" t="s">
        <v>27</v>
      </c>
      <c r="D68" t="s">
        <v>14</v>
      </c>
      <c r="E68" s="23">
        <v>0.01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idden="1" x14ac:dyDescent="0.25">
      <c r="A69" t="s">
        <v>32</v>
      </c>
      <c r="B69" t="s">
        <v>15</v>
      </c>
      <c r="C69" t="s">
        <v>27</v>
      </c>
      <c r="D69" t="s">
        <v>16</v>
      </c>
      <c r="E69" s="23">
        <v>0.01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idden="1" x14ac:dyDescent="0.25">
      <c r="A70" t="s">
        <v>32</v>
      </c>
      <c r="B70" t="s">
        <v>17</v>
      </c>
      <c r="C70" t="s">
        <v>27</v>
      </c>
      <c r="D70" t="s">
        <v>18</v>
      </c>
      <c r="E70" s="23">
        <v>0.01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idden="1" x14ac:dyDescent="0.25">
      <c r="A71" t="s">
        <v>32</v>
      </c>
      <c r="B71" t="s">
        <v>19</v>
      </c>
      <c r="C71" t="s">
        <v>27</v>
      </c>
      <c r="D71" t="s">
        <v>20</v>
      </c>
      <c r="E71" s="23">
        <v>0.01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idden="1" x14ac:dyDescent="0.25">
      <c r="A72" t="s">
        <v>32</v>
      </c>
      <c r="B72" t="s">
        <v>21</v>
      </c>
      <c r="C72" t="s">
        <v>6</v>
      </c>
      <c r="D72" t="s">
        <v>22</v>
      </c>
      <c r="E72" s="23">
        <v>0.01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idden="1" x14ac:dyDescent="0.25">
      <c r="A73" t="s">
        <v>32</v>
      </c>
      <c r="B73" t="s">
        <v>23</v>
      </c>
      <c r="C73" t="s">
        <v>6</v>
      </c>
      <c r="D73" t="s">
        <v>24</v>
      </c>
      <c r="E73" s="23"/>
      <c r="F73" s="21"/>
      <c r="G73" s="21">
        <f>Heat_consumption_Nuts0!G74/Employee_per_sector!G76</f>
        <v>10.397167986585599</v>
      </c>
      <c r="H73" s="21">
        <f>Heat_consumption_Nuts0!H74/Employee_per_sector!H76</f>
        <v>10.724376101811018</v>
      </c>
      <c r="I73" s="21">
        <f>Heat_consumption_Nuts0!I74/Employee_per_sector!I76</f>
        <v>10.064546776355126</v>
      </c>
      <c r="J73" s="21">
        <f>Heat_consumption_Nuts0!J74/Employee_per_sector!J76</f>
        <v>10.287593578802529</v>
      </c>
      <c r="K73" s="21">
        <f>Heat_consumption_Nuts0!K74/Employee_per_sector!K76</f>
        <v>11.203940371116216</v>
      </c>
      <c r="L73" s="21">
        <f>Heat_consumption_Nuts0!L74/Employee_per_sector!L76</f>
        <v>10.519797199996159</v>
      </c>
      <c r="M73" s="21">
        <f>Heat_consumption_Nuts0!M74/Employee_per_sector!M76</f>
        <v>10.699028045077718</v>
      </c>
      <c r="N73" s="21">
        <f>Heat_consumption_Nuts0!N74/Employee_per_sector!N76</f>
        <v>10.551051330391594</v>
      </c>
      <c r="O73" s="21">
        <f>Heat_consumption_Nuts0!O74/Employee_per_sector!O76</f>
        <v>7.5318348528872328</v>
      </c>
      <c r="P73" s="21">
        <f>Heat_consumption_Nuts0!P74/Employee_per_sector!P76</f>
        <v>7.6146054994359824</v>
      </c>
      <c r="Q73" s="21">
        <f>Heat_consumption_Nuts0!Q74/Employee_per_sector!Q76</f>
        <v>6.9290130489989483</v>
      </c>
      <c r="R73" s="21">
        <f>Heat_consumption_Nuts0!R74/Employee_per_sector!R76</f>
        <v>7.6036554935576675</v>
      </c>
      <c r="S73" s="21">
        <f>Heat_consumption_Nuts0!S74/Employee_per_sector!S76</f>
        <v>7.8327476983573856</v>
      </c>
      <c r="T73" s="21">
        <f>Heat_consumption_Nuts0!T74/Employee_per_sector!T76</f>
        <v>7.4681905791570582</v>
      </c>
      <c r="U73" s="21">
        <f>Heat_consumption_Nuts0!U74/Employee_per_sector!U76</f>
        <v>6.7291138490142979</v>
      </c>
      <c r="V73" s="21">
        <f>Heat_consumption_Nuts0!V74/Employee_per_sector!V76</f>
        <v>6.9849607337399613</v>
      </c>
      <c r="W73" s="21">
        <f>Heat_consumption_Nuts0!W74/Employee_per_sector!W76</f>
        <v>7.08968072960017</v>
      </c>
      <c r="X73" s="21">
        <f>Heat_consumption_Nuts0!X74/Employee_per_sector!X76</f>
        <v>7.7369205415322257</v>
      </c>
      <c r="Y73" s="21">
        <f>Heat_consumption_Nuts0!Y74/Employee_per_sector!Y76</f>
        <v>7.9174691348691821</v>
      </c>
      <c r="Z73" s="21">
        <f>Heat_consumption_Nuts0!Z74/Employee_per_sector!Z76</f>
        <v>6.5290937146536354</v>
      </c>
      <c r="AA73" s="21">
        <f>Heat_consumption_Nuts0!AA74/Employee_per_sector!AA76</f>
        <v>6.9680278411196559</v>
      </c>
      <c r="AB73" s="21">
        <f>Heat_consumption_Nuts0!AB74/Employee_per_sector!AB76</f>
        <v>7.3508172636251512</v>
      </c>
      <c r="AC73" s="21">
        <f>Heat_consumption_Nuts0!AC74/Employee_per_sector!AC76</f>
        <v>6.6483550737441117</v>
      </c>
      <c r="AD73" s="21">
        <f>Heat_consumption_Nuts0!AD74/Employee_per_sector!AD76</f>
        <v>6.845404313670997</v>
      </c>
      <c r="AE73" s="21">
        <f>Heat_consumption_Nuts0!AE74/Employee_per_sector!AE76</f>
        <v>6.7471777091231422</v>
      </c>
      <c r="AF73" s="21">
        <f>Heat_consumption_Nuts0!AF74/Employee_per_sector!AF76</f>
        <v>6.846392526939125</v>
      </c>
      <c r="AG73" s="21">
        <f>Heat_consumption_Nuts0!AG74/Employee_per_sector!AG76</f>
        <v>6.6221628356999487</v>
      </c>
    </row>
    <row r="74" spans="1:33" hidden="1" x14ac:dyDescent="0.25">
      <c r="A74" t="s">
        <v>33</v>
      </c>
      <c r="B74" t="s">
        <v>5</v>
      </c>
      <c r="C74" t="s">
        <v>6</v>
      </c>
      <c r="D74" t="s">
        <v>7</v>
      </c>
      <c r="E74" s="23">
        <v>0.01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idden="1" x14ac:dyDescent="0.25">
      <c r="A75" t="s">
        <v>33</v>
      </c>
      <c r="B75" t="s">
        <v>8</v>
      </c>
      <c r="C75" t="s">
        <v>9</v>
      </c>
      <c r="D75" t="s">
        <v>10</v>
      </c>
      <c r="E75" s="23">
        <v>0.01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idden="1" x14ac:dyDescent="0.25">
      <c r="A76" t="s">
        <v>33</v>
      </c>
      <c r="B76" t="s">
        <v>11</v>
      </c>
      <c r="C76" t="s">
        <v>9</v>
      </c>
      <c r="D76" t="s">
        <v>12</v>
      </c>
      <c r="E76" s="23">
        <v>0.01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idden="1" x14ac:dyDescent="0.25">
      <c r="A77" t="s">
        <v>33</v>
      </c>
      <c r="B77" t="s">
        <v>13</v>
      </c>
      <c r="C77" t="s">
        <v>9</v>
      </c>
      <c r="D77" t="s">
        <v>14</v>
      </c>
      <c r="E77" s="23">
        <v>0.01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idden="1" x14ac:dyDescent="0.25">
      <c r="A78" t="s">
        <v>33</v>
      </c>
      <c r="B78" t="s">
        <v>15</v>
      </c>
      <c r="C78" t="s">
        <v>9</v>
      </c>
      <c r="D78" t="s">
        <v>16</v>
      </c>
      <c r="E78" s="23">
        <v>0.01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idden="1" x14ac:dyDescent="0.25">
      <c r="A79" t="s">
        <v>33</v>
      </c>
      <c r="B79" t="s">
        <v>17</v>
      </c>
      <c r="C79" t="s">
        <v>9</v>
      </c>
      <c r="D79" t="s">
        <v>18</v>
      </c>
      <c r="E79" s="23">
        <v>0.01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idden="1" x14ac:dyDescent="0.25">
      <c r="A80" t="s">
        <v>33</v>
      </c>
      <c r="B80" t="s">
        <v>19</v>
      </c>
      <c r="C80" t="s">
        <v>9</v>
      </c>
      <c r="D80" t="s">
        <v>20</v>
      </c>
      <c r="E80" s="23">
        <v>0.01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idden="1" x14ac:dyDescent="0.25">
      <c r="A81" t="s">
        <v>33</v>
      </c>
      <c r="B81" t="s">
        <v>21</v>
      </c>
      <c r="C81" t="s">
        <v>9</v>
      </c>
      <c r="D81" t="s">
        <v>22</v>
      </c>
      <c r="E81" s="23">
        <v>0.01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idden="1" x14ac:dyDescent="0.25">
      <c r="A82" t="s">
        <v>33</v>
      </c>
      <c r="B82" t="s">
        <v>23</v>
      </c>
      <c r="C82" t="s">
        <v>6</v>
      </c>
      <c r="D82" t="s">
        <v>24</v>
      </c>
      <c r="E82" s="23"/>
      <c r="F82" s="21"/>
      <c r="G82" s="21">
        <f>Heat_consumption_Nuts0!G83/Employee_per_sector!G85</f>
        <v>8.5531387440580442</v>
      </c>
      <c r="H82" s="21">
        <f>Heat_consumption_Nuts0!H83/Employee_per_sector!H85</f>
        <v>8.4464757557968877</v>
      </c>
      <c r="I82" s="21">
        <f>Heat_consumption_Nuts0!I83/Employee_per_sector!I85</f>
        <v>7.2671214627151048</v>
      </c>
      <c r="J82" s="21">
        <f>Heat_consumption_Nuts0!J83/Employee_per_sector!J85</f>
        <v>7.2392881404391591</v>
      </c>
      <c r="K82" s="21">
        <f>Heat_consumption_Nuts0!K83/Employee_per_sector!K85</f>
        <v>8.2223403662905934</v>
      </c>
      <c r="L82" s="21">
        <f>Heat_consumption_Nuts0!L83/Employee_per_sector!L85</f>
        <v>8.0497266393442644</v>
      </c>
      <c r="M82" s="21">
        <f>Heat_consumption_Nuts0!M83/Employee_per_sector!M85</f>
        <v>7.8490380543392835</v>
      </c>
      <c r="N82" s="21">
        <f>Heat_consumption_Nuts0!N83/Employee_per_sector!N85</f>
        <v>8.5712957553636944</v>
      </c>
      <c r="O82" s="21">
        <f>Heat_consumption_Nuts0!O83/Employee_per_sector!O85</f>
        <v>7.5203773851525177</v>
      </c>
      <c r="P82" s="21">
        <f>Heat_consumption_Nuts0!P83/Employee_per_sector!P85</f>
        <v>8.9421335677679625</v>
      </c>
      <c r="Q82" s="21">
        <f>Heat_consumption_Nuts0!Q83/Employee_per_sector!Q85</f>
        <v>8.6124569054908946</v>
      </c>
      <c r="R82" s="21">
        <f>Heat_consumption_Nuts0!R83/Employee_per_sector!R85</f>
        <v>9.501218728176914</v>
      </c>
      <c r="S82" s="21"/>
      <c r="T82" s="21">
        <f>Heat_consumption_Nuts0!T83/Employee_per_sector!T85</f>
        <v>8.3682703232426885</v>
      </c>
      <c r="U82" s="21">
        <f>Heat_consumption_Nuts0!U83/Employee_per_sector!U85</f>
        <v>8.5428298002159959</v>
      </c>
      <c r="V82" s="21">
        <f>Heat_consumption_Nuts0!V83/Employee_per_sector!V85</f>
        <v>7.0047330609669283</v>
      </c>
      <c r="W82" s="21">
        <f>Heat_consumption_Nuts0!W83/Employee_per_sector!W85</f>
        <v>7.3960995961809362</v>
      </c>
      <c r="X82" s="21">
        <f>Heat_consumption_Nuts0!X83/Employee_per_sector!X85</f>
        <v>6.6533237017104323</v>
      </c>
      <c r="Y82" s="21">
        <f>Heat_consumption_Nuts0!Y83/Employee_per_sector!Y85</f>
        <v>6.5864223968535747</v>
      </c>
      <c r="Z82" s="21">
        <f>Heat_consumption_Nuts0!Z83/Employee_per_sector!Z85</f>
        <v>6.4067645113037051</v>
      </c>
      <c r="AA82" s="21">
        <f>Heat_consumption_Nuts0!AA83/Employee_per_sector!AA85</f>
        <v>6.2606763173176843</v>
      </c>
      <c r="AB82" s="21">
        <f>Heat_consumption_Nuts0!AB83/Employee_per_sector!AB85</f>
        <v>6.2178779506044686</v>
      </c>
      <c r="AC82" s="21">
        <f>Heat_consumption_Nuts0!AC83/Employee_per_sector!AC85</f>
        <v>5.8486165008623878</v>
      </c>
      <c r="AD82" s="21">
        <f>Heat_consumption_Nuts0!AD83/Employee_per_sector!AD85</f>
        <v>5.9496558282115259</v>
      </c>
      <c r="AE82" s="21">
        <f>Heat_consumption_Nuts0!AE83/Employee_per_sector!AE85</f>
        <v>5.8900162642099794</v>
      </c>
      <c r="AF82" s="21">
        <f>Heat_consumption_Nuts0!AF83/Employee_per_sector!AF85</f>
        <v>6.2296223695391015</v>
      </c>
      <c r="AG82" s="21">
        <f>Heat_consumption_Nuts0!AG83/Employee_per_sector!AG85</f>
        <v>5.8983583163917279</v>
      </c>
    </row>
    <row r="83" spans="1:33" hidden="1" x14ac:dyDescent="0.25">
      <c r="A83" t="s">
        <v>34</v>
      </c>
      <c r="B83" t="s">
        <v>5</v>
      </c>
      <c r="C83" t="s">
        <v>9</v>
      </c>
      <c r="D83" t="s">
        <v>7</v>
      </c>
      <c r="E83" s="23">
        <v>0.01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idden="1" x14ac:dyDescent="0.25">
      <c r="A84" t="s">
        <v>34</v>
      </c>
      <c r="B84" t="s">
        <v>8</v>
      </c>
      <c r="C84" t="s">
        <v>9</v>
      </c>
      <c r="D84" t="s">
        <v>10</v>
      </c>
      <c r="E84" s="23">
        <v>0.01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idden="1" x14ac:dyDescent="0.25">
      <c r="A85" t="s">
        <v>34</v>
      </c>
      <c r="B85" t="s">
        <v>11</v>
      </c>
      <c r="C85" t="s">
        <v>9</v>
      </c>
      <c r="D85" t="s">
        <v>12</v>
      </c>
      <c r="E85" s="23">
        <v>0.01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idden="1" x14ac:dyDescent="0.25">
      <c r="A86" t="s">
        <v>34</v>
      </c>
      <c r="B86" t="s">
        <v>13</v>
      </c>
      <c r="C86" t="s">
        <v>9</v>
      </c>
      <c r="D86" t="s">
        <v>14</v>
      </c>
      <c r="E86" s="23">
        <v>0.01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idden="1" x14ac:dyDescent="0.25">
      <c r="A87" t="s">
        <v>34</v>
      </c>
      <c r="B87" t="s">
        <v>15</v>
      </c>
      <c r="C87" t="s">
        <v>9</v>
      </c>
      <c r="D87" t="s">
        <v>16</v>
      </c>
      <c r="E87" s="23">
        <v>0.01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idden="1" x14ac:dyDescent="0.25">
      <c r="A88" t="s">
        <v>34</v>
      </c>
      <c r="B88" t="s">
        <v>17</v>
      </c>
      <c r="C88" t="s">
        <v>9</v>
      </c>
      <c r="D88" t="s">
        <v>18</v>
      </c>
      <c r="E88" s="23">
        <v>0.01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idden="1" x14ac:dyDescent="0.25">
      <c r="A89" t="s">
        <v>34</v>
      </c>
      <c r="B89" t="s">
        <v>19</v>
      </c>
      <c r="C89" t="s">
        <v>9</v>
      </c>
      <c r="D89" t="s">
        <v>20</v>
      </c>
      <c r="E89" s="23">
        <v>0.01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idden="1" x14ac:dyDescent="0.25">
      <c r="A90" t="s">
        <v>34</v>
      </c>
      <c r="B90" t="s">
        <v>21</v>
      </c>
      <c r="C90" t="s">
        <v>9</v>
      </c>
      <c r="D90" t="s">
        <v>22</v>
      </c>
      <c r="E90" s="23">
        <v>0.01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idden="1" x14ac:dyDescent="0.25">
      <c r="A91" t="s">
        <v>34</v>
      </c>
      <c r="B91" t="s">
        <v>23</v>
      </c>
      <c r="C91" t="s">
        <v>6</v>
      </c>
      <c r="D91" t="s">
        <v>24</v>
      </c>
      <c r="E91" s="23"/>
      <c r="F91" s="21"/>
      <c r="G91" s="21">
        <f>Heat_consumption_Nuts0!G92/Employee_per_sector!G94</f>
        <v>9.2131542123855343</v>
      </c>
      <c r="H91" s="21">
        <f>Heat_consumption_Nuts0!H92/Employee_per_sector!H94</f>
        <v>8.7339571822886484</v>
      </c>
      <c r="I91" s="21">
        <f>Heat_consumption_Nuts0!I92/Employee_per_sector!I94</f>
        <v>8.024050025969748</v>
      </c>
      <c r="J91" s="21">
        <f>Heat_consumption_Nuts0!J92/Employee_per_sector!J94</f>
        <v>7.6778161073950981</v>
      </c>
      <c r="K91" s="21">
        <f>Heat_consumption_Nuts0!K92/Employee_per_sector!K94</f>
        <v>8.7444066911175486</v>
      </c>
      <c r="L91" s="21">
        <f>Heat_consumption_Nuts0!L92/Employee_per_sector!L94</f>
        <v>7.4457047542586432</v>
      </c>
      <c r="M91" s="21">
        <f>Heat_consumption_Nuts0!M92/Employee_per_sector!M94</f>
        <v>6.9406217330155329</v>
      </c>
      <c r="N91" s="21">
        <f>Heat_consumption_Nuts0!N92/Employee_per_sector!N94</f>
        <v>6.2080084894700329</v>
      </c>
      <c r="O91" s="21">
        <f>Heat_consumption_Nuts0!O92/Employee_per_sector!O94</f>
        <v>5.6745601900753222</v>
      </c>
      <c r="P91" s="21">
        <f>Heat_consumption_Nuts0!P92/Employee_per_sector!P94</f>
        <v>6.1808276349289564</v>
      </c>
      <c r="Q91" s="21">
        <f>Heat_consumption_Nuts0!Q92/Employee_per_sector!Q94</f>
        <v>5.7634284116318488</v>
      </c>
      <c r="R91" s="21">
        <f>Heat_consumption_Nuts0!R92/Employee_per_sector!R94</f>
        <v>8.7366304402056247</v>
      </c>
      <c r="S91" s="21">
        <f>Heat_consumption_Nuts0!S92/Employee_per_sector!S94</f>
        <v>8.5313187265649972</v>
      </c>
      <c r="T91" s="21">
        <f>Heat_consumption_Nuts0!T92/Employee_per_sector!T94</f>
        <v>8.2343060208678018</v>
      </c>
      <c r="U91" s="21">
        <f>Heat_consumption_Nuts0!U92/Employee_per_sector!U94</f>
        <v>9.0208697672715825</v>
      </c>
      <c r="V91" s="21">
        <f>Heat_consumption_Nuts0!V92/Employee_per_sector!V94</f>
        <v>7.2586550335255788</v>
      </c>
      <c r="W91" s="21">
        <f>Heat_consumption_Nuts0!W92/Employee_per_sector!W94</f>
        <v>8.2099391150174537</v>
      </c>
      <c r="X91" s="21">
        <f>Heat_consumption_Nuts0!X92/Employee_per_sector!X94</f>
        <v>7.9142205038316114</v>
      </c>
      <c r="Y91" s="21">
        <f>Heat_consumption_Nuts0!Y92/Employee_per_sector!Y94</f>
        <v>8.4934210185731569</v>
      </c>
      <c r="Z91" s="21">
        <f>Heat_consumption_Nuts0!Z92/Employee_per_sector!Z94</f>
        <v>7.1349786980437928</v>
      </c>
      <c r="AA91" s="21">
        <f>Heat_consumption_Nuts0!AA92/Employee_per_sector!AA94</f>
        <v>7.4529018940904521</v>
      </c>
      <c r="AB91" s="21">
        <f>Heat_consumption_Nuts0!AB92/Employee_per_sector!AB94</f>
        <v>7.8096172238761996</v>
      </c>
      <c r="AC91" s="21">
        <f>Heat_consumption_Nuts0!AC92/Employee_per_sector!AC94</f>
        <v>7.1314156738452965</v>
      </c>
      <c r="AD91" s="21">
        <f>Heat_consumption_Nuts0!AD92/Employee_per_sector!AD94</f>
        <v>7.320921595640546</v>
      </c>
      <c r="AE91" s="21">
        <f>Heat_consumption_Nuts0!AE92/Employee_per_sector!AE94</f>
        <v>7.1001507493153255</v>
      </c>
      <c r="AF91" s="21">
        <f>Heat_consumption_Nuts0!AF92/Employee_per_sector!AF94</f>
        <v>6.9356114254932528</v>
      </c>
      <c r="AG91" s="21">
        <f>Heat_consumption_Nuts0!AG92/Employee_per_sector!AG94</f>
        <v>6.6925426630657308</v>
      </c>
    </row>
    <row r="92" spans="1:33" hidden="1" x14ac:dyDescent="0.25">
      <c r="A92" t="s">
        <v>35</v>
      </c>
      <c r="B92" t="s">
        <v>5</v>
      </c>
      <c r="C92" t="s">
        <v>6</v>
      </c>
      <c r="D92" t="s">
        <v>7</v>
      </c>
      <c r="E92" s="23">
        <v>0.01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idden="1" x14ac:dyDescent="0.25">
      <c r="A93" t="s">
        <v>35</v>
      </c>
      <c r="B93" t="s">
        <v>8</v>
      </c>
      <c r="C93" t="s">
        <v>9</v>
      </c>
      <c r="D93" t="s">
        <v>10</v>
      </c>
      <c r="E93" s="23">
        <v>0.01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idden="1" x14ac:dyDescent="0.25">
      <c r="A94" t="s">
        <v>35</v>
      </c>
      <c r="B94" t="s">
        <v>11</v>
      </c>
      <c r="C94" t="s">
        <v>9</v>
      </c>
      <c r="D94" t="s">
        <v>12</v>
      </c>
      <c r="E94" s="23">
        <v>0.01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idden="1" x14ac:dyDescent="0.25">
      <c r="A95" t="s">
        <v>35</v>
      </c>
      <c r="B95" t="s">
        <v>13</v>
      </c>
      <c r="C95" t="s">
        <v>9</v>
      </c>
      <c r="D95" t="s">
        <v>14</v>
      </c>
      <c r="E95" s="23">
        <v>0.01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idden="1" x14ac:dyDescent="0.25">
      <c r="A96" t="s">
        <v>35</v>
      </c>
      <c r="B96" t="s">
        <v>15</v>
      </c>
      <c r="C96" t="s">
        <v>9</v>
      </c>
      <c r="D96" t="s">
        <v>16</v>
      </c>
      <c r="E96" s="23">
        <v>0.01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idden="1" x14ac:dyDescent="0.25">
      <c r="A97" t="s">
        <v>35</v>
      </c>
      <c r="B97" t="s">
        <v>17</v>
      </c>
      <c r="C97" t="s">
        <v>9</v>
      </c>
      <c r="D97" t="s">
        <v>18</v>
      </c>
      <c r="E97" s="23">
        <v>0.01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idden="1" x14ac:dyDescent="0.25">
      <c r="A98" t="s">
        <v>35</v>
      </c>
      <c r="B98" t="s">
        <v>19</v>
      </c>
      <c r="C98" t="s">
        <v>9</v>
      </c>
      <c r="D98" t="s">
        <v>20</v>
      </c>
      <c r="E98" s="23">
        <v>0.01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idden="1" x14ac:dyDescent="0.25">
      <c r="A99" t="s">
        <v>35</v>
      </c>
      <c r="B99" t="s">
        <v>21</v>
      </c>
      <c r="C99" t="s">
        <v>9</v>
      </c>
      <c r="D99" t="s">
        <v>22</v>
      </c>
      <c r="E99" s="23">
        <v>0.01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idden="1" x14ac:dyDescent="0.25">
      <c r="A100" t="s">
        <v>35</v>
      </c>
      <c r="B100" t="s">
        <v>23</v>
      </c>
      <c r="C100" t="s">
        <v>6</v>
      </c>
      <c r="D100" t="s">
        <v>24</v>
      </c>
      <c r="E100" s="23"/>
      <c r="F100" s="21"/>
      <c r="G100" s="21">
        <f>Heat_consumption_Nuts0!G101/Employee_per_sector!G103</f>
        <v>4.6562905267985792</v>
      </c>
      <c r="H100" s="21">
        <f>Heat_consumption_Nuts0!H101/Employee_per_sector!H103</f>
        <v>4.4318733808047659</v>
      </c>
      <c r="I100" s="21">
        <f>Heat_consumption_Nuts0!I101/Employee_per_sector!I103</f>
        <v>4.4525667286814397</v>
      </c>
      <c r="J100" s="21">
        <f>Heat_consumption_Nuts0!J101/Employee_per_sector!J103</f>
        <v>3.0834138886809166</v>
      </c>
      <c r="K100" s="21">
        <f>Heat_consumption_Nuts0!K101/Employee_per_sector!K103</f>
        <v>3.3132250280583615</v>
      </c>
      <c r="L100" s="21">
        <f>Heat_consumption_Nuts0!L101/Employee_per_sector!L103</f>
        <v>3.2667139908199663</v>
      </c>
      <c r="M100" s="21">
        <f>Heat_consumption_Nuts0!M101/Employee_per_sector!M103</f>
        <v>3.1993570194586316</v>
      </c>
      <c r="N100" s="21">
        <f>Heat_consumption_Nuts0!N101/Employee_per_sector!N103</f>
        <v>3.1519615463217301</v>
      </c>
      <c r="O100" s="21">
        <f>Heat_consumption_Nuts0!O101/Employee_per_sector!O103</f>
        <v>3.1268452614689242</v>
      </c>
      <c r="P100" s="21">
        <f>Heat_consumption_Nuts0!P101/Employee_per_sector!P103</f>
        <v>3.3754486629191822</v>
      </c>
      <c r="Q100" s="21">
        <f>Heat_consumption_Nuts0!Q101/Employee_per_sector!Q103</f>
        <v>3.50307167139793</v>
      </c>
      <c r="R100" s="21">
        <f>Heat_consumption_Nuts0!R101/Employee_per_sector!R103</f>
        <v>3.7267691075906084</v>
      </c>
      <c r="S100" s="21">
        <f>Heat_consumption_Nuts0!S101/Employee_per_sector!S103</f>
        <v>3.4164258338037774</v>
      </c>
      <c r="T100" s="21">
        <f>Heat_consumption_Nuts0!T101/Employee_per_sector!T103</f>
        <v>3.7763610613158081</v>
      </c>
      <c r="U100" s="21">
        <f>Heat_consumption_Nuts0!U101/Employee_per_sector!U103</f>
        <v>3.8940212762456849</v>
      </c>
      <c r="V100" s="21">
        <f>Heat_consumption_Nuts0!V101/Employee_per_sector!V103</f>
        <v>3.5444904962440247</v>
      </c>
      <c r="W100" s="21">
        <f>Heat_consumption_Nuts0!W101/Employee_per_sector!W103</f>
        <v>3.4355595441291995</v>
      </c>
      <c r="X100" s="21">
        <f>Heat_consumption_Nuts0!X101/Employee_per_sector!X103</f>
        <v>2.8132820541570887</v>
      </c>
      <c r="Y100" s="21">
        <f>Heat_consumption_Nuts0!Y101/Employee_per_sector!Y103</f>
        <v>2.5024352831111849</v>
      </c>
      <c r="Z100" s="21">
        <f>Heat_consumption_Nuts0!Z101/Employee_per_sector!Z103</f>
        <v>2.3856209604228842</v>
      </c>
      <c r="AA100" s="21">
        <f>Heat_consumption_Nuts0!AA101/Employee_per_sector!AA103</f>
        <v>1.2819251850177102</v>
      </c>
      <c r="AB100" s="21">
        <f>Heat_consumption_Nuts0!AB101/Employee_per_sector!AB103</f>
        <v>1.3488028449778031</v>
      </c>
      <c r="AC100" s="21">
        <f>Heat_consumption_Nuts0!AC101/Employee_per_sector!AC103</f>
        <v>1.0695161539759737</v>
      </c>
      <c r="AD100" s="21">
        <f>Heat_consumption_Nuts0!AD101/Employee_per_sector!AD103</f>
        <v>1.2368436175359907</v>
      </c>
      <c r="AE100" s="21">
        <f>Heat_consumption_Nuts0!AE101/Employee_per_sector!AE103</f>
        <v>1.2956720197745177</v>
      </c>
      <c r="AF100" s="21">
        <f>Heat_consumption_Nuts0!AF101/Employee_per_sector!AF103</f>
        <v>1.809554437855899</v>
      </c>
      <c r="AG100" s="21">
        <f>Heat_consumption_Nuts0!AG101/Employee_per_sector!AG103</f>
        <v>2.0911037172741067</v>
      </c>
    </row>
    <row r="101" spans="1:33" hidden="1" x14ac:dyDescent="0.25">
      <c r="A101" t="s">
        <v>36</v>
      </c>
      <c r="B101" t="s">
        <v>5</v>
      </c>
      <c r="C101" t="s">
        <v>6</v>
      </c>
      <c r="D101" t="s">
        <v>7</v>
      </c>
      <c r="E101" s="23">
        <v>0.01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idden="1" x14ac:dyDescent="0.25">
      <c r="A102" t="s">
        <v>36</v>
      </c>
      <c r="B102" t="s">
        <v>8</v>
      </c>
      <c r="C102" t="s">
        <v>9</v>
      </c>
      <c r="D102" t="s">
        <v>10</v>
      </c>
      <c r="E102" s="23">
        <v>0.01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idden="1" x14ac:dyDescent="0.25">
      <c r="A103" t="s">
        <v>36</v>
      </c>
      <c r="B103" t="s">
        <v>11</v>
      </c>
      <c r="C103" t="s">
        <v>9</v>
      </c>
      <c r="D103" t="s">
        <v>12</v>
      </c>
      <c r="E103" s="23">
        <v>0.01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idden="1" x14ac:dyDescent="0.25">
      <c r="A104" t="s">
        <v>36</v>
      </c>
      <c r="B104" t="s">
        <v>13</v>
      </c>
      <c r="C104" t="s">
        <v>9</v>
      </c>
      <c r="D104" t="s">
        <v>14</v>
      </c>
      <c r="E104" s="23">
        <v>0.01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idden="1" x14ac:dyDescent="0.25">
      <c r="A105" t="s">
        <v>36</v>
      </c>
      <c r="B105" t="s">
        <v>15</v>
      </c>
      <c r="C105" t="s">
        <v>9</v>
      </c>
      <c r="D105" t="s">
        <v>16</v>
      </c>
      <c r="E105" s="23">
        <v>0.01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idden="1" x14ac:dyDescent="0.25">
      <c r="A106" t="s">
        <v>36</v>
      </c>
      <c r="B106" t="s">
        <v>17</v>
      </c>
      <c r="C106" t="s">
        <v>9</v>
      </c>
      <c r="D106" t="s">
        <v>18</v>
      </c>
      <c r="E106" s="23">
        <v>0.01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idden="1" x14ac:dyDescent="0.25">
      <c r="A107" t="s">
        <v>36</v>
      </c>
      <c r="B107" t="s">
        <v>19</v>
      </c>
      <c r="C107" t="s">
        <v>9</v>
      </c>
      <c r="D107" t="s">
        <v>20</v>
      </c>
      <c r="E107" s="23">
        <v>0.01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idden="1" x14ac:dyDescent="0.25">
      <c r="A108" t="s">
        <v>36</v>
      </c>
      <c r="B108" t="s">
        <v>21</v>
      </c>
      <c r="C108" t="s">
        <v>9</v>
      </c>
      <c r="D108" t="s">
        <v>22</v>
      </c>
      <c r="E108" s="23">
        <v>0.01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idden="1" x14ac:dyDescent="0.25">
      <c r="A109" t="s">
        <v>36</v>
      </c>
      <c r="B109" t="s">
        <v>23</v>
      </c>
      <c r="C109" t="s">
        <v>6</v>
      </c>
      <c r="D109" t="s">
        <v>24</v>
      </c>
      <c r="E109" s="23"/>
      <c r="F109" s="21"/>
      <c r="G109" s="21"/>
      <c r="H109" s="21"/>
      <c r="I109" s="21"/>
      <c r="J109" s="21">
        <f>Heat_consumption_Nuts0!J110/Employee_per_sector!J112</f>
        <v>13.263920453864737</v>
      </c>
      <c r="K109" s="21">
        <f>Heat_consumption_Nuts0!K110/Employee_per_sector!K112</f>
        <v>12.160632690627224</v>
      </c>
      <c r="L109" s="21">
        <f>Heat_consumption_Nuts0!L110/Employee_per_sector!L112</f>
        <v>11.386602005336465</v>
      </c>
      <c r="M109" s="21">
        <f>Heat_consumption_Nuts0!M110/Employee_per_sector!M112</f>
        <v>11.49223104364523</v>
      </c>
      <c r="N109" s="21">
        <f>Heat_consumption_Nuts0!N110/Employee_per_sector!N112</f>
        <v>11.613441531106886</v>
      </c>
      <c r="O109" s="21">
        <f>Heat_consumption_Nuts0!O110/Employee_per_sector!O112</f>
        <v>11.373854403268933</v>
      </c>
      <c r="P109" s="21">
        <f>Heat_consumption_Nuts0!P110/Employee_per_sector!P112</f>
        <v>11.802097236538083</v>
      </c>
      <c r="Q109" s="21">
        <f>Heat_consumption_Nuts0!Q110/Employee_per_sector!Q112</f>
        <v>11.039690510724245</v>
      </c>
      <c r="R109" s="21">
        <f>Heat_consumption_Nuts0!R110/Employee_per_sector!R112</f>
        <v>11.112187026737125</v>
      </c>
      <c r="S109" s="21">
        <f>Heat_consumption_Nuts0!S110/Employee_per_sector!S112</f>
        <v>12.597903287118184</v>
      </c>
      <c r="T109" s="21">
        <f>Heat_consumption_Nuts0!T110/Employee_per_sector!T112</f>
        <v>12.096043927300991</v>
      </c>
      <c r="U109" s="21">
        <f>Heat_consumption_Nuts0!U110/Employee_per_sector!U112</f>
        <v>10.544787545591866</v>
      </c>
      <c r="V109" s="21">
        <f>Heat_consumption_Nuts0!V110/Employee_per_sector!V112</f>
        <v>8.7931183773970343</v>
      </c>
      <c r="W109" s="21">
        <f>Heat_consumption_Nuts0!W110/Employee_per_sector!W112</f>
        <v>8.6421487080447541</v>
      </c>
      <c r="X109" s="21">
        <f>Heat_consumption_Nuts0!X110/Employee_per_sector!X112</f>
        <v>8.5833319349678998</v>
      </c>
      <c r="Y109" s="21">
        <f>Heat_consumption_Nuts0!Y110/Employee_per_sector!Y112</f>
        <v>9.2978594853856009</v>
      </c>
      <c r="Z109" s="21">
        <f>Heat_consumption_Nuts0!Z110/Employee_per_sector!Z112</f>
        <v>9.2313377699937451</v>
      </c>
      <c r="AA109" s="21">
        <f>Heat_consumption_Nuts0!AA110/Employee_per_sector!AA112</f>
        <v>7.3759912700922907</v>
      </c>
      <c r="AB109" s="21">
        <f>Heat_consumption_Nuts0!AB110/Employee_per_sector!AB112</f>
        <v>7.6461699922735527</v>
      </c>
      <c r="AC109" s="21">
        <f>Heat_consumption_Nuts0!AC110/Employee_per_sector!AC112</f>
        <v>6.6447021282518142</v>
      </c>
      <c r="AD109" s="21">
        <f>Heat_consumption_Nuts0!AD110/Employee_per_sector!AD112</f>
        <v>6.5238113876148951</v>
      </c>
      <c r="AE109" s="21">
        <f>Heat_consumption_Nuts0!AE110/Employee_per_sector!AE112</f>
        <v>6.4785619434310755</v>
      </c>
      <c r="AF109" s="21">
        <f>Heat_consumption_Nuts0!AF110/Employee_per_sector!AF112</f>
        <v>6.1769388128704437</v>
      </c>
      <c r="AG109" s="21">
        <f>Heat_consumption_Nuts0!AG110/Employee_per_sector!AG112</f>
        <v>5.9638393075461185</v>
      </c>
    </row>
    <row r="110" spans="1:33" hidden="1" x14ac:dyDescent="0.25">
      <c r="A110" t="s">
        <v>37</v>
      </c>
      <c r="B110" t="s">
        <v>5</v>
      </c>
      <c r="C110" t="s">
        <v>6</v>
      </c>
      <c r="D110" t="s">
        <v>7</v>
      </c>
      <c r="E110" s="23">
        <v>0.01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idden="1" x14ac:dyDescent="0.25">
      <c r="A111" t="s">
        <v>37</v>
      </c>
      <c r="B111" t="s">
        <v>8</v>
      </c>
      <c r="C111" t="s">
        <v>9</v>
      </c>
      <c r="D111" t="s">
        <v>10</v>
      </c>
      <c r="E111" s="23">
        <v>0.01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idden="1" x14ac:dyDescent="0.25">
      <c r="A112" t="s">
        <v>37</v>
      </c>
      <c r="B112" t="s">
        <v>11</v>
      </c>
      <c r="C112" t="s">
        <v>9</v>
      </c>
      <c r="D112" t="s">
        <v>12</v>
      </c>
      <c r="E112" s="23">
        <v>0.01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idden="1" x14ac:dyDescent="0.25">
      <c r="A113" t="s">
        <v>37</v>
      </c>
      <c r="B113" t="s">
        <v>13</v>
      </c>
      <c r="C113" t="s">
        <v>9</v>
      </c>
      <c r="D113" t="s">
        <v>14</v>
      </c>
      <c r="E113" s="23">
        <v>0.01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idden="1" x14ac:dyDescent="0.25">
      <c r="A114" t="s">
        <v>37</v>
      </c>
      <c r="B114" t="s">
        <v>15</v>
      </c>
      <c r="C114" t="s">
        <v>9</v>
      </c>
      <c r="D114" t="s">
        <v>16</v>
      </c>
      <c r="E114" s="23">
        <v>0.01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idden="1" x14ac:dyDescent="0.25">
      <c r="A115" t="s">
        <v>37</v>
      </c>
      <c r="B115" t="s">
        <v>17</v>
      </c>
      <c r="C115" t="s">
        <v>9</v>
      </c>
      <c r="D115" t="s">
        <v>18</v>
      </c>
      <c r="E115" s="23">
        <v>0.01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idden="1" x14ac:dyDescent="0.25">
      <c r="A116" t="s">
        <v>37</v>
      </c>
      <c r="B116" t="s">
        <v>19</v>
      </c>
      <c r="C116" t="s">
        <v>9</v>
      </c>
      <c r="D116" t="s">
        <v>20</v>
      </c>
      <c r="E116" s="23">
        <v>0.01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idden="1" x14ac:dyDescent="0.25">
      <c r="A117" t="s">
        <v>37</v>
      </c>
      <c r="B117" t="s">
        <v>21</v>
      </c>
      <c r="C117" t="s">
        <v>9</v>
      </c>
      <c r="D117" t="s">
        <v>22</v>
      </c>
      <c r="E117" s="23">
        <v>0.01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idden="1" x14ac:dyDescent="0.25">
      <c r="A118" t="s">
        <v>37</v>
      </c>
      <c r="B118" t="s">
        <v>23</v>
      </c>
      <c r="C118" t="s">
        <v>6</v>
      </c>
      <c r="D118" t="s">
        <v>24</v>
      </c>
      <c r="E118" s="23"/>
      <c r="F118" s="21"/>
      <c r="G118" s="21">
        <f>Heat_consumption_Nuts0!G119/Employee_per_sector!G121</f>
        <v>35.904696619950535</v>
      </c>
      <c r="H118" s="21">
        <f>Heat_consumption_Nuts0!H119/Employee_per_sector!H121</f>
        <v>34.329089980353643</v>
      </c>
      <c r="I118" s="21">
        <f>Heat_consumption_Nuts0!I119/Employee_per_sector!I121</f>
        <v>24.173579377233285</v>
      </c>
      <c r="J118" s="21">
        <f>Heat_consumption_Nuts0!J119/Employee_per_sector!J121</f>
        <v>24.47542814258912</v>
      </c>
      <c r="K118" s="21">
        <f>Heat_consumption_Nuts0!K119/Employee_per_sector!K121</f>
        <v>21.528880069238376</v>
      </c>
      <c r="L118" s="21">
        <f>Heat_consumption_Nuts0!L119/Employee_per_sector!L121</f>
        <v>8.5391049696732537</v>
      </c>
      <c r="M118" s="21">
        <f>Heat_consumption_Nuts0!M119/Employee_per_sector!M121</f>
        <v>7.1899294039707664</v>
      </c>
      <c r="N118" s="21">
        <f>Heat_consumption_Nuts0!N119/Employee_per_sector!N121</f>
        <v>7.0048177379826697</v>
      </c>
      <c r="O118" s="21">
        <f>Heat_consumption_Nuts0!O119/Employee_per_sector!O121</f>
        <v>7.046570805455957</v>
      </c>
      <c r="P118" s="21">
        <f>Heat_consumption_Nuts0!P119/Employee_per_sector!P121</f>
        <v>6.8247845837985812</v>
      </c>
      <c r="Q118" s="21">
        <f>Heat_consumption_Nuts0!Q119/Employee_per_sector!Q121</f>
        <v>6.3880583840139016</v>
      </c>
      <c r="R118" s="21">
        <f>Heat_consumption_Nuts0!R119/Employee_per_sector!R121</f>
        <v>6.5195491102293817</v>
      </c>
      <c r="S118" s="21">
        <f>Heat_consumption_Nuts0!S119/Employee_per_sector!S121</f>
        <v>6.0853649331158239</v>
      </c>
      <c r="T118" s="21">
        <f>Heat_consumption_Nuts0!T119/Employee_per_sector!T121</f>
        <v>5.995233205004812</v>
      </c>
      <c r="U118" s="21">
        <f>Heat_consumption_Nuts0!U119/Employee_per_sector!U121</f>
        <v>5.7566217600143652</v>
      </c>
      <c r="V118" s="21">
        <f>Heat_consumption_Nuts0!V119/Employee_per_sector!V121</f>
        <v>5.3149251418409689</v>
      </c>
      <c r="W118" s="21">
        <f>Heat_consumption_Nuts0!W119/Employee_per_sector!W121</f>
        <v>5.558289063288302</v>
      </c>
      <c r="X118" s="21">
        <f>Heat_consumption_Nuts0!X119/Employee_per_sector!X121</f>
        <v>4.9958911950333222</v>
      </c>
      <c r="Y118" s="21">
        <f>Heat_consumption_Nuts0!Y119/Employee_per_sector!Y121</f>
        <v>5.2221423489153862</v>
      </c>
      <c r="Z118" s="21">
        <f>Heat_consumption_Nuts0!Z119/Employee_per_sector!Z121</f>
        <v>5.107745529594542</v>
      </c>
      <c r="AA118" s="21">
        <f>Heat_consumption_Nuts0!AA119/Employee_per_sector!AA121</f>
        <v>5.2049023208450489</v>
      </c>
      <c r="AB118" s="21">
        <f>Heat_consumption_Nuts0!AB119/Employee_per_sector!AB121</f>
        <v>5.0492524704388764</v>
      </c>
      <c r="AC118" s="21">
        <f>Heat_consumption_Nuts0!AC119/Employee_per_sector!AC121</f>
        <v>4.6165007243142053</v>
      </c>
      <c r="AD118" s="21">
        <f>Heat_consumption_Nuts0!AD119/Employee_per_sector!AD121</f>
        <v>4.6305325179106784</v>
      </c>
      <c r="AE118" s="21">
        <f>Heat_consumption_Nuts0!AE119/Employee_per_sector!AE121</f>
        <v>4.5827099182464623</v>
      </c>
      <c r="AF118" s="21">
        <f>Heat_consumption_Nuts0!AF119/Employee_per_sector!AF121</f>
        <v>4.4702983140963983</v>
      </c>
      <c r="AG118" s="21">
        <f>Heat_consumption_Nuts0!AG119/Employee_per_sector!AG121</f>
        <v>4.6260824406620866</v>
      </c>
    </row>
    <row r="119" spans="1:33" hidden="1" x14ac:dyDescent="0.25">
      <c r="A119" t="s">
        <v>38</v>
      </c>
      <c r="B119" t="s">
        <v>5</v>
      </c>
      <c r="C119" t="s">
        <v>6</v>
      </c>
      <c r="D119" t="s">
        <v>7</v>
      </c>
      <c r="E119" s="23">
        <v>0.01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idden="1" x14ac:dyDescent="0.25">
      <c r="A120" t="s">
        <v>38</v>
      </c>
      <c r="B120" t="s">
        <v>8</v>
      </c>
      <c r="C120" t="s">
        <v>27</v>
      </c>
      <c r="D120" t="s">
        <v>10</v>
      </c>
      <c r="E120" s="23">
        <v>0.01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idden="1" x14ac:dyDescent="0.25">
      <c r="A121" t="s">
        <v>38</v>
      </c>
      <c r="B121" t="s">
        <v>11</v>
      </c>
      <c r="C121" t="s">
        <v>27</v>
      </c>
      <c r="D121" t="s">
        <v>12</v>
      </c>
      <c r="E121" s="23">
        <v>0.01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idden="1" x14ac:dyDescent="0.25">
      <c r="A122" t="s">
        <v>38</v>
      </c>
      <c r="B122" t="s">
        <v>13</v>
      </c>
      <c r="C122" t="s">
        <v>27</v>
      </c>
      <c r="D122" t="s">
        <v>14</v>
      </c>
      <c r="E122" s="23">
        <v>0.01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idden="1" x14ac:dyDescent="0.25">
      <c r="A123" t="s">
        <v>38</v>
      </c>
      <c r="B123" t="s">
        <v>15</v>
      </c>
      <c r="C123" t="s">
        <v>27</v>
      </c>
      <c r="D123" t="s">
        <v>16</v>
      </c>
      <c r="E123" s="23">
        <v>0.01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idden="1" x14ac:dyDescent="0.25">
      <c r="A124" t="s">
        <v>38</v>
      </c>
      <c r="B124" t="s">
        <v>17</v>
      </c>
      <c r="C124" t="s">
        <v>27</v>
      </c>
      <c r="D124" t="s">
        <v>18</v>
      </c>
      <c r="E124" s="23">
        <v>0.01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idden="1" x14ac:dyDescent="0.25">
      <c r="A125" t="s">
        <v>38</v>
      </c>
      <c r="B125" t="s">
        <v>19</v>
      </c>
      <c r="C125" t="s">
        <v>27</v>
      </c>
      <c r="D125" t="s">
        <v>20</v>
      </c>
      <c r="E125" s="23">
        <v>0.01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idden="1" x14ac:dyDescent="0.25">
      <c r="A126" t="s">
        <v>38</v>
      </c>
      <c r="B126" t="s">
        <v>21</v>
      </c>
      <c r="C126" t="s">
        <v>6</v>
      </c>
      <c r="D126" t="s">
        <v>22</v>
      </c>
      <c r="E126" s="23">
        <v>0.01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idden="1" x14ac:dyDescent="0.25">
      <c r="A127" t="s">
        <v>38</v>
      </c>
      <c r="B127" t="s">
        <v>23</v>
      </c>
      <c r="C127" t="s">
        <v>6</v>
      </c>
      <c r="D127" t="s">
        <v>24</v>
      </c>
      <c r="E127" s="23"/>
      <c r="F127" s="21"/>
      <c r="G127" s="21"/>
      <c r="H127" s="21"/>
      <c r="I127" s="21"/>
      <c r="J127" s="21">
        <f>Heat_consumption_Nuts0!J128/Employee_per_sector!J130</f>
        <v>5.7118082059511508</v>
      </c>
      <c r="K127" s="21">
        <f>Heat_consumption_Nuts0!K128/Employee_per_sector!K130</f>
        <v>5.842401763887576</v>
      </c>
      <c r="L127" s="21">
        <f>Heat_consumption_Nuts0!L128/Employee_per_sector!L130</f>
        <v>5.6577647778203355</v>
      </c>
      <c r="M127" s="21">
        <f>Heat_consumption_Nuts0!M128/Employee_per_sector!M130</f>
        <v>5.8199217268120087</v>
      </c>
      <c r="N127" s="21">
        <f>Heat_consumption_Nuts0!N128/Employee_per_sector!N130</f>
        <v>6.1962643362808558</v>
      </c>
      <c r="O127" s="21">
        <f>Heat_consumption_Nuts0!O128/Employee_per_sector!O130</f>
        <v>6.0221396862699796</v>
      </c>
      <c r="P127" s="21">
        <f>Heat_consumption_Nuts0!P128/Employee_per_sector!P130</f>
        <v>6.1319923513141434</v>
      </c>
      <c r="Q127" s="21">
        <f>Heat_consumption_Nuts0!Q128/Employee_per_sector!Q130</f>
        <v>5.8032905690596746</v>
      </c>
      <c r="R127" s="21">
        <f>Heat_consumption_Nuts0!R128/Employee_per_sector!R130</f>
        <v>6.3009448560785639</v>
      </c>
      <c r="S127" s="21">
        <f>Heat_consumption_Nuts0!S128/Employee_per_sector!S130</f>
        <v>6.323117736025667</v>
      </c>
      <c r="T127" s="21">
        <f>Heat_consumption_Nuts0!T128/Employee_per_sector!T130</f>
        <v>7.1054889225393136</v>
      </c>
      <c r="U127" s="21">
        <f>Heat_consumption_Nuts0!U128/Employee_per_sector!U130</f>
        <v>7.0396526891610005</v>
      </c>
      <c r="V127" s="21">
        <f>Heat_consumption_Nuts0!V128/Employee_per_sector!V130</f>
        <v>6.5918805817591286</v>
      </c>
      <c r="W127" s="21">
        <f>Heat_consumption_Nuts0!W128/Employee_per_sector!W130</f>
        <v>7.4289234407002773</v>
      </c>
      <c r="X127" s="21">
        <f>Heat_consumption_Nuts0!X128/Employee_per_sector!X130</f>
        <v>7.4333865515505924</v>
      </c>
      <c r="Y127" s="21">
        <f>Heat_consumption_Nuts0!Y128/Employee_per_sector!Y130</f>
        <v>7.3102008379402035</v>
      </c>
      <c r="Z127" s="21">
        <f>Heat_consumption_Nuts0!Z128/Employee_per_sector!Z130</f>
        <v>6.4768462362488739</v>
      </c>
      <c r="AA127" s="21">
        <f>Heat_consumption_Nuts0!AA128/Employee_per_sector!AA130</f>
        <v>6.3823207354245994</v>
      </c>
      <c r="AB127" s="21">
        <f>Heat_consumption_Nuts0!AB128/Employee_per_sector!AB130</f>
        <v>6.5290821466204099</v>
      </c>
      <c r="AC127" s="21">
        <f>Heat_consumption_Nuts0!AC128/Employee_per_sector!AC130</f>
        <v>5.816146414221282</v>
      </c>
      <c r="AD127" s="21">
        <f>Heat_consumption_Nuts0!AD128/Employee_per_sector!AD130</f>
        <v>6.0369445719221826</v>
      </c>
      <c r="AE127" s="21">
        <f>Heat_consumption_Nuts0!AE128/Employee_per_sector!AE130</f>
        <v>5.9978741481313289</v>
      </c>
      <c r="AF127" s="21">
        <f>Heat_consumption_Nuts0!AF128/Employee_per_sector!AF130</f>
        <v>7.5352210971932951</v>
      </c>
      <c r="AG127" s="21">
        <f>Heat_consumption_Nuts0!AG128/Employee_per_sector!AG130</f>
        <v>8.1836302931557992</v>
      </c>
    </row>
    <row r="128" spans="1:33" hidden="1" x14ac:dyDescent="0.25">
      <c r="A128" t="s">
        <v>39</v>
      </c>
      <c r="B128" t="s">
        <v>5</v>
      </c>
      <c r="C128" t="s">
        <v>6</v>
      </c>
      <c r="D128" t="s">
        <v>7</v>
      </c>
      <c r="E128" s="23">
        <v>0.01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idden="1" x14ac:dyDescent="0.25">
      <c r="A129" t="s">
        <v>39</v>
      </c>
      <c r="B129" t="s">
        <v>8</v>
      </c>
      <c r="C129" t="s">
        <v>9</v>
      </c>
      <c r="D129" t="s">
        <v>10</v>
      </c>
      <c r="E129" s="23">
        <v>0.01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idden="1" x14ac:dyDescent="0.25">
      <c r="A130" t="s">
        <v>39</v>
      </c>
      <c r="B130" t="s">
        <v>11</v>
      </c>
      <c r="C130" t="s">
        <v>9</v>
      </c>
      <c r="D130" t="s">
        <v>12</v>
      </c>
      <c r="E130" s="23">
        <v>0.01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idden="1" x14ac:dyDescent="0.25">
      <c r="A131" t="s">
        <v>39</v>
      </c>
      <c r="B131" t="s">
        <v>13</v>
      </c>
      <c r="C131" t="s">
        <v>9</v>
      </c>
      <c r="D131" t="s">
        <v>14</v>
      </c>
      <c r="E131" s="23">
        <v>0.01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idden="1" x14ac:dyDescent="0.25">
      <c r="A132" t="s">
        <v>39</v>
      </c>
      <c r="B132" t="s">
        <v>15</v>
      </c>
      <c r="C132" t="s">
        <v>9</v>
      </c>
      <c r="D132" t="s">
        <v>16</v>
      </c>
      <c r="E132" s="23">
        <v>0.01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idden="1" x14ac:dyDescent="0.25">
      <c r="A133" t="s">
        <v>39</v>
      </c>
      <c r="B133" t="s">
        <v>17</v>
      </c>
      <c r="C133" t="s">
        <v>9</v>
      </c>
      <c r="D133" t="s">
        <v>18</v>
      </c>
      <c r="E133" s="23">
        <v>0.01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idden="1" x14ac:dyDescent="0.25">
      <c r="A134" t="s">
        <v>39</v>
      </c>
      <c r="B134" t="s">
        <v>19</v>
      </c>
      <c r="C134" t="s">
        <v>9</v>
      </c>
      <c r="D134" t="s">
        <v>20</v>
      </c>
      <c r="E134" s="23">
        <v>0.01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idden="1" x14ac:dyDescent="0.25">
      <c r="A135" t="s">
        <v>39</v>
      </c>
      <c r="B135" t="s">
        <v>21</v>
      </c>
      <c r="C135" t="s">
        <v>9</v>
      </c>
      <c r="D135" t="s">
        <v>22</v>
      </c>
      <c r="E135" s="23">
        <v>0.01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idden="1" x14ac:dyDescent="0.25">
      <c r="A136" t="s">
        <v>39</v>
      </c>
      <c r="B136" t="s">
        <v>23</v>
      </c>
      <c r="C136" t="s">
        <v>6</v>
      </c>
      <c r="D136" t="s">
        <v>24</v>
      </c>
      <c r="E136" s="23"/>
      <c r="F136" s="21"/>
      <c r="G136" s="21"/>
      <c r="H136" s="21"/>
      <c r="I136" s="21"/>
      <c r="J136" s="21"/>
      <c r="K136" s="21">
        <f>Heat_consumption_Nuts0!K137/Employee_per_sector!K139</f>
        <v>12.564037662208024</v>
      </c>
      <c r="L136" s="21">
        <f>Heat_consumption_Nuts0!L137/Employee_per_sector!L139</f>
        <v>13.93883600127551</v>
      </c>
      <c r="M136" s="21">
        <f>Heat_consumption_Nuts0!M137/Employee_per_sector!M139</f>
        <v>8.1409071132990842</v>
      </c>
      <c r="N136" s="21">
        <f>Heat_consumption_Nuts0!N137/Employee_per_sector!N139</f>
        <v>7.4908337602604025</v>
      </c>
      <c r="O136" s="21">
        <f>Heat_consumption_Nuts0!O137/Employee_per_sector!O139</f>
        <v>7.0232323320509016</v>
      </c>
      <c r="P136" s="21">
        <f>Heat_consumption_Nuts0!P137/Employee_per_sector!P139</f>
        <v>7.8198226999398663</v>
      </c>
      <c r="Q136" s="21">
        <f>Heat_consumption_Nuts0!Q137/Employee_per_sector!Q139</f>
        <v>7.7998145454545478</v>
      </c>
      <c r="R136" s="21">
        <f>Heat_consumption_Nuts0!R137/Employee_per_sector!R139</f>
        <v>8.2560382527001028</v>
      </c>
      <c r="S136" s="21">
        <f>Heat_consumption_Nuts0!S137/Employee_per_sector!S139</f>
        <v>8.6333903656924651</v>
      </c>
      <c r="T136" s="21">
        <f>Heat_consumption_Nuts0!T137/Employee_per_sector!T139</f>
        <v>7.6030983735501927</v>
      </c>
      <c r="U136" s="21">
        <f>Heat_consumption_Nuts0!U137/Employee_per_sector!U139</f>
        <v>7.8894049443495993</v>
      </c>
      <c r="V136" s="21">
        <f>Heat_consumption_Nuts0!V137/Employee_per_sector!V139</f>
        <v>7.7165542784003209</v>
      </c>
      <c r="W136" s="21">
        <f>Heat_consumption_Nuts0!W137/Employee_per_sector!W139</f>
        <v>6.7094248281346189</v>
      </c>
      <c r="X136" s="21">
        <f>Heat_consumption_Nuts0!X137/Employee_per_sector!X139</f>
        <v>7.3434482081874988</v>
      </c>
      <c r="Y136" s="21">
        <f>Heat_consumption_Nuts0!Y137/Employee_per_sector!Y139</f>
        <v>8.4485410302873412</v>
      </c>
      <c r="Z136" s="21">
        <f>Heat_consumption_Nuts0!Z137/Employee_per_sector!Z139</f>
        <v>7.5793335374242217</v>
      </c>
      <c r="AA136" s="21">
        <f>Heat_consumption_Nuts0!AA137/Employee_per_sector!AA139</f>
        <v>7.9944273449190337</v>
      </c>
      <c r="AB136" s="21">
        <f>Heat_consumption_Nuts0!AB137/Employee_per_sector!AB139</f>
        <v>7.7672720698254372</v>
      </c>
      <c r="AC136" s="21">
        <f>Heat_consumption_Nuts0!AC137/Employee_per_sector!AC139</f>
        <v>7.728537654873862</v>
      </c>
      <c r="AD136" s="21">
        <f>Heat_consumption_Nuts0!AD137/Employee_per_sector!AD139</f>
        <v>7.4709813226301911</v>
      </c>
      <c r="AE136" s="21">
        <f>Heat_consumption_Nuts0!AE137/Employee_per_sector!AE139</f>
        <v>7.7585042192270048</v>
      </c>
      <c r="AF136" s="21">
        <f>Heat_consumption_Nuts0!AF137/Employee_per_sector!AF139</f>
        <v>8.2038117794449903</v>
      </c>
      <c r="AG136" s="21">
        <f>Heat_consumption_Nuts0!AG137/Employee_per_sector!AG139</f>
        <v>7.6761386909455869</v>
      </c>
    </row>
    <row r="137" spans="1:33" hidden="1" x14ac:dyDescent="0.25">
      <c r="A137" t="s">
        <v>40</v>
      </c>
      <c r="B137" t="s">
        <v>5</v>
      </c>
      <c r="C137" t="s">
        <v>6</v>
      </c>
      <c r="D137" t="s">
        <v>7</v>
      </c>
      <c r="E137" s="23">
        <v>0.01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idden="1" x14ac:dyDescent="0.25">
      <c r="A138" t="s">
        <v>40</v>
      </c>
      <c r="B138" t="s">
        <v>8</v>
      </c>
      <c r="C138" t="s">
        <v>9</v>
      </c>
      <c r="D138" t="s">
        <v>10</v>
      </c>
      <c r="E138" s="23">
        <v>0.01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idden="1" x14ac:dyDescent="0.25">
      <c r="A139" t="s">
        <v>40</v>
      </c>
      <c r="B139" t="s">
        <v>11</v>
      </c>
      <c r="C139" t="s">
        <v>9</v>
      </c>
      <c r="D139" t="s">
        <v>12</v>
      </c>
      <c r="E139" s="23">
        <v>0.01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idden="1" x14ac:dyDescent="0.25">
      <c r="A140" t="s">
        <v>40</v>
      </c>
      <c r="B140" t="s">
        <v>13</v>
      </c>
      <c r="C140" t="s">
        <v>9</v>
      </c>
      <c r="D140" t="s">
        <v>14</v>
      </c>
      <c r="E140" s="23">
        <v>0.01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idden="1" x14ac:dyDescent="0.25">
      <c r="A141" t="s">
        <v>40</v>
      </c>
      <c r="B141" t="s">
        <v>15</v>
      </c>
      <c r="C141" t="s">
        <v>9</v>
      </c>
      <c r="D141" t="s">
        <v>16</v>
      </c>
      <c r="E141" s="23">
        <v>0.01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idden="1" x14ac:dyDescent="0.25">
      <c r="A142" t="s">
        <v>40</v>
      </c>
      <c r="B142" t="s">
        <v>17</v>
      </c>
      <c r="C142" t="s">
        <v>9</v>
      </c>
      <c r="D142" t="s">
        <v>18</v>
      </c>
      <c r="E142" s="23">
        <v>0.01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idden="1" x14ac:dyDescent="0.25">
      <c r="A143" t="s">
        <v>40</v>
      </c>
      <c r="B143" t="s">
        <v>19</v>
      </c>
      <c r="C143" t="s">
        <v>9</v>
      </c>
      <c r="D143" t="s">
        <v>20</v>
      </c>
      <c r="E143" s="23">
        <v>0.01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idden="1" x14ac:dyDescent="0.25">
      <c r="A144" t="s">
        <v>40</v>
      </c>
      <c r="B144" t="s">
        <v>21</v>
      </c>
      <c r="C144" t="s">
        <v>9</v>
      </c>
      <c r="D144" t="s">
        <v>22</v>
      </c>
      <c r="E144" s="23">
        <v>0.01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idden="1" x14ac:dyDescent="0.25">
      <c r="A145" t="s">
        <v>40</v>
      </c>
      <c r="B145" t="s">
        <v>23</v>
      </c>
      <c r="C145" t="s">
        <v>6</v>
      </c>
      <c r="D145" t="s">
        <v>24</v>
      </c>
      <c r="E145" s="23"/>
      <c r="F145" s="21"/>
      <c r="G145" s="21"/>
      <c r="H145" s="21"/>
      <c r="I145" s="21"/>
      <c r="J145" s="21">
        <f>Heat_consumption_Nuts0!J146/Employee_per_sector!J148</f>
        <v>9.5493251895804292</v>
      </c>
      <c r="K145" s="21">
        <f>Heat_consumption_Nuts0!K146/Employee_per_sector!K148</f>
        <v>8.6235127624803827</v>
      </c>
      <c r="L145" s="21">
        <f>Heat_consumption_Nuts0!L146/Employee_per_sector!L148</f>
        <v>7.927983041124147</v>
      </c>
      <c r="M145" s="21">
        <f>Heat_consumption_Nuts0!M146/Employee_per_sector!M148</f>
        <v>4.7305140508168249</v>
      </c>
      <c r="N145" s="21">
        <f>Heat_consumption_Nuts0!N146/Employee_per_sector!N148</f>
        <v>4.3514930907395284</v>
      </c>
      <c r="O145" s="21">
        <f>Heat_consumption_Nuts0!O146/Employee_per_sector!O148</f>
        <v>3.9890625102023192</v>
      </c>
      <c r="P145" s="21">
        <f>Heat_consumption_Nuts0!P146/Employee_per_sector!P148</f>
        <v>4.1085218810877429</v>
      </c>
      <c r="Q145" s="21">
        <f>Heat_consumption_Nuts0!Q146/Employee_per_sector!Q148</f>
        <v>4.0876811713507211</v>
      </c>
      <c r="R145" s="21">
        <f>Heat_consumption_Nuts0!R146/Employee_per_sector!R148</f>
        <v>4.1017342484460348</v>
      </c>
      <c r="S145" s="21">
        <f>Heat_consumption_Nuts0!S146/Employee_per_sector!S148</f>
        <v>4.3835454112307461</v>
      </c>
      <c r="T145" s="21">
        <f>Heat_consumption_Nuts0!T146/Employee_per_sector!T148</f>
        <v>4.416484170433292</v>
      </c>
      <c r="U145" s="21">
        <f>Heat_consumption_Nuts0!U146/Employee_per_sector!U148</f>
        <v>5.0293731476232901</v>
      </c>
      <c r="V145" s="21">
        <f>Heat_consumption_Nuts0!V146/Employee_per_sector!V148</f>
        <v>4.8977010180079432</v>
      </c>
      <c r="W145" s="21">
        <f>Heat_consumption_Nuts0!W146/Employee_per_sector!W148</f>
        <v>4.5358425347117866</v>
      </c>
      <c r="X145" s="21">
        <f>Heat_consumption_Nuts0!X146/Employee_per_sector!X148</f>
        <v>4.7283378480684464</v>
      </c>
      <c r="Y145" s="21">
        <f>Heat_consumption_Nuts0!Y146/Employee_per_sector!Y148</f>
        <v>5.1708613805332426</v>
      </c>
      <c r="Z145" s="21">
        <f>Heat_consumption_Nuts0!Z146/Employee_per_sector!Z148</f>
        <v>4.7587287629771531</v>
      </c>
      <c r="AA145" s="21">
        <f>Heat_consumption_Nuts0!AA146/Employee_per_sector!AA148</f>
        <v>4.7983720150686491</v>
      </c>
      <c r="AB145" s="21">
        <f>Heat_consumption_Nuts0!AB146/Employee_per_sector!AB148</f>
        <v>4.4614060914225968</v>
      </c>
      <c r="AC145" s="21">
        <f>Heat_consumption_Nuts0!AC146/Employee_per_sector!AC148</f>
        <v>4.1840346537125059</v>
      </c>
      <c r="AD145" s="21">
        <f>Heat_consumption_Nuts0!AD146/Employee_per_sector!AD148</f>
        <v>4.1145745702530014</v>
      </c>
      <c r="AE145" s="21">
        <f>Heat_consumption_Nuts0!AE146/Employee_per_sector!AE148</f>
        <v>4.1993953649776739</v>
      </c>
      <c r="AF145" s="21">
        <f>Heat_consumption_Nuts0!AF146/Employee_per_sector!AF148</f>
        <v>4.600265281173594</v>
      </c>
      <c r="AG145" s="21">
        <f>Heat_consumption_Nuts0!AG146/Employee_per_sector!AG148</f>
        <v>4.5941891584975254</v>
      </c>
    </row>
    <row r="146" spans="1:33" hidden="1" x14ac:dyDescent="0.25">
      <c r="A146" t="s">
        <v>41</v>
      </c>
      <c r="B146" t="s">
        <v>5</v>
      </c>
      <c r="C146" t="s">
        <v>6</v>
      </c>
      <c r="D146" t="s">
        <v>7</v>
      </c>
      <c r="E146" s="23">
        <v>0.01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idden="1" x14ac:dyDescent="0.25">
      <c r="A147" t="s">
        <v>41</v>
      </c>
      <c r="B147" t="s">
        <v>8</v>
      </c>
      <c r="C147" t="s">
        <v>27</v>
      </c>
      <c r="D147" t="s">
        <v>10</v>
      </c>
      <c r="E147" s="23">
        <v>0.01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idden="1" x14ac:dyDescent="0.25">
      <c r="A148" t="s">
        <v>41</v>
      </c>
      <c r="B148" t="s">
        <v>11</v>
      </c>
      <c r="C148" t="s">
        <v>27</v>
      </c>
      <c r="D148" t="s">
        <v>12</v>
      </c>
      <c r="E148" s="23">
        <v>0.01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idden="1" x14ac:dyDescent="0.25">
      <c r="A149" t="s">
        <v>41</v>
      </c>
      <c r="B149" t="s">
        <v>13</v>
      </c>
      <c r="C149" t="s">
        <v>27</v>
      </c>
      <c r="D149" t="s">
        <v>14</v>
      </c>
      <c r="E149" s="23">
        <v>0.01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idden="1" x14ac:dyDescent="0.25">
      <c r="A150" t="s">
        <v>41</v>
      </c>
      <c r="B150" t="s">
        <v>15</v>
      </c>
      <c r="C150" t="s">
        <v>27</v>
      </c>
      <c r="D150" t="s">
        <v>16</v>
      </c>
      <c r="E150" s="23">
        <v>0.01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idden="1" x14ac:dyDescent="0.25">
      <c r="A151" t="s">
        <v>41</v>
      </c>
      <c r="B151" t="s">
        <v>17</v>
      </c>
      <c r="C151" t="s">
        <v>27</v>
      </c>
      <c r="D151" t="s">
        <v>18</v>
      </c>
      <c r="E151" s="23">
        <v>0.01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idden="1" x14ac:dyDescent="0.25">
      <c r="A152" t="s">
        <v>41</v>
      </c>
      <c r="B152" t="s">
        <v>19</v>
      </c>
      <c r="C152" t="s">
        <v>27</v>
      </c>
      <c r="D152" t="s">
        <v>20</v>
      </c>
      <c r="E152" s="23">
        <v>0.01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idden="1" x14ac:dyDescent="0.25">
      <c r="A153" t="s">
        <v>41</v>
      </c>
      <c r="B153" t="s">
        <v>21</v>
      </c>
      <c r="C153" t="s">
        <v>6</v>
      </c>
      <c r="D153" t="s">
        <v>22</v>
      </c>
      <c r="E153" s="23">
        <v>0.01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idden="1" x14ac:dyDescent="0.25">
      <c r="A154" t="s">
        <v>41</v>
      </c>
      <c r="B154" t="s">
        <v>23</v>
      </c>
      <c r="C154" t="s">
        <v>6</v>
      </c>
      <c r="D154" t="s">
        <v>24</v>
      </c>
      <c r="E154" s="23"/>
      <c r="F154" s="21"/>
      <c r="G154" s="21"/>
      <c r="H154" s="21"/>
      <c r="I154" s="21"/>
      <c r="J154" s="21"/>
      <c r="K154" s="21"/>
      <c r="L154" s="21"/>
      <c r="M154" s="21"/>
      <c r="N154" s="21"/>
      <c r="O154" s="21">
        <f>Heat_consumption_Nuts0!O155/Employee_per_sector!O157</f>
        <v>11.902269215392304</v>
      </c>
      <c r="P154" s="21">
        <f>Heat_consumption_Nuts0!P155/Employee_per_sector!P157</f>
        <v>10.272509260143199</v>
      </c>
      <c r="Q154" s="21">
        <f>Heat_consumption_Nuts0!Q155/Employee_per_sector!Q157</f>
        <v>10.601899362186789</v>
      </c>
      <c r="R154" s="21">
        <f>Heat_consumption_Nuts0!R155/Employee_per_sector!R157</f>
        <v>12.174965099778271</v>
      </c>
      <c r="S154" s="21">
        <f>Heat_consumption_Nuts0!S155/Employee_per_sector!S157</f>
        <v>11.332985942906575</v>
      </c>
      <c r="T154" s="21">
        <f>Heat_consumption_Nuts0!T155/Employee_per_sector!T157</f>
        <v>10.357748962304109</v>
      </c>
      <c r="U154" s="21">
        <f>Heat_consumption_Nuts0!U155/Employee_per_sector!U157</f>
        <v>9.8553421999999991</v>
      </c>
      <c r="V154" s="21">
        <f>Heat_consumption_Nuts0!V155/Employee_per_sector!V157</f>
        <v>8.2753546533895062</v>
      </c>
      <c r="W154" s="21">
        <f>Heat_consumption_Nuts0!W155/Employee_per_sector!W157</f>
        <v>8.8046269188795936</v>
      </c>
      <c r="X154" s="21">
        <f>Heat_consumption_Nuts0!X155/Employee_per_sector!X157</f>
        <v>8.7399260446685894</v>
      </c>
      <c r="Y154" s="21">
        <f>Heat_consumption_Nuts0!Y155/Employee_per_sector!Y157</f>
        <v>10.105916942003516</v>
      </c>
      <c r="Z154" s="21">
        <f>Heat_consumption_Nuts0!Z155/Employee_per_sector!Z157</f>
        <v>7.4970528192934784</v>
      </c>
      <c r="AA154" s="21">
        <f>Heat_consumption_Nuts0!AA155/Employee_per_sector!AA157</f>
        <v>8.4863377937336821</v>
      </c>
      <c r="AB154" s="21">
        <f>Heat_consumption_Nuts0!AB155/Employee_per_sector!AB157</f>
        <v>8.6266105698822031</v>
      </c>
      <c r="AC154" s="21">
        <f>Heat_consumption_Nuts0!AC155/Employee_per_sector!AC157</f>
        <v>6.8283317275237803</v>
      </c>
      <c r="AD154" s="21">
        <f>Heat_consumption_Nuts0!AD155/Employee_per_sector!AD157</f>
        <v>7.8719497118592674</v>
      </c>
      <c r="AE154" s="21">
        <f>Heat_consumption_Nuts0!AE155/Employee_per_sector!AE157</f>
        <v>8.1493520644216701</v>
      </c>
      <c r="AF154" s="21">
        <f>Heat_consumption_Nuts0!AF155/Employee_per_sector!AF157</f>
        <v>8.1311037821055603</v>
      </c>
      <c r="AG154" s="21">
        <f>Heat_consumption_Nuts0!AG155/Employee_per_sector!AG157</f>
        <v>8.0974219984305531</v>
      </c>
    </row>
    <row r="155" spans="1:33" hidden="1" x14ac:dyDescent="0.25">
      <c r="A155" t="s">
        <v>42</v>
      </c>
      <c r="B155" t="s">
        <v>5</v>
      </c>
      <c r="C155" t="s">
        <v>6</v>
      </c>
      <c r="D155" t="s">
        <v>7</v>
      </c>
      <c r="E155" s="23">
        <v>0.01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idden="1" x14ac:dyDescent="0.25">
      <c r="A156" t="s">
        <v>42</v>
      </c>
      <c r="B156" t="s">
        <v>8</v>
      </c>
      <c r="C156" t="s">
        <v>27</v>
      </c>
      <c r="D156" t="s">
        <v>10</v>
      </c>
      <c r="E156" s="23">
        <v>0.01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idden="1" x14ac:dyDescent="0.25">
      <c r="A157" t="s">
        <v>42</v>
      </c>
      <c r="B157" t="s">
        <v>11</v>
      </c>
      <c r="C157" t="s">
        <v>27</v>
      </c>
      <c r="D157" t="s">
        <v>12</v>
      </c>
      <c r="E157" s="23">
        <v>0.01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idden="1" x14ac:dyDescent="0.25">
      <c r="A158" t="s">
        <v>42</v>
      </c>
      <c r="B158" t="s">
        <v>13</v>
      </c>
      <c r="C158" t="s">
        <v>27</v>
      </c>
      <c r="D158" t="s">
        <v>14</v>
      </c>
      <c r="E158" s="23">
        <v>0.01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idden="1" x14ac:dyDescent="0.25">
      <c r="A159" t="s">
        <v>42</v>
      </c>
      <c r="B159" t="s">
        <v>15</v>
      </c>
      <c r="C159" t="s">
        <v>27</v>
      </c>
      <c r="D159" t="s">
        <v>16</v>
      </c>
      <c r="E159" s="23">
        <v>0.01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idden="1" x14ac:dyDescent="0.25">
      <c r="A160" t="s">
        <v>42</v>
      </c>
      <c r="B160" t="s">
        <v>17</v>
      </c>
      <c r="C160" t="s">
        <v>27</v>
      </c>
      <c r="D160" t="s">
        <v>18</v>
      </c>
      <c r="E160" s="23">
        <v>0.01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idden="1" x14ac:dyDescent="0.25">
      <c r="A161" t="s">
        <v>42</v>
      </c>
      <c r="B161" t="s">
        <v>19</v>
      </c>
      <c r="C161" t="s">
        <v>27</v>
      </c>
      <c r="D161" t="s">
        <v>20</v>
      </c>
      <c r="E161" s="23">
        <v>0.01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idden="1" x14ac:dyDescent="0.25">
      <c r="A162" t="s">
        <v>42</v>
      </c>
      <c r="B162" t="s">
        <v>21</v>
      </c>
      <c r="C162" t="s">
        <v>6</v>
      </c>
      <c r="D162" t="s">
        <v>22</v>
      </c>
      <c r="E162" s="23">
        <v>0.01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idden="1" x14ac:dyDescent="0.25">
      <c r="A163" t="s">
        <v>42</v>
      </c>
      <c r="B163" t="s">
        <v>23</v>
      </c>
      <c r="C163" t="s">
        <v>6</v>
      </c>
      <c r="D163" t="s">
        <v>24</v>
      </c>
      <c r="E163" s="23"/>
      <c r="F163" s="21"/>
      <c r="G163" s="21">
        <f>Heat_consumption_Nuts0!G164/Employee_per_sector!G166</f>
        <v>17.391053908441719</v>
      </c>
      <c r="H163" s="21">
        <f>Heat_consumption_Nuts0!H164/Employee_per_sector!H166</f>
        <v>19.465342398538869</v>
      </c>
      <c r="I163" s="21">
        <f>Heat_consumption_Nuts0!I164/Employee_per_sector!I166</f>
        <v>18.311841152611876</v>
      </c>
      <c r="J163" s="21">
        <f>Heat_consumption_Nuts0!J164/Employee_per_sector!J166</f>
        <v>18.448036122329974</v>
      </c>
      <c r="K163" s="21">
        <f>Heat_consumption_Nuts0!K164/Employee_per_sector!K166</f>
        <v>20.431080410979138</v>
      </c>
      <c r="L163" s="21">
        <f>Heat_consumption_Nuts0!L164/Employee_per_sector!L166</f>
        <v>17.441858701261761</v>
      </c>
      <c r="M163" s="21">
        <f>Heat_consumption_Nuts0!M164/Employee_per_sector!M166</f>
        <v>16.875592174067009</v>
      </c>
      <c r="N163" s="21">
        <f>Heat_consumption_Nuts0!N164/Employee_per_sector!N166</f>
        <v>15.496633196768173</v>
      </c>
      <c r="O163" s="21">
        <f>Heat_consumption_Nuts0!O164/Employee_per_sector!O166</f>
        <v>15.238741779005938</v>
      </c>
      <c r="P163" s="21">
        <f>Heat_consumption_Nuts0!P164/Employee_per_sector!P166</f>
        <v>15.17105275840666</v>
      </c>
      <c r="Q163" s="21">
        <f>Heat_consumption_Nuts0!Q164/Employee_per_sector!Q166</f>
        <v>14.480981599017346</v>
      </c>
      <c r="R163" s="21">
        <f>Heat_consumption_Nuts0!R164/Employee_per_sector!R166</f>
        <v>14.554664471768177</v>
      </c>
      <c r="S163" s="21">
        <f>Heat_consumption_Nuts0!S164/Employee_per_sector!S166</f>
        <v>15.322124860340313</v>
      </c>
      <c r="T163" s="21">
        <f>Heat_consumption_Nuts0!T164/Employee_per_sector!T166</f>
        <v>14.507425893329438</v>
      </c>
      <c r="U163" s="21">
        <f>Heat_consumption_Nuts0!U164/Employee_per_sector!U166</f>
        <v>13.356875285046563</v>
      </c>
      <c r="V163" s="21">
        <f>Heat_consumption_Nuts0!V164/Employee_per_sector!V166</f>
        <v>12.232263117344587</v>
      </c>
      <c r="W163" s="21">
        <f>Heat_consumption_Nuts0!W164/Employee_per_sector!W166</f>
        <v>12.522758401635894</v>
      </c>
      <c r="X163" s="21">
        <f>Heat_consumption_Nuts0!X164/Employee_per_sector!X166</f>
        <v>12.823197894665237</v>
      </c>
      <c r="Y163" s="21">
        <f>Heat_consumption_Nuts0!Y164/Employee_per_sector!Y166</f>
        <v>14.639332159139418</v>
      </c>
      <c r="Z163" s="21">
        <f>Heat_consumption_Nuts0!Z164/Employee_per_sector!Z166</f>
        <v>12.287336170648114</v>
      </c>
      <c r="AA163" s="21">
        <f>Heat_consumption_Nuts0!AA164/Employee_per_sector!AA166</f>
        <v>12.827248609691273</v>
      </c>
      <c r="AB163" s="21">
        <f>Heat_consumption_Nuts0!AB164/Employee_per_sector!AB166</f>
        <v>12.980724927166472</v>
      </c>
      <c r="AC163" s="21">
        <f>Heat_consumption_Nuts0!AC164/Employee_per_sector!AC166</f>
        <v>10.966388778528799</v>
      </c>
      <c r="AD163" s="21">
        <f>Heat_consumption_Nuts0!AD164/Employee_per_sector!AD166</f>
        <v>11.538153195558717</v>
      </c>
      <c r="AE163" s="21">
        <f>Heat_consumption_Nuts0!AE164/Employee_per_sector!AE166</f>
        <v>11.458881248344591</v>
      </c>
      <c r="AF163" s="21">
        <f>Heat_consumption_Nuts0!AF164/Employee_per_sector!AF166</f>
        <v>11.263980242307507</v>
      </c>
      <c r="AG163" s="21">
        <f>Heat_consumption_Nuts0!AG164/Employee_per_sector!AG166</f>
        <v>11.180973070305598</v>
      </c>
    </row>
    <row r="164" spans="1:33" hidden="1" x14ac:dyDescent="0.25">
      <c r="A164" t="s">
        <v>43</v>
      </c>
      <c r="B164" t="s">
        <v>5</v>
      </c>
      <c r="C164" t="s">
        <v>6</v>
      </c>
      <c r="D164" t="s">
        <v>7</v>
      </c>
      <c r="E164" s="23">
        <v>0.01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idden="1" x14ac:dyDescent="0.25">
      <c r="A165" t="s">
        <v>43</v>
      </c>
      <c r="B165" t="s">
        <v>8</v>
      </c>
      <c r="C165" t="s">
        <v>9</v>
      </c>
      <c r="D165" t="s">
        <v>10</v>
      </c>
      <c r="E165" s="23">
        <v>0.01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idden="1" x14ac:dyDescent="0.25">
      <c r="A166" t="s">
        <v>43</v>
      </c>
      <c r="B166" t="s">
        <v>11</v>
      </c>
      <c r="C166" t="s">
        <v>9</v>
      </c>
      <c r="D166" t="s">
        <v>12</v>
      </c>
      <c r="E166" s="23">
        <v>0.01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idden="1" x14ac:dyDescent="0.25">
      <c r="A167" t="s">
        <v>43</v>
      </c>
      <c r="B167" t="s">
        <v>13</v>
      </c>
      <c r="C167" t="s">
        <v>9</v>
      </c>
      <c r="D167" t="s">
        <v>14</v>
      </c>
      <c r="E167" s="23">
        <v>0.01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idden="1" x14ac:dyDescent="0.25">
      <c r="A168" t="s">
        <v>43</v>
      </c>
      <c r="B168" t="s">
        <v>15</v>
      </c>
      <c r="C168" t="s">
        <v>9</v>
      </c>
      <c r="D168" t="s">
        <v>16</v>
      </c>
      <c r="E168" s="23">
        <v>0.01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idden="1" x14ac:dyDescent="0.25">
      <c r="A169" t="s">
        <v>43</v>
      </c>
      <c r="B169" t="s">
        <v>17</v>
      </c>
      <c r="C169" t="s">
        <v>9</v>
      </c>
      <c r="D169" t="s">
        <v>18</v>
      </c>
      <c r="E169" s="23">
        <v>0.01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idden="1" x14ac:dyDescent="0.25">
      <c r="A170" t="s">
        <v>43</v>
      </c>
      <c r="B170" t="s">
        <v>19</v>
      </c>
      <c r="C170" t="s">
        <v>9</v>
      </c>
      <c r="D170" t="s">
        <v>20</v>
      </c>
      <c r="E170" s="23">
        <v>0.01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idden="1" x14ac:dyDescent="0.25">
      <c r="A171" t="s">
        <v>43</v>
      </c>
      <c r="B171" t="s">
        <v>21</v>
      </c>
      <c r="C171" t="s">
        <v>9</v>
      </c>
      <c r="D171" t="s">
        <v>22</v>
      </c>
      <c r="E171" s="23">
        <v>0.01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idden="1" x14ac:dyDescent="0.25">
      <c r="A172" t="s">
        <v>43</v>
      </c>
      <c r="B172" t="s">
        <v>23</v>
      </c>
      <c r="C172" t="s">
        <v>6</v>
      </c>
      <c r="D172" t="s">
        <v>24</v>
      </c>
      <c r="E172" s="23"/>
      <c r="F172" s="21"/>
      <c r="G172" s="21">
        <f>Heat_consumption_Nuts0!G173/Employee_per_sector!G175</f>
        <v>15.931772312197243</v>
      </c>
      <c r="H172" s="21">
        <f>Heat_consumption_Nuts0!H173/Employee_per_sector!H175</f>
        <v>17.496260518692232</v>
      </c>
      <c r="I172" s="21">
        <f>Heat_consumption_Nuts0!I173/Employee_per_sector!I175</f>
        <v>16.797741832448651</v>
      </c>
      <c r="J172" s="21">
        <f>Heat_consumption_Nuts0!J173/Employee_per_sector!J175</f>
        <v>16.022664680442098</v>
      </c>
      <c r="K172" s="21">
        <f>Heat_consumption_Nuts0!K173/Employee_per_sector!K175</f>
        <v>17.227915088844565</v>
      </c>
      <c r="L172" s="21">
        <f>Heat_consumption_Nuts0!L173/Employee_per_sector!L175</f>
        <v>16.547776466327964</v>
      </c>
      <c r="M172" s="21">
        <f>Heat_consumption_Nuts0!M173/Employee_per_sector!M175</f>
        <v>14.7078538971843</v>
      </c>
      <c r="N172" s="21">
        <f>Heat_consumption_Nuts0!N173/Employee_per_sector!N175</f>
        <v>15.281808750270271</v>
      </c>
      <c r="O172" s="21">
        <f>Heat_consumption_Nuts0!O173/Employee_per_sector!O175</f>
        <v>9.1437494592987125</v>
      </c>
      <c r="P172" s="21">
        <f>Heat_consumption_Nuts0!P173/Employee_per_sector!P175</f>
        <v>9.6679877564277898</v>
      </c>
      <c r="Q172" s="21">
        <f>Heat_consumption_Nuts0!Q173/Employee_per_sector!Q175</f>
        <v>10.486308488676736</v>
      </c>
      <c r="R172" s="21">
        <f>Heat_consumption_Nuts0!R173/Employee_per_sector!R175</f>
        <v>11.092292514048133</v>
      </c>
      <c r="S172" s="21">
        <f>Heat_consumption_Nuts0!S173/Employee_per_sector!S175</f>
        <v>11.135741558842062</v>
      </c>
      <c r="T172" s="21">
        <f>Heat_consumption_Nuts0!T173/Employee_per_sector!T175</f>
        <v>8.4853978278819664</v>
      </c>
      <c r="U172" s="21">
        <f>Heat_consumption_Nuts0!U173/Employee_per_sector!U175</f>
        <v>8.3020167594597911</v>
      </c>
      <c r="V172" s="21">
        <f>Heat_consumption_Nuts0!V173/Employee_per_sector!V175</f>
        <v>7.3511143370193279</v>
      </c>
      <c r="W172" s="21">
        <f>Heat_consumption_Nuts0!W173/Employee_per_sector!W175</f>
        <v>9.7778107880910703</v>
      </c>
      <c r="X172" s="21">
        <f>Heat_consumption_Nuts0!X173/Employee_per_sector!X175</f>
        <v>7.9958254058808516</v>
      </c>
      <c r="Y172" s="21">
        <f>Heat_consumption_Nuts0!Y173/Employee_per_sector!Y175</f>
        <v>8.6965577558907992</v>
      </c>
      <c r="Z172" s="21">
        <f>Heat_consumption_Nuts0!Z173/Employee_per_sector!Z175</f>
        <v>8.1399532501837815</v>
      </c>
      <c r="AA172" s="21">
        <f>Heat_consumption_Nuts0!AA173/Employee_per_sector!AA175</f>
        <v>8.0511358259201646</v>
      </c>
      <c r="AB172" s="21">
        <f>Heat_consumption_Nuts0!AB173/Employee_per_sector!AB175</f>
        <v>7.7806161129697733</v>
      </c>
      <c r="AC172" s="21">
        <f>Heat_consumption_Nuts0!AC173/Employee_per_sector!AC175</f>
        <v>7.0088468975082501</v>
      </c>
      <c r="AD172" s="21">
        <f>Heat_consumption_Nuts0!AD173/Employee_per_sector!AD175</f>
        <v>6.7721480933765017</v>
      </c>
      <c r="AE172" s="21">
        <f>Heat_consumption_Nuts0!AE173/Employee_per_sector!AE175</f>
        <v>7.2864999160719846</v>
      </c>
      <c r="AF172" s="21">
        <f>Heat_consumption_Nuts0!AF173/Employee_per_sector!AF175</f>
        <v>7.0562774474253462</v>
      </c>
      <c r="AG172" s="21">
        <f>Heat_consumption_Nuts0!AG173/Employee_per_sector!AG175</f>
        <v>6.7273153582320475</v>
      </c>
    </row>
    <row r="173" spans="1:33" hidden="1" x14ac:dyDescent="0.25">
      <c r="A173" t="s">
        <v>44</v>
      </c>
      <c r="B173" t="s">
        <v>5</v>
      </c>
      <c r="C173" t="s">
        <v>6</v>
      </c>
      <c r="D173" t="s">
        <v>7</v>
      </c>
      <c r="E173" s="23">
        <v>0.01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idden="1" x14ac:dyDescent="0.25">
      <c r="A174" t="s">
        <v>44</v>
      </c>
      <c r="B174" t="s">
        <v>8</v>
      </c>
      <c r="C174" t="s">
        <v>27</v>
      </c>
      <c r="D174" t="s">
        <v>10</v>
      </c>
      <c r="E174" s="23">
        <v>0.01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idden="1" x14ac:dyDescent="0.25">
      <c r="A175" t="s">
        <v>44</v>
      </c>
      <c r="B175" t="s">
        <v>11</v>
      </c>
      <c r="C175" t="s">
        <v>27</v>
      </c>
      <c r="D175" t="s">
        <v>12</v>
      </c>
      <c r="E175" s="23">
        <v>0.01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idden="1" x14ac:dyDescent="0.25">
      <c r="A176" t="s">
        <v>44</v>
      </c>
      <c r="B176" t="s">
        <v>13</v>
      </c>
      <c r="C176" t="s">
        <v>27</v>
      </c>
      <c r="D176" t="s">
        <v>14</v>
      </c>
      <c r="E176" s="23">
        <v>0.01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idden="1" x14ac:dyDescent="0.25">
      <c r="A177" t="s">
        <v>44</v>
      </c>
      <c r="B177" t="s">
        <v>15</v>
      </c>
      <c r="C177" t="s">
        <v>27</v>
      </c>
      <c r="D177" t="s">
        <v>16</v>
      </c>
      <c r="E177" s="23">
        <v>0.01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idden="1" x14ac:dyDescent="0.25">
      <c r="A178" t="s">
        <v>44</v>
      </c>
      <c r="B178" t="s">
        <v>17</v>
      </c>
      <c r="C178" t="s">
        <v>27</v>
      </c>
      <c r="D178" t="s">
        <v>18</v>
      </c>
      <c r="E178" s="23">
        <v>0.01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idden="1" x14ac:dyDescent="0.25">
      <c r="A179" t="s">
        <v>44</v>
      </c>
      <c r="B179" t="s">
        <v>19</v>
      </c>
      <c r="C179" t="s">
        <v>27</v>
      </c>
      <c r="D179" t="s">
        <v>20</v>
      </c>
      <c r="E179" s="23">
        <v>0.01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idden="1" x14ac:dyDescent="0.25">
      <c r="A180" t="s">
        <v>44</v>
      </c>
      <c r="B180" t="s">
        <v>21</v>
      </c>
      <c r="C180" t="s">
        <v>6</v>
      </c>
      <c r="D180" t="s">
        <v>22</v>
      </c>
      <c r="E180" s="23">
        <v>0.01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idden="1" x14ac:dyDescent="0.25">
      <c r="A181" t="s">
        <v>44</v>
      </c>
      <c r="B181" t="s">
        <v>23</v>
      </c>
      <c r="C181" t="s">
        <v>6</v>
      </c>
      <c r="D181" t="s">
        <v>24</v>
      </c>
      <c r="E181" s="23"/>
      <c r="F181" s="21"/>
      <c r="G181" s="21">
        <f>Heat_consumption_Nuts0!G182/Employee_per_sector!G184</f>
        <v>2.2146162445444859</v>
      </c>
      <c r="H181" s="21">
        <f>Heat_consumption_Nuts0!H182/Employee_per_sector!H184</f>
        <v>2.1788245357058287</v>
      </c>
      <c r="I181" s="21">
        <f>Heat_consumption_Nuts0!I182/Employee_per_sector!I184</f>
        <v>2.169209017278618</v>
      </c>
      <c r="J181" s="21">
        <f>Heat_consumption_Nuts0!J182/Employee_per_sector!J184</f>
        <v>2.3924053227824555</v>
      </c>
      <c r="K181" s="21">
        <f>Heat_consumption_Nuts0!K182/Employee_per_sector!K184</f>
        <v>2.3291709701143284</v>
      </c>
      <c r="L181" s="21">
        <f>Heat_consumption_Nuts0!L182/Employee_per_sector!L184</f>
        <v>2.6189701971999595</v>
      </c>
      <c r="M181" s="21">
        <f>Heat_consumption_Nuts0!M182/Employee_per_sector!M184</f>
        <v>2.9763146759931374</v>
      </c>
      <c r="N181" s="21">
        <f>Heat_consumption_Nuts0!N182/Employee_per_sector!N184</f>
        <v>2.8803094844373494</v>
      </c>
      <c r="O181" s="21">
        <f>Heat_consumption_Nuts0!O182/Employee_per_sector!O184</f>
        <v>3.2620790222222227</v>
      </c>
      <c r="P181" s="21">
        <f>Heat_consumption_Nuts0!P182/Employee_per_sector!P184</f>
        <v>3.7258953081081079</v>
      </c>
      <c r="Q181" s="21">
        <f>Heat_consumption_Nuts0!Q182/Employee_per_sector!Q184</f>
        <v>3.6268725181924362</v>
      </c>
      <c r="R181" s="21">
        <f>Heat_consumption_Nuts0!R182/Employee_per_sector!R184</f>
        <v>3.0999420935544157</v>
      </c>
      <c r="S181" s="21">
        <f>Heat_consumption_Nuts0!S182/Employee_per_sector!S184</f>
        <v>3.2990938444675204</v>
      </c>
      <c r="T181" s="21">
        <f>Heat_consumption_Nuts0!T182/Employee_per_sector!T184</f>
        <v>3.9366839046798736</v>
      </c>
      <c r="U181" s="21">
        <f>Heat_consumption_Nuts0!U182/Employee_per_sector!U184</f>
        <v>2.9697827341815382</v>
      </c>
      <c r="V181" s="21">
        <f>Heat_consumption_Nuts0!V182/Employee_per_sector!V184</f>
        <v>2.9386920059131234</v>
      </c>
      <c r="W181" s="21">
        <f>Heat_consumption_Nuts0!W182/Employee_per_sector!W184</f>
        <v>2.2464702212810757</v>
      </c>
      <c r="X181" s="21">
        <f>Heat_consumption_Nuts0!X182/Employee_per_sector!X184</f>
        <v>2.4644017186200085</v>
      </c>
      <c r="Y181" s="21">
        <f>Heat_consumption_Nuts0!Y182/Employee_per_sector!Y184</f>
        <v>2.1203704519231614</v>
      </c>
      <c r="Z181" s="21">
        <f>Heat_consumption_Nuts0!Z182/Employee_per_sector!Z184</f>
        <v>2.0609414679664586</v>
      </c>
      <c r="AA181" s="21">
        <f>Heat_consumption_Nuts0!AA182/Employee_per_sector!AA184</f>
        <v>2.1688178857450771</v>
      </c>
      <c r="AB181" s="21">
        <f>Heat_consumption_Nuts0!AB182/Employee_per_sector!AB184</f>
        <v>2.1220818209413621</v>
      </c>
      <c r="AC181" s="21">
        <f>Heat_consumption_Nuts0!AC182/Employee_per_sector!AC184</f>
        <v>3.2768292089124218</v>
      </c>
      <c r="AD181" s="21">
        <f>Heat_consumption_Nuts0!AD182/Employee_per_sector!AD184</f>
        <v>3.3125398909441515</v>
      </c>
      <c r="AE181" s="21">
        <f>Heat_consumption_Nuts0!AE182/Employee_per_sector!AE184</f>
        <v>3.4287658293147913</v>
      </c>
      <c r="AF181" s="21">
        <f>Heat_consumption_Nuts0!AF182/Employee_per_sector!AF184</f>
        <v>3.4011601813640318</v>
      </c>
      <c r="AG181" s="21">
        <f>Heat_consumption_Nuts0!AG182/Employee_per_sector!AG184</f>
        <v>3.4477898450764002</v>
      </c>
    </row>
    <row r="182" spans="1:33" hidden="1" x14ac:dyDescent="0.25">
      <c r="A182" t="s">
        <v>45</v>
      </c>
      <c r="B182" t="s">
        <v>5</v>
      </c>
      <c r="C182" t="s">
        <v>6</v>
      </c>
      <c r="D182" t="s">
        <v>7</v>
      </c>
      <c r="E182" s="23">
        <v>0.01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idden="1" x14ac:dyDescent="0.25">
      <c r="A183" t="s">
        <v>45</v>
      </c>
      <c r="B183" t="s">
        <v>8</v>
      </c>
      <c r="C183" t="s">
        <v>27</v>
      </c>
      <c r="D183" t="s">
        <v>10</v>
      </c>
      <c r="E183" s="23">
        <v>0.01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idden="1" x14ac:dyDescent="0.25">
      <c r="A184" t="s">
        <v>45</v>
      </c>
      <c r="B184" t="s">
        <v>11</v>
      </c>
      <c r="C184" t="s">
        <v>27</v>
      </c>
      <c r="D184" t="s">
        <v>12</v>
      </c>
      <c r="E184" s="23">
        <v>0.01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idden="1" x14ac:dyDescent="0.25">
      <c r="A185" t="s">
        <v>45</v>
      </c>
      <c r="B185" t="s">
        <v>13</v>
      </c>
      <c r="C185" t="s">
        <v>27</v>
      </c>
      <c r="D185" t="s">
        <v>14</v>
      </c>
      <c r="E185" s="23">
        <v>0.01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idden="1" x14ac:dyDescent="0.25">
      <c r="A186" t="s">
        <v>45</v>
      </c>
      <c r="B186" t="s">
        <v>15</v>
      </c>
      <c r="C186" t="s">
        <v>27</v>
      </c>
      <c r="D186" t="s">
        <v>16</v>
      </c>
      <c r="E186" s="23">
        <v>0.01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idden="1" x14ac:dyDescent="0.25">
      <c r="A187" t="s">
        <v>45</v>
      </c>
      <c r="B187" t="s">
        <v>17</v>
      </c>
      <c r="C187" t="s">
        <v>27</v>
      </c>
      <c r="D187" t="s">
        <v>18</v>
      </c>
      <c r="E187" s="23">
        <v>0.01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idden="1" x14ac:dyDescent="0.25">
      <c r="A188" t="s">
        <v>45</v>
      </c>
      <c r="B188" t="s">
        <v>19</v>
      </c>
      <c r="C188" t="s">
        <v>27</v>
      </c>
      <c r="D188" t="s">
        <v>20</v>
      </c>
      <c r="E188" s="23">
        <v>0.01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idden="1" x14ac:dyDescent="0.25">
      <c r="A189" t="s">
        <v>45</v>
      </c>
      <c r="B189" t="s">
        <v>21</v>
      </c>
      <c r="C189" t="s">
        <v>6</v>
      </c>
      <c r="D189" t="s">
        <v>22</v>
      </c>
      <c r="E189" s="23">
        <v>0.01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idden="1" x14ac:dyDescent="0.25">
      <c r="A190" t="s">
        <v>45</v>
      </c>
      <c r="B190" t="s">
        <v>23</v>
      </c>
      <c r="C190" t="s">
        <v>6</v>
      </c>
      <c r="D190" t="s">
        <v>24</v>
      </c>
      <c r="E190" s="23"/>
      <c r="F190" s="21"/>
      <c r="G190" s="21">
        <f>Heat_consumption_Nuts0!G191/Employee_per_sector!G193</f>
        <v>6.4836053766982289</v>
      </c>
      <c r="H190" s="21">
        <f>Heat_consumption_Nuts0!H191/Employee_per_sector!H193</f>
        <v>5.5192499800177623</v>
      </c>
      <c r="I190" s="21">
        <f>Heat_consumption_Nuts0!I191/Employee_per_sector!I193</f>
        <v>4.0310829898434202</v>
      </c>
      <c r="J190" s="21">
        <f>Heat_consumption_Nuts0!J191/Employee_per_sector!J193</f>
        <v>4.8775776825332802</v>
      </c>
      <c r="K190" s="21">
        <f>Heat_consumption_Nuts0!K191/Employee_per_sector!K193</f>
        <v>3.5290092664104682</v>
      </c>
      <c r="L190" s="21">
        <f>Heat_consumption_Nuts0!L191/Employee_per_sector!L193</f>
        <v>1.5794237811792071</v>
      </c>
      <c r="M190" s="21">
        <f>Heat_consumption_Nuts0!M191/Employee_per_sector!M193</f>
        <v>1.7220686935454064</v>
      </c>
      <c r="N190" s="21">
        <f>Heat_consumption_Nuts0!N191/Employee_per_sector!N193</f>
        <v>1.1365302435027418</v>
      </c>
      <c r="O190" s="21">
        <f>Heat_consumption_Nuts0!O191/Employee_per_sector!O193</f>
        <v>0.9306958134999076</v>
      </c>
      <c r="P190" s="21">
        <f>Heat_consumption_Nuts0!P191/Employee_per_sector!P193</f>
        <v>1.256441271987639</v>
      </c>
      <c r="Q190" s="21">
        <f>Heat_consumption_Nuts0!Q191/Employee_per_sector!Q193</f>
        <v>0.87000402185041315</v>
      </c>
      <c r="R190" s="21">
        <f>Heat_consumption_Nuts0!R191/Employee_per_sector!R193</f>
        <v>1.5210719691680705</v>
      </c>
      <c r="S190" s="21">
        <f>Heat_consumption_Nuts0!S191/Employee_per_sector!S193</f>
        <v>1.8876674417549859</v>
      </c>
      <c r="T190" s="21">
        <f>Heat_consumption_Nuts0!T191/Employee_per_sector!T193</f>
        <v>2.5355745127797942</v>
      </c>
      <c r="U190" s="21">
        <f>Heat_consumption_Nuts0!U191/Employee_per_sector!U193</f>
        <v>3.6271116901667924</v>
      </c>
      <c r="V190" s="21">
        <f>Heat_consumption_Nuts0!V191/Employee_per_sector!V193</f>
        <v>2.9116545001868994</v>
      </c>
      <c r="W190" s="21">
        <f>Heat_consumption_Nuts0!W191/Employee_per_sector!W193</f>
        <v>2.346206637056389</v>
      </c>
      <c r="X190" s="21">
        <f>Heat_consumption_Nuts0!X191/Employee_per_sector!X193</f>
        <v>2.5643236273031293</v>
      </c>
      <c r="Y190" s="21">
        <f>Heat_consumption_Nuts0!Y191/Employee_per_sector!Y193</f>
        <v>2.6232795364191852</v>
      </c>
      <c r="Z190" s="21">
        <f>Heat_consumption_Nuts0!Z191/Employee_per_sector!Z193</f>
        <v>2.4944460732542493</v>
      </c>
      <c r="AA190" s="21">
        <f>Heat_consumption_Nuts0!AA191/Employee_per_sector!AA193</f>
        <v>2.5453441706708952</v>
      </c>
      <c r="AB190" s="21">
        <f>Heat_consumption_Nuts0!AB191/Employee_per_sector!AB193</f>
        <v>2.5276548718195442</v>
      </c>
      <c r="AC190" s="21">
        <f>Heat_consumption_Nuts0!AC191/Employee_per_sector!AC193</f>
        <v>2.3616713126775126</v>
      </c>
      <c r="AD190" s="21">
        <f>Heat_consumption_Nuts0!AD191/Employee_per_sector!AD193</f>
        <v>2.350042689004233</v>
      </c>
      <c r="AE190" s="21">
        <f>Heat_consumption_Nuts0!AE191/Employee_per_sector!AE193</f>
        <v>2.4661723572033969</v>
      </c>
      <c r="AF190" s="21">
        <f>Heat_consumption_Nuts0!AF191/Employee_per_sector!AF193</f>
        <v>2.5720386857868349</v>
      </c>
      <c r="AG190" s="21">
        <f>Heat_consumption_Nuts0!AG191/Employee_per_sector!AG193</f>
        <v>2.8318994074360599</v>
      </c>
    </row>
    <row r="191" spans="1:33" hidden="1" x14ac:dyDescent="0.25">
      <c r="A191" t="s">
        <v>46</v>
      </c>
      <c r="B191" t="s">
        <v>5</v>
      </c>
      <c r="C191" t="s">
        <v>6</v>
      </c>
      <c r="D191" t="s">
        <v>7</v>
      </c>
      <c r="E191" s="23">
        <v>0.01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idden="1" x14ac:dyDescent="0.25">
      <c r="A192" t="s">
        <v>46</v>
      </c>
      <c r="B192" t="s">
        <v>8</v>
      </c>
      <c r="C192" t="s">
        <v>9</v>
      </c>
      <c r="D192" t="s">
        <v>10</v>
      </c>
      <c r="E192" s="23">
        <v>0.01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3" hidden="1" x14ac:dyDescent="0.25">
      <c r="A193" t="s">
        <v>46</v>
      </c>
      <c r="B193" t="s">
        <v>11</v>
      </c>
      <c r="C193" t="s">
        <v>9</v>
      </c>
      <c r="D193" t="s">
        <v>12</v>
      </c>
      <c r="E193" s="23">
        <v>0.01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3" hidden="1" x14ac:dyDescent="0.25">
      <c r="A194" t="s">
        <v>46</v>
      </c>
      <c r="B194" t="s">
        <v>13</v>
      </c>
      <c r="C194" t="s">
        <v>9</v>
      </c>
      <c r="D194" t="s">
        <v>14</v>
      </c>
      <c r="E194" s="23">
        <v>0.01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3" hidden="1" x14ac:dyDescent="0.25">
      <c r="A195" t="s">
        <v>46</v>
      </c>
      <c r="B195" t="s">
        <v>15</v>
      </c>
      <c r="C195" t="s">
        <v>9</v>
      </c>
      <c r="D195" t="s">
        <v>16</v>
      </c>
      <c r="E195" s="23">
        <v>0.01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3" hidden="1" x14ac:dyDescent="0.25">
      <c r="A196" t="s">
        <v>46</v>
      </c>
      <c r="B196" t="s">
        <v>17</v>
      </c>
      <c r="C196" t="s">
        <v>9</v>
      </c>
      <c r="D196" t="s">
        <v>18</v>
      </c>
      <c r="E196" s="23">
        <v>0.01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 hidden="1" x14ac:dyDescent="0.25">
      <c r="A197" t="s">
        <v>46</v>
      </c>
      <c r="B197" t="s">
        <v>19</v>
      </c>
      <c r="C197" t="s">
        <v>9</v>
      </c>
      <c r="D197" t="s">
        <v>20</v>
      </c>
      <c r="E197" s="23">
        <v>0.01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3" hidden="1" x14ac:dyDescent="0.25">
      <c r="A198" t="s">
        <v>46</v>
      </c>
      <c r="B198" t="s">
        <v>21</v>
      </c>
      <c r="C198" t="s">
        <v>9</v>
      </c>
      <c r="D198" t="s">
        <v>22</v>
      </c>
      <c r="E198" s="23">
        <v>0.01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3" hidden="1" x14ac:dyDescent="0.25">
      <c r="A199" t="s">
        <v>46</v>
      </c>
      <c r="B199" t="s">
        <v>23</v>
      </c>
      <c r="C199" t="s">
        <v>6</v>
      </c>
      <c r="D199" t="s">
        <v>24</v>
      </c>
      <c r="E199" s="23"/>
      <c r="F199" s="21"/>
      <c r="G199" s="21"/>
      <c r="H199" s="21">
        <f>Heat_consumption_Nuts0!H200/Employee_per_sector!H202</f>
        <v>27.495884445438278</v>
      </c>
      <c r="I199" s="21">
        <f>Heat_consumption_Nuts0!I200/Employee_per_sector!I202</f>
        <v>22.467342980162307</v>
      </c>
      <c r="J199" s="21">
        <f>Heat_consumption_Nuts0!J200/Employee_per_sector!J202</f>
        <v>22.710434322795049</v>
      </c>
      <c r="K199" s="21">
        <f>Heat_consumption_Nuts0!K200/Employee_per_sector!K202</f>
        <v>21.922292717050212</v>
      </c>
      <c r="L199" s="21">
        <f>Heat_consumption_Nuts0!L200/Employee_per_sector!L202</f>
        <v>20.024264239226031</v>
      </c>
      <c r="M199" s="21">
        <f>Heat_consumption_Nuts0!M200/Employee_per_sector!M202</f>
        <v>17.100723727735364</v>
      </c>
      <c r="N199" s="21">
        <f>Heat_consumption_Nuts0!N200/Employee_per_sector!N202</f>
        <v>15.084370005740526</v>
      </c>
      <c r="O199" s="21">
        <f>Heat_consumption_Nuts0!O200/Employee_per_sector!O202</f>
        <v>14.092666554005977</v>
      </c>
      <c r="P199" s="21">
        <f>Heat_consumption_Nuts0!P200/Employee_per_sector!P202</f>
        <v>8.8730255405784906</v>
      </c>
      <c r="Q199" s="21">
        <f>Heat_consumption_Nuts0!Q200/Employee_per_sector!Q202</f>
        <v>7.6370889386507432</v>
      </c>
      <c r="R199" s="21">
        <f>Heat_consumption_Nuts0!R200/Employee_per_sector!R202</f>
        <v>6.3279515166409226</v>
      </c>
      <c r="S199" s="21">
        <f>Heat_consumption_Nuts0!S200/Employee_per_sector!S202</f>
        <v>6.9828335431881134</v>
      </c>
      <c r="T199" s="21">
        <f>Heat_consumption_Nuts0!T200/Employee_per_sector!T202</f>
        <v>9.8353212511166479</v>
      </c>
      <c r="U199" s="21">
        <f>Heat_consumption_Nuts0!U200/Employee_per_sector!U202</f>
        <v>10.070424071243439</v>
      </c>
      <c r="V199" s="21">
        <f>Heat_consumption_Nuts0!V200/Employee_per_sector!V202</f>
        <v>9.5365145431904565</v>
      </c>
      <c r="W199" s="21">
        <f>Heat_consumption_Nuts0!W200/Employee_per_sector!W202</f>
        <v>9.7323485021579064</v>
      </c>
      <c r="X199" s="21">
        <f>Heat_consumption_Nuts0!X200/Employee_per_sector!X202</f>
        <v>9.5606745866717553</v>
      </c>
      <c r="Y199" s="21">
        <f>Heat_consumption_Nuts0!Y200/Employee_per_sector!Y202</f>
        <v>10.290756972778171</v>
      </c>
      <c r="Z199" s="21">
        <f>Heat_consumption_Nuts0!Z200/Employee_per_sector!Z202</f>
        <v>7.0128443890842771</v>
      </c>
      <c r="AA199" s="21">
        <f>Heat_consumption_Nuts0!AA200/Employee_per_sector!AA202</f>
        <v>6.8112504290045797</v>
      </c>
      <c r="AB199" s="21">
        <f>Heat_consumption_Nuts0!AB200/Employee_per_sector!AB202</f>
        <v>7.6198668193799435</v>
      </c>
      <c r="AC199" s="21">
        <f>Heat_consumption_Nuts0!AC200/Employee_per_sector!AC202</f>
        <v>5.1497805810021529</v>
      </c>
      <c r="AD199" s="21">
        <f>Heat_consumption_Nuts0!AD200/Employee_per_sector!AD202</f>
        <v>5.0697978429399937</v>
      </c>
      <c r="AE199" s="21">
        <f>Heat_consumption_Nuts0!AE200/Employee_per_sector!AE202</f>
        <v>5.053455722419101</v>
      </c>
      <c r="AF199" s="21">
        <f>Heat_consumption_Nuts0!AF200/Employee_per_sector!AF202</f>
        <v>5.3096635429332411</v>
      </c>
      <c r="AG199" s="21">
        <f>Heat_consumption_Nuts0!AG200/Employee_per_sector!AG202</f>
        <v>4.7793547400000005</v>
      </c>
    </row>
    <row r="200" spans="1:33" hidden="1" x14ac:dyDescent="0.25">
      <c r="A200" t="s">
        <v>47</v>
      </c>
      <c r="B200" t="s">
        <v>5</v>
      </c>
      <c r="C200" t="s">
        <v>6</v>
      </c>
      <c r="D200" t="s">
        <v>7</v>
      </c>
      <c r="E200" s="23">
        <v>0.01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3" hidden="1" x14ac:dyDescent="0.25">
      <c r="A201" t="s">
        <v>47</v>
      </c>
      <c r="B201" t="s">
        <v>8</v>
      </c>
      <c r="C201" t="s">
        <v>9</v>
      </c>
      <c r="D201" t="s">
        <v>10</v>
      </c>
      <c r="E201" s="23">
        <v>0.01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3" hidden="1" x14ac:dyDescent="0.25">
      <c r="A202" t="s">
        <v>47</v>
      </c>
      <c r="B202" t="s">
        <v>11</v>
      </c>
      <c r="C202" t="s">
        <v>9</v>
      </c>
      <c r="D202" t="s">
        <v>12</v>
      </c>
      <c r="E202" s="23">
        <v>0.01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3" hidden="1" x14ac:dyDescent="0.25">
      <c r="A203" t="s">
        <v>47</v>
      </c>
      <c r="B203" t="s">
        <v>13</v>
      </c>
      <c r="C203" t="s">
        <v>9</v>
      </c>
      <c r="D203" t="s">
        <v>14</v>
      </c>
      <c r="E203" s="23">
        <v>0.01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 hidden="1" x14ac:dyDescent="0.25">
      <c r="A204" t="s">
        <v>47</v>
      </c>
      <c r="B204" t="s">
        <v>15</v>
      </c>
      <c r="C204" t="s">
        <v>9</v>
      </c>
      <c r="D204" t="s">
        <v>16</v>
      </c>
      <c r="E204" s="23">
        <v>0.01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3" hidden="1" x14ac:dyDescent="0.25">
      <c r="A205" t="s">
        <v>47</v>
      </c>
      <c r="B205" t="s">
        <v>17</v>
      </c>
      <c r="C205" t="s">
        <v>9</v>
      </c>
      <c r="D205" t="s">
        <v>18</v>
      </c>
      <c r="E205" s="23">
        <v>0.01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hidden="1" x14ac:dyDescent="0.25">
      <c r="A206" t="s">
        <v>47</v>
      </c>
      <c r="B206" t="s">
        <v>19</v>
      </c>
      <c r="C206" t="s">
        <v>9</v>
      </c>
      <c r="D206" t="s">
        <v>20</v>
      </c>
      <c r="E206" s="23">
        <v>0.01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3" hidden="1" x14ac:dyDescent="0.25">
      <c r="A207" t="s">
        <v>47</v>
      </c>
      <c r="B207" t="s">
        <v>21</v>
      </c>
      <c r="C207" t="s">
        <v>9</v>
      </c>
      <c r="D207" t="s">
        <v>22</v>
      </c>
      <c r="E207" s="23">
        <v>0.01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3" hidden="1" x14ac:dyDescent="0.25">
      <c r="A208" t="s">
        <v>47</v>
      </c>
      <c r="B208" t="s">
        <v>23</v>
      </c>
      <c r="C208" t="s">
        <v>6</v>
      </c>
      <c r="D208" t="s">
        <v>24</v>
      </c>
      <c r="E208" s="23"/>
      <c r="F208" s="21"/>
      <c r="G208" s="21"/>
      <c r="H208" s="21"/>
      <c r="I208" s="21"/>
      <c r="J208" s="21">
        <f>Heat_consumption_Nuts0!J209/Employee_per_sector!J211</f>
        <v>13.148444519555769</v>
      </c>
      <c r="K208" s="21">
        <f>Heat_consumption_Nuts0!K209/Employee_per_sector!K211</f>
        <v>17.820949687500001</v>
      </c>
      <c r="L208" s="21">
        <f>Heat_consumption_Nuts0!L209/Employee_per_sector!L211</f>
        <v>13.729857909800669</v>
      </c>
      <c r="M208" s="21">
        <f>Heat_consumption_Nuts0!M209/Employee_per_sector!M211</f>
        <v>15.966267841409696</v>
      </c>
      <c r="N208" s="21">
        <f>Heat_consumption_Nuts0!N209/Employee_per_sector!N211</f>
        <v>17.070709211899796</v>
      </c>
      <c r="O208" s="21">
        <f>Heat_consumption_Nuts0!O209/Employee_per_sector!O211</f>
        <v>10.595985344862999</v>
      </c>
      <c r="P208" s="21">
        <f>Heat_consumption_Nuts0!P209/Employee_per_sector!P211</f>
        <v>14.755499889306497</v>
      </c>
      <c r="Q208" s="21">
        <f>Heat_consumption_Nuts0!Q209/Employee_per_sector!Q211</f>
        <v>13.503274431071418</v>
      </c>
      <c r="R208" s="21">
        <f>Heat_consumption_Nuts0!R209/Employee_per_sector!R211</f>
        <v>9.7435758450983236</v>
      </c>
      <c r="S208" s="21">
        <f>Heat_consumption_Nuts0!S209/Employee_per_sector!S211</f>
        <v>9.3958115644550766</v>
      </c>
      <c r="T208" s="21">
        <f>Heat_consumption_Nuts0!T209/Employee_per_sector!T211</f>
        <v>6.0287500483107808</v>
      </c>
      <c r="U208" s="21">
        <f>Heat_consumption_Nuts0!U209/Employee_per_sector!U211</f>
        <v>5.139475765847525</v>
      </c>
      <c r="V208" s="21">
        <f>Heat_consumption_Nuts0!V209/Employee_per_sector!V211</f>
        <v>3.662761929719907</v>
      </c>
      <c r="W208" s="21">
        <f>Heat_consumption_Nuts0!W209/Employee_per_sector!W211</f>
        <v>4.8721304856019554</v>
      </c>
      <c r="X208" s="21">
        <f>Heat_consumption_Nuts0!X209/Employee_per_sector!X211</f>
        <v>4.7402660099015348</v>
      </c>
      <c r="Y208" s="21">
        <f>Heat_consumption_Nuts0!Y209/Employee_per_sector!Y211</f>
        <v>5.5072861057119677</v>
      </c>
      <c r="Z208" s="21">
        <f>Heat_consumption_Nuts0!Z209/Employee_per_sector!Z211</f>
        <v>5.260458457065762</v>
      </c>
      <c r="AA208" s="21">
        <f>Heat_consumption_Nuts0!AA209/Employee_per_sector!AA211</f>
        <v>4.2299565681129749</v>
      </c>
      <c r="AB208" s="21">
        <f>Heat_consumption_Nuts0!AB209/Employee_per_sector!AB211</f>
        <v>4.4210993684907045</v>
      </c>
      <c r="AC208" s="21">
        <f>Heat_consumption_Nuts0!AC209/Employee_per_sector!AC211</f>
        <v>3.8407490352249094</v>
      </c>
      <c r="AD208" s="21">
        <f>Heat_consumption_Nuts0!AD209/Employee_per_sector!AD211</f>
        <v>4.2129574367622267</v>
      </c>
      <c r="AE208" s="21">
        <f>Heat_consumption_Nuts0!AE209/Employee_per_sector!AE211</f>
        <v>4.6333259292341147</v>
      </c>
      <c r="AF208" s="21">
        <f>Heat_consumption_Nuts0!AF209/Employee_per_sector!AF211</f>
        <v>4.0649535337468343</v>
      </c>
      <c r="AG208" s="21">
        <f>Heat_consumption_Nuts0!AG209/Employee_per_sector!AG211</f>
        <v>3.7638714906809763</v>
      </c>
    </row>
    <row r="209" spans="1:33" hidden="1" x14ac:dyDescent="0.25">
      <c r="A209" t="s">
        <v>48</v>
      </c>
      <c r="B209" t="s">
        <v>5</v>
      </c>
      <c r="C209" t="s">
        <v>6</v>
      </c>
      <c r="D209" t="s">
        <v>7</v>
      </c>
      <c r="E209" s="23">
        <v>0.01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idden="1" x14ac:dyDescent="0.25">
      <c r="A210" t="s">
        <v>48</v>
      </c>
      <c r="B210" t="s">
        <v>8</v>
      </c>
      <c r="C210" t="s">
        <v>27</v>
      </c>
      <c r="D210" t="s">
        <v>10</v>
      </c>
      <c r="E210" s="23">
        <v>0.01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idden="1" x14ac:dyDescent="0.25">
      <c r="A211" t="s">
        <v>48</v>
      </c>
      <c r="B211" t="s">
        <v>11</v>
      </c>
      <c r="C211" t="s">
        <v>27</v>
      </c>
      <c r="D211" t="s">
        <v>12</v>
      </c>
      <c r="E211" s="23">
        <v>0.01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idden="1" x14ac:dyDescent="0.25">
      <c r="A212" t="s">
        <v>48</v>
      </c>
      <c r="B212" t="s">
        <v>13</v>
      </c>
      <c r="C212" t="s">
        <v>27</v>
      </c>
      <c r="D212" t="s">
        <v>14</v>
      </c>
      <c r="E212" s="23">
        <v>0.01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idden="1" x14ac:dyDescent="0.25">
      <c r="A213" t="s">
        <v>48</v>
      </c>
      <c r="B213" t="s">
        <v>15</v>
      </c>
      <c r="C213" t="s">
        <v>27</v>
      </c>
      <c r="D213" t="s">
        <v>16</v>
      </c>
      <c r="E213" s="23">
        <v>0.01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idden="1" x14ac:dyDescent="0.25">
      <c r="A214" t="s">
        <v>48</v>
      </c>
      <c r="B214" t="s">
        <v>17</v>
      </c>
      <c r="C214" t="s">
        <v>27</v>
      </c>
      <c r="D214" t="s">
        <v>18</v>
      </c>
      <c r="E214" s="23">
        <v>0.01</v>
      </c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hidden="1" x14ac:dyDescent="0.25">
      <c r="A215" t="s">
        <v>48</v>
      </c>
      <c r="B215" t="s">
        <v>19</v>
      </c>
      <c r="C215" t="s">
        <v>27</v>
      </c>
      <c r="D215" t="s">
        <v>20</v>
      </c>
      <c r="E215" s="23">
        <v>0.01</v>
      </c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 hidden="1" x14ac:dyDescent="0.25">
      <c r="A216" t="s">
        <v>48</v>
      </c>
      <c r="B216" t="s">
        <v>21</v>
      </c>
      <c r="C216" t="s">
        <v>6</v>
      </c>
      <c r="D216" t="s">
        <v>22</v>
      </c>
      <c r="E216" s="23">
        <v>0.01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spans="1:33" hidden="1" x14ac:dyDescent="0.25">
      <c r="A217" t="s">
        <v>48</v>
      </c>
      <c r="B217" t="s">
        <v>23</v>
      </c>
      <c r="C217" t="s">
        <v>6</v>
      </c>
      <c r="D217" t="s">
        <v>24</v>
      </c>
      <c r="E217" s="23"/>
      <c r="F217" s="21"/>
      <c r="G217" s="21">
        <f>Heat_consumption_Nuts0!G218/Employee_per_sector!G220</f>
        <v>3.781698378285582</v>
      </c>
      <c r="H217" s="21">
        <f>Heat_consumption_Nuts0!H218/Employee_per_sector!H220</f>
        <v>3.443333867479355</v>
      </c>
      <c r="I217" s="21">
        <f>Heat_consumption_Nuts0!I218/Employee_per_sector!I220</f>
        <v>3.6039118440021829</v>
      </c>
      <c r="J217" s="21">
        <f>Heat_consumption_Nuts0!J218/Employee_per_sector!J220</f>
        <v>3.7342549443371258</v>
      </c>
      <c r="K217" s="21">
        <f>Heat_consumption_Nuts0!K218/Employee_per_sector!K220</f>
        <v>3.8417461887375004</v>
      </c>
      <c r="L217" s="21">
        <f>Heat_consumption_Nuts0!L218/Employee_per_sector!L220</f>
        <v>3.7549691128600728</v>
      </c>
      <c r="M217" s="21">
        <f>Heat_consumption_Nuts0!M218/Employee_per_sector!M220</f>
        <v>3.5503303274285876</v>
      </c>
      <c r="N217" s="21">
        <f>Heat_consumption_Nuts0!N218/Employee_per_sector!N220</f>
        <v>3.7171168086686994</v>
      </c>
      <c r="O217" s="21">
        <f>Heat_consumption_Nuts0!O218/Employee_per_sector!O220</f>
        <v>4.1740854689220486</v>
      </c>
      <c r="P217" s="21">
        <f>Heat_consumption_Nuts0!P218/Employee_per_sector!P220</f>
        <v>4.0405674655309483</v>
      </c>
      <c r="Q217" s="21">
        <f>Heat_consumption_Nuts0!Q218/Employee_per_sector!Q220</f>
        <v>3.873363808437857</v>
      </c>
      <c r="R217" s="21">
        <f>Heat_consumption_Nuts0!R218/Employee_per_sector!R220</f>
        <v>3.8043952805259718</v>
      </c>
      <c r="S217" s="21">
        <f>Heat_consumption_Nuts0!S218/Employee_per_sector!S220</f>
        <v>4.2311070994610294</v>
      </c>
      <c r="T217" s="21">
        <f>Heat_consumption_Nuts0!T218/Employee_per_sector!T220</f>
        <v>4.1067297606119268</v>
      </c>
      <c r="U217" s="21">
        <f>Heat_consumption_Nuts0!U218/Employee_per_sector!U220</f>
        <v>3.5969346100278554</v>
      </c>
      <c r="V217" s="21">
        <f>Heat_consumption_Nuts0!V218/Employee_per_sector!V220</f>
        <v>3.4335612409105867</v>
      </c>
      <c r="W217" s="21">
        <f>Heat_consumption_Nuts0!W218/Employee_per_sector!W220</f>
        <v>3.0912962175039427</v>
      </c>
      <c r="X217" s="21">
        <f>Heat_consumption_Nuts0!X218/Employee_per_sector!X220</f>
        <v>2.963385181881752</v>
      </c>
      <c r="Y217" s="21">
        <f>Heat_consumption_Nuts0!Y218/Employee_per_sector!Y220</f>
        <v>3.0722483776803156</v>
      </c>
      <c r="Z217" s="21">
        <f>Heat_consumption_Nuts0!Z218/Employee_per_sector!Z220</f>
        <v>3.6572423429006999</v>
      </c>
      <c r="AA217" s="21">
        <f>Heat_consumption_Nuts0!AA218/Employee_per_sector!AA220</f>
        <v>3.9665445410465252</v>
      </c>
      <c r="AB217" s="21">
        <f>Heat_consumption_Nuts0!AB218/Employee_per_sector!AB220</f>
        <v>4.0664394770069867</v>
      </c>
      <c r="AC217" s="21">
        <f>Heat_consumption_Nuts0!AC218/Employee_per_sector!AC220</f>
        <v>3.7551770744332762</v>
      </c>
      <c r="AD217" s="21">
        <f>Heat_consumption_Nuts0!AD218/Employee_per_sector!AD220</f>
        <v>4.3880554551494058</v>
      </c>
      <c r="AE217" s="21">
        <f>Heat_consumption_Nuts0!AE218/Employee_per_sector!AE220</f>
        <v>4.8196004438904456</v>
      </c>
      <c r="AF217" s="21">
        <f>Heat_consumption_Nuts0!AF218/Employee_per_sector!AF220</f>
        <v>4.5580595991804502</v>
      </c>
      <c r="AG217" s="21">
        <f>Heat_consumption_Nuts0!AG218/Employee_per_sector!AG220</f>
        <v>4.6205429102822917</v>
      </c>
    </row>
    <row r="218" spans="1:33" hidden="1" x14ac:dyDescent="0.25">
      <c r="A218" t="s">
        <v>49</v>
      </c>
      <c r="B218" t="s">
        <v>5</v>
      </c>
      <c r="C218" t="s">
        <v>6</v>
      </c>
      <c r="D218" t="s">
        <v>7</v>
      </c>
      <c r="E218" s="23">
        <v>0.01</v>
      </c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 hidden="1" x14ac:dyDescent="0.25">
      <c r="A219" t="s">
        <v>49</v>
      </c>
      <c r="B219" t="s">
        <v>8</v>
      </c>
      <c r="C219" t="s">
        <v>27</v>
      </c>
      <c r="D219" t="s">
        <v>10</v>
      </c>
      <c r="E219" s="23">
        <v>0.01</v>
      </c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 hidden="1" x14ac:dyDescent="0.25">
      <c r="A220" t="s">
        <v>49</v>
      </c>
      <c r="B220" t="s">
        <v>11</v>
      </c>
      <c r="C220" t="s">
        <v>27</v>
      </c>
      <c r="D220" t="s">
        <v>12</v>
      </c>
      <c r="E220" s="23">
        <v>0.01</v>
      </c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hidden="1" x14ac:dyDescent="0.25">
      <c r="A221" t="s">
        <v>49</v>
      </c>
      <c r="B221" t="s">
        <v>13</v>
      </c>
      <c r="C221" t="s">
        <v>27</v>
      </c>
      <c r="D221" t="s">
        <v>14</v>
      </c>
      <c r="E221" s="23">
        <v>0.01</v>
      </c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 hidden="1" x14ac:dyDescent="0.25">
      <c r="A222" t="s">
        <v>49</v>
      </c>
      <c r="B222" t="s">
        <v>15</v>
      </c>
      <c r="C222" t="s">
        <v>27</v>
      </c>
      <c r="D222" t="s">
        <v>16</v>
      </c>
      <c r="E222" s="23">
        <v>0.01</v>
      </c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 hidden="1" x14ac:dyDescent="0.25">
      <c r="A223" t="s">
        <v>49</v>
      </c>
      <c r="B223" t="s">
        <v>17</v>
      </c>
      <c r="C223" t="s">
        <v>27</v>
      </c>
      <c r="D223" t="s">
        <v>18</v>
      </c>
      <c r="E223" s="23">
        <v>0.01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idden="1" x14ac:dyDescent="0.25">
      <c r="A224" t="s">
        <v>49</v>
      </c>
      <c r="B224" t="s">
        <v>19</v>
      </c>
      <c r="C224" t="s">
        <v>27</v>
      </c>
      <c r="D224" t="s">
        <v>20</v>
      </c>
      <c r="E224" s="23">
        <v>0.01</v>
      </c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33" hidden="1" x14ac:dyDescent="0.25">
      <c r="A225" t="s">
        <v>49</v>
      </c>
      <c r="B225" t="s">
        <v>21</v>
      </c>
      <c r="C225" t="s">
        <v>6</v>
      </c>
      <c r="D225" t="s">
        <v>22</v>
      </c>
      <c r="E225" s="23">
        <v>0.01</v>
      </c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1:33" hidden="1" x14ac:dyDescent="0.25">
      <c r="A226" t="s">
        <v>49</v>
      </c>
      <c r="B226" t="s">
        <v>23</v>
      </c>
      <c r="C226" t="s">
        <v>6</v>
      </c>
      <c r="D226" t="s">
        <v>24</v>
      </c>
      <c r="E226" s="23"/>
      <c r="F226" s="21"/>
      <c r="G226" s="21">
        <f>Heat_consumption_Nuts0!G227/Employee_per_sector!G229</f>
        <v>15.711677571843335</v>
      </c>
      <c r="H226" s="21">
        <f>Heat_consumption_Nuts0!H227/Employee_per_sector!H229</f>
        <v>17.030329881166107</v>
      </c>
      <c r="I226" s="21">
        <f>Heat_consumption_Nuts0!I227/Employee_per_sector!I229</f>
        <v>17.148358644737929</v>
      </c>
      <c r="J226" s="21">
        <f>Heat_consumption_Nuts0!J227/Employee_per_sector!J229</f>
        <v>16.186426162914064</v>
      </c>
      <c r="K226" s="21">
        <f>Heat_consumption_Nuts0!K227/Employee_per_sector!K229</f>
        <v>17.87409093821346</v>
      </c>
      <c r="L226" s="21">
        <f>Heat_consumption_Nuts0!L227/Employee_per_sector!L229</f>
        <v>16.026503733427081</v>
      </c>
      <c r="M226" s="21">
        <f>Heat_consumption_Nuts0!M227/Employee_per_sector!M229</f>
        <v>16.014893885865014</v>
      </c>
      <c r="N226" s="21">
        <f>Heat_consumption_Nuts0!N227/Employee_per_sector!N229</f>
        <v>15.865184392738628</v>
      </c>
      <c r="O226" s="21">
        <f>Heat_consumption_Nuts0!O227/Employee_per_sector!O229</f>
        <v>13.835577905367474</v>
      </c>
      <c r="P226" s="21">
        <f>Heat_consumption_Nuts0!P227/Employee_per_sector!P229</f>
        <v>14.278119901425478</v>
      </c>
      <c r="Q226" s="21">
        <f>Heat_consumption_Nuts0!Q227/Employee_per_sector!Q229</f>
        <v>14.168826687958036</v>
      </c>
      <c r="R226" s="21">
        <f>Heat_consumption_Nuts0!R227/Employee_per_sector!R229</f>
        <v>14.461774817002157</v>
      </c>
      <c r="S226" s="21">
        <f>Heat_consumption_Nuts0!S227/Employee_per_sector!S229</f>
        <v>13.113135444758916</v>
      </c>
      <c r="T226" s="21">
        <f>Heat_consumption_Nuts0!T227/Employee_per_sector!T229</f>
        <v>11.438351240659474</v>
      </c>
      <c r="U226" s="21">
        <f>Heat_consumption_Nuts0!U227/Employee_per_sector!U229</f>
        <v>10.689972118821718</v>
      </c>
      <c r="V226" s="21">
        <f>Heat_consumption_Nuts0!V227/Employee_per_sector!V229</f>
        <v>10.53947357986517</v>
      </c>
      <c r="W226" s="21">
        <f>Heat_consumption_Nuts0!W227/Employee_per_sector!W229</f>
        <v>7.2966407700770599</v>
      </c>
      <c r="X226" s="21">
        <f>Heat_consumption_Nuts0!X227/Employee_per_sector!X229</f>
        <v>7.2440555656688401</v>
      </c>
      <c r="Y226" s="21">
        <f>Heat_consumption_Nuts0!Y227/Employee_per_sector!Y229</f>
        <v>7.9596443908686814</v>
      </c>
      <c r="Z226" s="21">
        <f>Heat_consumption_Nuts0!Z227/Employee_per_sector!Z229</f>
        <v>7.0046687031006103</v>
      </c>
      <c r="AA226" s="21">
        <f>Heat_consumption_Nuts0!AA227/Employee_per_sector!AA229</f>
        <v>7.1994102524555661</v>
      </c>
      <c r="AB226" s="21">
        <f>Heat_consumption_Nuts0!AB227/Employee_per_sector!AB229</f>
        <v>6.9800453961353242</v>
      </c>
      <c r="AC226" s="21">
        <f>Heat_consumption_Nuts0!AC227/Employee_per_sector!AC229</f>
        <v>6.6405104387889553</v>
      </c>
      <c r="AD226" s="21">
        <f>Heat_consumption_Nuts0!AD227/Employee_per_sector!AD229</f>
        <v>6.2485564309193098</v>
      </c>
      <c r="AE226" s="21">
        <f>Heat_consumption_Nuts0!AE227/Employee_per_sector!AE229</f>
        <v>6.4375348981911804</v>
      </c>
      <c r="AF226" s="21">
        <f>Heat_consumption_Nuts0!AF227/Employee_per_sector!AF229</f>
        <v>6.0117824290441613</v>
      </c>
      <c r="AG226" s="21">
        <f>Heat_consumption_Nuts0!AG227/Employee_per_sector!AG229</f>
        <v>6.1163060292108247</v>
      </c>
    </row>
    <row r="227" spans="1:33" hidden="1" x14ac:dyDescent="0.25">
      <c r="A227" t="s">
        <v>50</v>
      </c>
      <c r="B227" t="s">
        <v>5</v>
      </c>
      <c r="C227" t="s">
        <v>6</v>
      </c>
      <c r="D227" t="s">
        <v>7</v>
      </c>
      <c r="E227" s="23">
        <v>0.01</v>
      </c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spans="1:33" hidden="1" x14ac:dyDescent="0.25">
      <c r="A228" t="s">
        <v>50</v>
      </c>
      <c r="B228" t="s">
        <v>8</v>
      </c>
      <c r="C228" t="s">
        <v>27</v>
      </c>
      <c r="D228" t="s">
        <v>10</v>
      </c>
      <c r="E228" s="23">
        <v>0.01</v>
      </c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spans="1:33" hidden="1" x14ac:dyDescent="0.25">
      <c r="A229" t="s">
        <v>50</v>
      </c>
      <c r="B229" t="s">
        <v>11</v>
      </c>
      <c r="C229" t="s">
        <v>27</v>
      </c>
      <c r="D229" t="s">
        <v>12</v>
      </c>
      <c r="E229" s="23">
        <v>0.01</v>
      </c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 hidden="1" x14ac:dyDescent="0.25">
      <c r="A230" t="s">
        <v>50</v>
      </c>
      <c r="B230" t="s">
        <v>13</v>
      </c>
      <c r="C230" t="s">
        <v>27</v>
      </c>
      <c r="D230" t="s">
        <v>14</v>
      </c>
      <c r="E230" s="23">
        <v>0.01</v>
      </c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spans="1:33" hidden="1" x14ac:dyDescent="0.25">
      <c r="A231" t="s">
        <v>50</v>
      </c>
      <c r="B231" t="s">
        <v>15</v>
      </c>
      <c r="C231" t="s">
        <v>27</v>
      </c>
      <c r="D231" t="s">
        <v>16</v>
      </c>
      <c r="E231" s="23">
        <v>0.01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spans="1:33" hidden="1" x14ac:dyDescent="0.25">
      <c r="A232" t="s">
        <v>50</v>
      </c>
      <c r="B232" t="s">
        <v>17</v>
      </c>
      <c r="C232" t="s">
        <v>27</v>
      </c>
      <c r="D232" t="s">
        <v>18</v>
      </c>
      <c r="E232" s="23">
        <v>0.01</v>
      </c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1:33" hidden="1" x14ac:dyDescent="0.25">
      <c r="A233" t="s">
        <v>50</v>
      </c>
      <c r="B233" t="s">
        <v>19</v>
      </c>
      <c r="C233" t="s">
        <v>27</v>
      </c>
      <c r="D233" t="s">
        <v>20</v>
      </c>
      <c r="E233" s="23">
        <v>0.01</v>
      </c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1:33" hidden="1" x14ac:dyDescent="0.25">
      <c r="A234" t="s">
        <v>50</v>
      </c>
      <c r="B234" t="s">
        <v>21</v>
      </c>
      <c r="C234" t="s">
        <v>6</v>
      </c>
      <c r="D234" t="s">
        <v>22</v>
      </c>
      <c r="E234" s="23">
        <v>0.01</v>
      </c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1:33" hidden="1" x14ac:dyDescent="0.25">
      <c r="A235" t="s">
        <v>50</v>
      </c>
      <c r="B235" t="s">
        <v>23</v>
      </c>
      <c r="C235" t="s">
        <v>6</v>
      </c>
      <c r="D235" t="s">
        <v>24</v>
      </c>
      <c r="E235" s="23"/>
      <c r="F235" s="21"/>
      <c r="G235" s="21">
        <f>Heat_consumption_Nuts0!G236/Employee_per_sector!G238</f>
        <v>3.5400737935507061</v>
      </c>
      <c r="H235" s="21">
        <f>Heat_consumption_Nuts0!H236/Employee_per_sector!H238</f>
        <v>3.3229694026380123</v>
      </c>
      <c r="I235" s="21">
        <f>Heat_consumption_Nuts0!I236/Employee_per_sector!I238</f>
        <v>4.5431208854100742</v>
      </c>
      <c r="J235" s="21">
        <f>Heat_consumption_Nuts0!J236/Employee_per_sector!J238</f>
        <v>4.4791497706946464</v>
      </c>
      <c r="K235" s="21">
        <f>Heat_consumption_Nuts0!K236/Employee_per_sector!K238</f>
        <v>4.6229470738928446</v>
      </c>
      <c r="L235" s="21">
        <f>Heat_consumption_Nuts0!L236/Employee_per_sector!L238</f>
        <v>4.3466830297950798</v>
      </c>
      <c r="M235" s="21">
        <f>Heat_consumption_Nuts0!M236/Employee_per_sector!M238</f>
        <v>4.3041303927644732</v>
      </c>
      <c r="N235" s="21">
        <f>Heat_consumption_Nuts0!N236/Employee_per_sector!N238</f>
        <v>4.2405611375199914</v>
      </c>
      <c r="O235" s="21">
        <f>Heat_consumption_Nuts0!O236/Employee_per_sector!O238</f>
        <v>3.9974919990707125</v>
      </c>
      <c r="P235" s="21">
        <f>Heat_consumption_Nuts0!P236/Employee_per_sector!P238</f>
        <v>4.1459432414085544</v>
      </c>
      <c r="Q235" s="21">
        <f>Heat_consumption_Nuts0!Q236/Employee_per_sector!Q238</f>
        <v>3.4620192016256808</v>
      </c>
      <c r="R235" s="21">
        <f>Heat_consumption_Nuts0!R236/Employee_per_sector!R238</f>
        <v>3.2856156135982686</v>
      </c>
      <c r="S235" s="21">
        <f>Heat_consumption_Nuts0!S236/Employee_per_sector!S238</f>
        <v>3.3329751707763764</v>
      </c>
      <c r="T235" s="21">
        <f>Heat_consumption_Nuts0!T236/Employee_per_sector!T238</f>
        <v>3.283998389826515</v>
      </c>
      <c r="U235" s="21">
        <f>Heat_consumption_Nuts0!U236/Employee_per_sector!U238</f>
        <v>2.9383116349052503</v>
      </c>
      <c r="V235" s="21">
        <f>Heat_consumption_Nuts0!V236/Employee_per_sector!V238</f>
        <v>2.7842887537307637</v>
      </c>
      <c r="W235" s="21">
        <f>Heat_consumption_Nuts0!W236/Employee_per_sector!W238</f>
        <v>3.2271209788249733</v>
      </c>
      <c r="X235" s="21">
        <f>Heat_consumption_Nuts0!X236/Employee_per_sector!X238</f>
        <v>2.9351724438344085</v>
      </c>
      <c r="Y235" s="21">
        <f>Heat_consumption_Nuts0!Y236/Employee_per_sector!Y238</f>
        <v>3.2004057373915451</v>
      </c>
      <c r="Z235" s="21">
        <f>Heat_consumption_Nuts0!Z236/Employee_per_sector!Z238</f>
        <v>2.7332672618276419</v>
      </c>
      <c r="AA235" s="21">
        <f>Heat_consumption_Nuts0!AA236/Employee_per_sector!AA238</f>
        <v>3.0508770717617919</v>
      </c>
      <c r="AB235" s="21">
        <f>Heat_consumption_Nuts0!AB236/Employee_per_sector!AB238</f>
        <v>3.1126867250319634</v>
      </c>
      <c r="AC235" s="21">
        <f>Heat_consumption_Nuts0!AC236/Employee_per_sector!AC238</f>
        <v>2.8086448719551305</v>
      </c>
      <c r="AD235" s="21">
        <f>Heat_consumption_Nuts0!AD236/Employee_per_sector!AD238</f>
        <v>3.0885700171306625</v>
      </c>
      <c r="AE235" s="21">
        <f>Heat_consumption_Nuts0!AE236/Employee_per_sector!AE238</f>
        <v>3.5811614477770246</v>
      </c>
      <c r="AF235" s="21">
        <f>Heat_consumption_Nuts0!AF236/Employee_per_sector!AF238</f>
        <v>3.5499536407581735</v>
      </c>
      <c r="AG235" s="21">
        <f>Heat_consumption_Nuts0!AG236/Employee_per_sector!AG238</f>
        <v>3.5820317813733427</v>
      </c>
    </row>
    <row r="236" spans="1:33" hidden="1" x14ac:dyDescent="0.25">
      <c r="A236" t="s">
        <v>51</v>
      </c>
      <c r="B236" t="s">
        <v>5</v>
      </c>
      <c r="C236" t="s">
        <v>6</v>
      </c>
      <c r="D236" t="s">
        <v>7</v>
      </c>
      <c r="E236" s="23">
        <v>0.01</v>
      </c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1:33" hidden="1" x14ac:dyDescent="0.25">
      <c r="A237" t="s">
        <v>51</v>
      </c>
      <c r="B237" t="s">
        <v>8</v>
      </c>
      <c r="C237" t="s">
        <v>27</v>
      </c>
      <c r="D237" t="s">
        <v>10</v>
      </c>
      <c r="E237" s="23">
        <v>0.01</v>
      </c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1:33" hidden="1" x14ac:dyDescent="0.25">
      <c r="A238" t="s">
        <v>51</v>
      </c>
      <c r="B238" t="s">
        <v>11</v>
      </c>
      <c r="C238" t="s">
        <v>27</v>
      </c>
      <c r="D238" t="s">
        <v>12</v>
      </c>
      <c r="E238" s="23">
        <v>0.01</v>
      </c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1:33" hidden="1" x14ac:dyDescent="0.25">
      <c r="A239" t="s">
        <v>51</v>
      </c>
      <c r="B239" t="s">
        <v>13</v>
      </c>
      <c r="C239" t="s">
        <v>27</v>
      </c>
      <c r="D239" t="s">
        <v>14</v>
      </c>
      <c r="E239" s="23">
        <v>0.01</v>
      </c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1:33" hidden="1" x14ac:dyDescent="0.25">
      <c r="A240" t="s">
        <v>51</v>
      </c>
      <c r="B240" t="s">
        <v>15</v>
      </c>
      <c r="C240" t="s">
        <v>27</v>
      </c>
      <c r="D240" t="s">
        <v>16</v>
      </c>
      <c r="E240" s="23">
        <v>0.01</v>
      </c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1:33" hidden="1" x14ac:dyDescent="0.25">
      <c r="A241" t="s">
        <v>51</v>
      </c>
      <c r="B241" t="s">
        <v>17</v>
      </c>
      <c r="C241" t="s">
        <v>27</v>
      </c>
      <c r="D241" t="s">
        <v>18</v>
      </c>
      <c r="E241" s="23">
        <v>0.01</v>
      </c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1:33" hidden="1" x14ac:dyDescent="0.25">
      <c r="A242" t="s">
        <v>51</v>
      </c>
      <c r="B242" t="s">
        <v>19</v>
      </c>
      <c r="C242" t="s">
        <v>27</v>
      </c>
      <c r="D242" t="s">
        <v>20</v>
      </c>
      <c r="E242" s="23">
        <v>0.01</v>
      </c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1:33" hidden="1" x14ac:dyDescent="0.25">
      <c r="A243" t="s">
        <v>51</v>
      </c>
      <c r="B243" t="s">
        <v>21</v>
      </c>
      <c r="C243" t="s">
        <v>6</v>
      </c>
      <c r="D243" t="s">
        <v>22</v>
      </c>
      <c r="E243" s="23">
        <v>0.01</v>
      </c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1:33" hidden="1" x14ac:dyDescent="0.25">
      <c r="A244" t="s">
        <v>51</v>
      </c>
      <c r="B244" t="s">
        <v>23</v>
      </c>
      <c r="C244" t="s">
        <v>6</v>
      </c>
      <c r="D244" t="s">
        <v>24</v>
      </c>
      <c r="E244" s="23"/>
      <c r="F244" s="21"/>
      <c r="G244" s="21">
        <f>Heat_consumption_Nuts0!G245/Employee_per_sector!G247</f>
        <v>8.7716033695763667</v>
      </c>
      <c r="H244" s="21">
        <f>Heat_consumption_Nuts0!H245/Employee_per_sector!H247</f>
        <v>8.6271152766393442</v>
      </c>
      <c r="I244" s="21">
        <f>Heat_consumption_Nuts0!I245/Employee_per_sector!I247</f>
        <v>9.0288361651469113</v>
      </c>
      <c r="J244" s="21">
        <f>Heat_consumption_Nuts0!J245/Employee_per_sector!J247</f>
        <v>7.2904502462642951</v>
      </c>
      <c r="K244" s="21">
        <f>Heat_consumption_Nuts0!K245/Employee_per_sector!K247</f>
        <v>8.2342411126938906</v>
      </c>
      <c r="L244" s="21">
        <f>Heat_consumption_Nuts0!L245/Employee_per_sector!L247</f>
        <v>7.6833372194174769</v>
      </c>
      <c r="M244" s="21">
        <f>Heat_consumption_Nuts0!M245/Employee_per_sector!M247</f>
        <v>7.9633442554890221</v>
      </c>
      <c r="N244" s="21">
        <f>Heat_consumption_Nuts0!N245/Employee_per_sector!N247</f>
        <v>7.9874983521248915</v>
      </c>
      <c r="O244" s="21">
        <f>Heat_consumption_Nuts0!O245/Employee_per_sector!O247</f>
        <v>5.4562545564272789</v>
      </c>
      <c r="P244" s="21">
        <f>Heat_consumption_Nuts0!P245/Employee_per_sector!P247</f>
        <v>6.2224861913768246</v>
      </c>
      <c r="Q244" s="21">
        <f>Heat_consumption_Nuts0!Q245/Employee_per_sector!Q247</f>
        <v>6.7681777862595878</v>
      </c>
      <c r="R244" s="21">
        <f>Heat_consumption_Nuts0!R245/Employee_per_sector!R247</f>
        <v>6.357989029670831</v>
      </c>
      <c r="S244" s="21">
        <f>Heat_consumption_Nuts0!S245/Employee_per_sector!S247</f>
        <v>6.2445544836973994</v>
      </c>
      <c r="T244" s="21">
        <f>Heat_consumption_Nuts0!T245/Employee_per_sector!T247</f>
        <v>5.9883376963426551</v>
      </c>
      <c r="U244" s="21">
        <f>Heat_consumption_Nuts0!U245/Employee_per_sector!U247</f>
        <v>5.9298286662032478</v>
      </c>
      <c r="V244" s="21">
        <f>Heat_consumption_Nuts0!V245/Employee_per_sector!V247</f>
        <v>5.7689377781543776</v>
      </c>
      <c r="W244" s="21">
        <f>Heat_consumption_Nuts0!W245/Employee_per_sector!W247</f>
        <v>5.590891885335699</v>
      </c>
      <c r="X244" s="21">
        <f>Heat_consumption_Nuts0!X245/Employee_per_sector!X247</f>
        <v>6.2252469243923931</v>
      </c>
      <c r="Y244" s="21">
        <f>Heat_consumption_Nuts0!Y245/Employee_per_sector!Y247</f>
        <v>6.701211305066364</v>
      </c>
      <c r="Z244" s="21">
        <f>Heat_consumption_Nuts0!Z245/Employee_per_sector!Z247</f>
        <v>6.4463591765847674</v>
      </c>
      <c r="AA244" s="21">
        <f>Heat_consumption_Nuts0!AA245/Employee_per_sector!AA247</f>
        <v>4.8276194528263936</v>
      </c>
      <c r="AB244" s="21">
        <f>Heat_consumption_Nuts0!AB245/Employee_per_sector!AB247</f>
        <v>6.5975981580659688</v>
      </c>
      <c r="AC244" s="21">
        <f>Heat_consumption_Nuts0!AC245/Employee_per_sector!AC247</f>
        <v>6.0451728418962514</v>
      </c>
      <c r="AD244" s="21">
        <f>Heat_consumption_Nuts0!AD245/Employee_per_sector!AD247</f>
        <v>4.8788120850980006</v>
      </c>
      <c r="AE244" s="21">
        <f>Heat_consumption_Nuts0!AE245/Employee_per_sector!AE247</f>
        <v>5.336002077413033</v>
      </c>
      <c r="AF244" s="21">
        <f>Heat_consumption_Nuts0!AF245/Employee_per_sector!AF247</f>
        <v>5.7058495184080575</v>
      </c>
      <c r="AG244" s="21">
        <f>Heat_consumption_Nuts0!AG245/Employee_per_sector!AG247</f>
        <v>6.1581813340673017</v>
      </c>
    </row>
    <row r="245" spans="1:33" hidden="1" x14ac:dyDescent="0.25">
      <c r="A245" t="s">
        <v>52</v>
      </c>
      <c r="B245" t="s">
        <v>5</v>
      </c>
      <c r="C245" t="s">
        <v>6</v>
      </c>
      <c r="D245" t="s">
        <v>7</v>
      </c>
      <c r="E245" s="23">
        <v>0.01</v>
      </c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1:33" hidden="1" x14ac:dyDescent="0.25">
      <c r="A246" t="s">
        <v>52</v>
      </c>
      <c r="B246" t="s">
        <v>8</v>
      </c>
      <c r="C246" t="s">
        <v>9</v>
      </c>
      <c r="D246" t="s">
        <v>10</v>
      </c>
      <c r="E246" s="23">
        <v>0.01</v>
      </c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1:33" hidden="1" x14ac:dyDescent="0.25">
      <c r="A247" t="s">
        <v>52</v>
      </c>
      <c r="B247" t="s">
        <v>11</v>
      </c>
      <c r="C247" t="s">
        <v>9</v>
      </c>
      <c r="D247" t="s">
        <v>12</v>
      </c>
      <c r="E247" s="23">
        <v>0.01</v>
      </c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1:33" hidden="1" x14ac:dyDescent="0.25">
      <c r="A248" t="s">
        <v>52</v>
      </c>
      <c r="B248" t="s">
        <v>13</v>
      </c>
      <c r="C248" t="s">
        <v>9</v>
      </c>
      <c r="D248" t="s">
        <v>14</v>
      </c>
      <c r="E248" s="23">
        <v>0.01</v>
      </c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idden="1" x14ac:dyDescent="0.25">
      <c r="A249" t="s">
        <v>52</v>
      </c>
      <c r="B249" t="s">
        <v>15</v>
      </c>
      <c r="C249" t="s">
        <v>9</v>
      </c>
      <c r="D249" t="s">
        <v>16</v>
      </c>
      <c r="E249" s="23">
        <v>0.01</v>
      </c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1:33" hidden="1" x14ac:dyDescent="0.25">
      <c r="A250" t="s">
        <v>52</v>
      </c>
      <c r="B250" t="s">
        <v>17</v>
      </c>
      <c r="C250" t="s">
        <v>9</v>
      </c>
      <c r="D250" t="s">
        <v>18</v>
      </c>
      <c r="E250" s="23">
        <v>0.01</v>
      </c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1:33" hidden="1" x14ac:dyDescent="0.25">
      <c r="A251" t="s">
        <v>52</v>
      </c>
      <c r="B251" t="s">
        <v>19</v>
      </c>
      <c r="C251" t="s">
        <v>9</v>
      </c>
      <c r="D251" t="s">
        <v>20</v>
      </c>
      <c r="E251" s="23">
        <v>0.01</v>
      </c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1:33" hidden="1" x14ac:dyDescent="0.25">
      <c r="A252" t="s">
        <v>52</v>
      </c>
      <c r="B252" t="s">
        <v>21</v>
      </c>
      <c r="C252" t="s">
        <v>9</v>
      </c>
      <c r="D252" t="s">
        <v>22</v>
      </c>
      <c r="E252" s="23">
        <v>0.01</v>
      </c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1:33" hidden="1" x14ac:dyDescent="0.25">
      <c r="A253" t="s">
        <v>52</v>
      </c>
      <c r="B253" t="s">
        <v>23</v>
      </c>
      <c r="C253" t="s">
        <v>6</v>
      </c>
      <c r="D253" t="s">
        <v>24</v>
      </c>
      <c r="E253" s="23"/>
      <c r="F253" s="21"/>
      <c r="G253" s="21"/>
      <c r="H253" s="21"/>
      <c r="I253" s="21"/>
      <c r="J253" s="21"/>
      <c r="K253" s="21"/>
      <c r="L253" s="21"/>
      <c r="M253" s="21"/>
      <c r="N253" s="21"/>
      <c r="O253" s="21">
        <f>Heat_consumption_Nuts0!O254/Employee_per_sector!O256</f>
        <v>1.7524990307096922</v>
      </c>
      <c r="P253" s="21">
        <f>Heat_consumption_Nuts0!P254/Employee_per_sector!P256</f>
        <v>1.7142533061449059</v>
      </c>
      <c r="Q253" s="21">
        <f>Heat_consumption_Nuts0!Q254/Employee_per_sector!Q256</f>
        <v>1.7762112275869539</v>
      </c>
      <c r="R253" s="21">
        <f>Heat_consumption_Nuts0!R254/Employee_per_sector!R256</f>
        <v>1.8175915633361408</v>
      </c>
      <c r="S253" s="21">
        <f>Heat_consumption_Nuts0!S254/Employee_per_sector!S256</f>
        <v>1.8667277767214048</v>
      </c>
      <c r="T253" s="21">
        <f>Heat_consumption_Nuts0!T254/Employee_per_sector!T256</f>
        <v>2.3801600085158037</v>
      </c>
      <c r="U253" s="21">
        <f>Heat_consumption_Nuts0!U254/Employee_per_sector!U256</f>
        <v>2.9367610115043368</v>
      </c>
      <c r="V253" s="21">
        <f>Heat_consumption_Nuts0!V254/Employee_per_sector!V256</f>
        <v>5.8766861395304044</v>
      </c>
      <c r="W253" s="21">
        <f>Heat_consumption_Nuts0!W254/Employee_per_sector!W256</f>
        <v>6.9045653772348654</v>
      </c>
      <c r="X253" s="21">
        <f>Heat_consumption_Nuts0!X254/Employee_per_sector!X256</f>
        <v>7.6130324972118375</v>
      </c>
      <c r="Y253" s="21">
        <f>Heat_consumption_Nuts0!Y254/Employee_per_sector!Y256</f>
        <v>3.4564283181258522</v>
      </c>
      <c r="Z253" s="21">
        <f>Heat_consumption_Nuts0!Z254/Employee_per_sector!Z256</f>
        <v>4.4691839562834179</v>
      </c>
      <c r="AA253" s="21">
        <f>Heat_consumption_Nuts0!AA254/Employee_per_sector!AA256</f>
        <v>3.6014542346567695</v>
      </c>
      <c r="AB253" s="21">
        <f>Heat_consumption_Nuts0!AB254/Employee_per_sector!AB256</f>
        <v>3.3429889385180331</v>
      </c>
      <c r="AC253" s="21">
        <f>Heat_consumption_Nuts0!AC254/Employee_per_sector!AC256</f>
        <v>3.0014089456941977</v>
      </c>
      <c r="AD253" s="21">
        <f>Heat_consumption_Nuts0!AD254/Employee_per_sector!AD256</f>
        <v>3.3647404541556303</v>
      </c>
      <c r="AE253" s="21">
        <f>Heat_consumption_Nuts0!AE254/Employee_per_sector!AE256</f>
        <v>3.5800638371610876</v>
      </c>
      <c r="AF253" s="21">
        <f>Heat_consumption_Nuts0!AF254/Employee_per_sector!AF256</f>
        <v>3.7170648050684192</v>
      </c>
      <c r="AG253" s="21">
        <f>Heat_consumption_Nuts0!AG254/Employee_per_sector!AG256</f>
        <v>3.3199349005733216</v>
      </c>
    </row>
    <row r="254" spans="1:33" hidden="1" x14ac:dyDescent="0.25">
      <c r="A254" t="s">
        <v>53</v>
      </c>
      <c r="B254" t="s">
        <v>5</v>
      </c>
      <c r="C254" t="s">
        <v>6</v>
      </c>
      <c r="D254" t="s">
        <v>7</v>
      </c>
      <c r="E254" s="23">
        <v>0.01</v>
      </c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1:33" hidden="1" x14ac:dyDescent="0.25">
      <c r="A255" t="s">
        <v>53</v>
      </c>
      <c r="B255" t="s">
        <v>8</v>
      </c>
      <c r="C255" t="s">
        <v>27</v>
      </c>
      <c r="D255" t="s">
        <v>10</v>
      </c>
      <c r="E255" s="23">
        <v>0.01</v>
      </c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1:33" hidden="1" x14ac:dyDescent="0.25">
      <c r="A256" t="s">
        <v>53</v>
      </c>
      <c r="B256" t="s">
        <v>11</v>
      </c>
      <c r="C256" t="s">
        <v>27</v>
      </c>
      <c r="D256" t="s">
        <v>12</v>
      </c>
      <c r="E256" s="23">
        <v>0.01</v>
      </c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3" hidden="1" x14ac:dyDescent="0.25">
      <c r="A257" t="s">
        <v>53</v>
      </c>
      <c r="B257" t="s">
        <v>13</v>
      </c>
      <c r="C257" t="s">
        <v>27</v>
      </c>
      <c r="D257" t="s">
        <v>14</v>
      </c>
      <c r="E257" s="23">
        <v>0.01</v>
      </c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hidden="1" x14ac:dyDescent="0.25">
      <c r="A258" t="s">
        <v>53</v>
      </c>
      <c r="B258" t="s">
        <v>15</v>
      </c>
      <c r="C258" t="s">
        <v>27</v>
      </c>
      <c r="D258" t="s">
        <v>16</v>
      </c>
      <c r="E258" s="23">
        <v>0.01</v>
      </c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1:33" hidden="1" x14ac:dyDescent="0.25">
      <c r="A259" t="s">
        <v>53</v>
      </c>
      <c r="B259" t="s">
        <v>17</v>
      </c>
      <c r="C259" t="s">
        <v>27</v>
      </c>
      <c r="D259" t="s">
        <v>18</v>
      </c>
      <c r="E259" s="23">
        <v>0.01</v>
      </c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hidden="1" x14ac:dyDescent="0.25">
      <c r="A260" t="s">
        <v>53</v>
      </c>
      <c r="B260" t="s">
        <v>19</v>
      </c>
      <c r="C260" t="s">
        <v>27</v>
      </c>
      <c r="D260" t="s">
        <v>20</v>
      </c>
      <c r="E260" s="23">
        <v>0.01</v>
      </c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hidden="1" x14ac:dyDescent="0.25">
      <c r="A261" t="s">
        <v>53</v>
      </c>
      <c r="B261" t="s">
        <v>21</v>
      </c>
      <c r="C261" t="s">
        <v>6</v>
      </c>
      <c r="D261" t="s">
        <v>22</v>
      </c>
      <c r="E261" s="23">
        <v>0.01</v>
      </c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hidden="1" x14ac:dyDescent="0.25">
      <c r="A262" t="s">
        <v>53</v>
      </c>
      <c r="B262" t="s">
        <v>23</v>
      </c>
      <c r="C262" t="s">
        <v>6</v>
      </c>
      <c r="D262" t="s">
        <v>24</v>
      </c>
      <c r="E262" s="23"/>
      <c r="F262" s="21"/>
      <c r="G262" s="21"/>
      <c r="H262" s="21"/>
      <c r="I262" s="21"/>
      <c r="J262" s="21"/>
      <c r="K262" s="21"/>
      <c r="L262" s="21"/>
      <c r="M262" s="21"/>
      <c r="N262" s="21"/>
      <c r="O262" s="21">
        <f>Heat_consumption_Nuts0!O263/Employee_per_sector!O265</f>
        <v>19.555342027483974</v>
      </c>
      <c r="P262" s="21">
        <f>Heat_consumption_Nuts0!P263/Employee_per_sector!P265</f>
        <v>19.231777604702234</v>
      </c>
      <c r="Q262" s="21">
        <f>Heat_consumption_Nuts0!Q263/Employee_per_sector!Q265</f>
        <v>18.241453431888033</v>
      </c>
      <c r="R262" s="21">
        <f>Heat_consumption_Nuts0!R263/Employee_per_sector!R265</f>
        <v>18.374537701655779</v>
      </c>
      <c r="S262" s="21">
        <f>Heat_consumption_Nuts0!S263/Employee_per_sector!S265</f>
        <v>18.123270004848045</v>
      </c>
      <c r="T262" s="21">
        <f>Heat_consumption_Nuts0!T263/Employee_per_sector!T265</f>
        <v>18.316244358000411</v>
      </c>
      <c r="U262" s="21">
        <f>Heat_consumption_Nuts0!U263/Employee_per_sector!U265</f>
        <v>18.263876678360354</v>
      </c>
      <c r="V262" s="21">
        <f>Heat_consumption_Nuts0!V263/Employee_per_sector!V265</f>
        <v>17.457165584877512</v>
      </c>
      <c r="W262" s="21">
        <f>Heat_consumption_Nuts0!W263/Employee_per_sector!W265</f>
        <v>18.311313806022241</v>
      </c>
      <c r="X262" s="21">
        <f>Heat_consumption_Nuts0!X263/Employee_per_sector!X265</f>
        <v>18.002462503644633</v>
      </c>
      <c r="Y262" s="21">
        <f>Heat_consumption_Nuts0!Y263/Employee_per_sector!Y265</f>
        <v>18.369066787719472</v>
      </c>
      <c r="Z262" s="21">
        <f>Heat_consumption_Nuts0!Z263/Employee_per_sector!Z265</f>
        <v>17.594272910752519</v>
      </c>
      <c r="AA262" s="21">
        <f>Heat_consumption_Nuts0!AA263/Employee_per_sector!AA265</f>
        <v>18.06751192990183</v>
      </c>
      <c r="AB262" s="21">
        <f>Heat_consumption_Nuts0!AB263/Employee_per_sector!AB265</f>
        <v>18.22351520803565</v>
      </c>
      <c r="AC262" s="21">
        <f>Heat_consumption_Nuts0!AC263/Employee_per_sector!AC265</f>
        <v>16.79322942563304</v>
      </c>
      <c r="AD262" s="21">
        <f>Heat_consumption_Nuts0!AD263/Employee_per_sector!AD265</f>
        <v>17.146213733408096</v>
      </c>
      <c r="AE262" s="21">
        <f>Heat_consumption_Nuts0!AE263/Employee_per_sector!AE265</f>
        <v>17.261326162525162</v>
      </c>
      <c r="AF262" s="21">
        <f>Heat_consumption_Nuts0!AF263/Employee_per_sector!AF265</f>
        <v>16.902751016252722</v>
      </c>
      <c r="AG262" s="21">
        <f>Heat_consumption_Nuts0!AG263/Employee_per_sector!AG265</f>
        <v>16.828295478323511</v>
      </c>
    </row>
    <row r="263" spans="1:33" hidden="1" x14ac:dyDescent="0.25">
      <c r="A263" t="s">
        <v>54</v>
      </c>
      <c r="B263" t="s">
        <v>5</v>
      </c>
      <c r="C263" t="s">
        <v>93</v>
      </c>
      <c r="D263" t="s">
        <v>7</v>
      </c>
      <c r="E263" s="23">
        <v>0.01</v>
      </c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hidden="1" x14ac:dyDescent="0.25">
      <c r="A264" t="s">
        <v>54</v>
      </c>
      <c r="B264" t="s">
        <v>8</v>
      </c>
      <c r="C264" t="s">
        <v>93</v>
      </c>
      <c r="D264" t="s">
        <v>10</v>
      </c>
      <c r="E264" s="23">
        <v>0.01</v>
      </c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1:33" hidden="1" x14ac:dyDescent="0.25">
      <c r="A265" t="s">
        <v>54</v>
      </c>
      <c r="B265" t="s">
        <v>11</v>
      </c>
      <c r="C265" t="s">
        <v>93</v>
      </c>
      <c r="D265" t="s">
        <v>12</v>
      </c>
      <c r="E265" s="23">
        <v>0.01</v>
      </c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1:33" hidden="1" x14ac:dyDescent="0.25">
      <c r="A266" t="s">
        <v>54</v>
      </c>
      <c r="B266" t="s">
        <v>13</v>
      </c>
      <c r="C266" t="s">
        <v>93</v>
      </c>
      <c r="D266" t="s">
        <v>14</v>
      </c>
      <c r="E266" s="23">
        <v>0.01</v>
      </c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1:33" hidden="1" x14ac:dyDescent="0.25">
      <c r="A267" t="s">
        <v>54</v>
      </c>
      <c r="B267" t="s">
        <v>15</v>
      </c>
      <c r="C267" t="s">
        <v>93</v>
      </c>
      <c r="D267" t="s">
        <v>16</v>
      </c>
      <c r="E267" s="23">
        <v>0.01</v>
      </c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spans="1:33" hidden="1" x14ac:dyDescent="0.25">
      <c r="A268" t="s">
        <v>54</v>
      </c>
      <c r="B268" t="s">
        <v>17</v>
      </c>
      <c r="C268" t="s">
        <v>93</v>
      </c>
      <c r="D268" t="s">
        <v>18</v>
      </c>
      <c r="E268" s="23">
        <v>0.01</v>
      </c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hidden="1" x14ac:dyDescent="0.25">
      <c r="A269" t="s">
        <v>54</v>
      </c>
      <c r="B269" t="s">
        <v>19</v>
      </c>
      <c r="C269" t="s">
        <v>93</v>
      </c>
      <c r="D269" t="s">
        <v>20</v>
      </c>
      <c r="E269" s="23">
        <v>0.01</v>
      </c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spans="1:33" hidden="1" x14ac:dyDescent="0.25">
      <c r="A270" t="s">
        <v>54</v>
      </c>
      <c r="B270" t="s">
        <v>21</v>
      </c>
      <c r="C270" t="s">
        <v>93</v>
      </c>
      <c r="D270" t="s">
        <v>22</v>
      </c>
      <c r="E270" s="23">
        <v>0.01</v>
      </c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spans="1:33" hidden="1" x14ac:dyDescent="0.25">
      <c r="A271" t="s">
        <v>54</v>
      </c>
      <c r="B271" t="s">
        <v>23</v>
      </c>
      <c r="C271" t="s">
        <v>93</v>
      </c>
      <c r="D271" t="s">
        <v>24</v>
      </c>
      <c r="E271" s="23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>
        <f>Heat_consumption_Nuts0!AB272/Employee_per_sector!AB274</f>
        <v>1.5743140531914892</v>
      </c>
      <c r="AC271" s="21">
        <f>Heat_consumption_Nuts0!AC272/Employee_per_sector!AC274</f>
        <v>1.8499648493975904</v>
      </c>
      <c r="AD271" s="21">
        <f>Heat_consumption_Nuts0!AD272/Employee_per_sector!AD274</f>
        <v>1.9106225373993095</v>
      </c>
      <c r="AE271" s="21"/>
      <c r="AF271" s="21">
        <f>Heat_consumption_Nuts0!AF272/Employee_per_sector!AF274</f>
        <v>1.6875258709386285</v>
      </c>
      <c r="AG271" s="21">
        <f>Heat_consumption_Nuts0!AG272/Employee_per_sector!AG274</f>
        <v>1.6430881789848619</v>
      </c>
    </row>
    <row r="272" spans="1:33" hidden="1" x14ac:dyDescent="0.25">
      <c r="A272" t="s">
        <v>55</v>
      </c>
      <c r="B272" t="s">
        <v>5</v>
      </c>
      <c r="C272" t="s">
        <v>6</v>
      </c>
      <c r="D272" t="s">
        <v>7</v>
      </c>
      <c r="E272" s="23">
        <v>0.01</v>
      </c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spans="1:33" hidden="1" x14ac:dyDescent="0.25">
      <c r="A273" t="s">
        <v>55</v>
      </c>
      <c r="B273" t="s">
        <v>8</v>
      </c>
      <c r="C273" t="s">
        <v>27</v>
      </c>
      <c r="D273" t="s">
        <v>10</v>
      </c>
      <c r="E273" s="23">
        <v>0.01</v>
      </c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spans="1:33" hidden="1" x14ac:dyDescent="0.25">
      <c r="A274" t="s">
        <v>55</v>
      </c>
      <c r="B274" t="s">
        <v>11</v>
      </c>
      <c r="C274" t="s">
        <v>27</v>
      </c>
      <c r="D274" t="s">
        <v>12</v>
      </c>
      <c r="E274" s="23">
        <v>0.01</v>
      </c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3" hidden="1" x14ac:dyDescent="0.25">
      <c r="A275" t="s">
        <v>55</v>
      </c>
      <c r="B275" t="s">
        <v>13</v>
      </c>
      <c r="C275" t="s">
        <v>27</v>
      </c>
      <c r="D275" t="s">
        <v>14</v>
      </c>
      <c r="E275" s="23">
        <v>0.01</v>
      </c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hidden="1" x14ac:dyDescent="0.25">
      <c r="A276" t="s">
        <v>55</v>
      </c>
      <c r="B276" t="s">
        <v>15</v>
      </c>
      <c r="C276" t="s">
        <v>27</v>
      </c>
      <c r="D276" t="s">
        <v>16</v>
      </c>
      <c r="E276" s="23">
        <v>0.01</v>
      </c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spans="1:33" hidden="1" x14ac:dyDescent="0.25">
      <c r="A277" t="s">
        <v>55</v>
      </c>
      <c r="B277" t="s">
        <v>17</v>
      </c>
      <c r="C277" t="s">
        <v>27</v>
      </c>
      <c r="D277" t="s">
        <v>18</v>
      </c>
      <c r="E277" s="23">
        <v>0.01</v>
      </c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hidden="1" x14ac:dyDescent="0.25">
      <c r="A278" t="s">
        <v>55</v>
      </c>
      <c r="B278" t="s">
        <v>19</v>
      </c>
      <c r="C278" t="s">
        <v>27</v>
      </c>
      <c r="D278" t="s">
        <v>20</v>
      </c>
      <c r="E278" s="23">
        <v>0.01</v>
      </c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hidden="1" x14ac:dyDescent="0.25">
      <c r="A279" t="s">
        <v>55</v>
      </c>
      <c r="B279" t="s">
        <v>21</v>
      </c>
      <c r="C279" t="s">
        <v>6</v>
      </c>
      <c r="D279" t="s">
        <v>22</v>
      </c>
      <c r="E279" s="23">
        <v>0.01</v>
      </c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spans="1:33" hidden="1" x14ac:dyDescent="0.25">
      <c r="A280" t="s">
        <v>55</v>
      </c>
      <c r="B280" t="s">
        <v>23</v>
      </c>
      <c r="C280" t="s">
        <v>6</v>
      </c>
      <c r="D280" t="s">
        <v>24</v>
      </c>
      <c r="E280" s="23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>
        <f>Heat_consumption_Nuts0!W281/Employee_per_sector!W283</f>
        <v>33.55134136904762</v>
      </c>
      <c r="X280" s="21">
        <f>Heat_consumption_Nuts0!X281/Employee_per_sector!X283</f>
        <v>37.346559564541217</v>
      </c>
      <c r="Y280" s="21">
        <f>Heat_consumption_Nuts0!Y281/Employee_per_sector!Y283</f>
        <v>35.211496525096528</v>
      </c>
      <c r="Z280" s="21">
        <f>Heat_consumption_Nuts0!Z281/Employee_per_sector!Z283</f>
        <v>34.809165123456786</v>
      </c>
      <c r="AA280" s="21">
        <f>Heat_consumption_Nuts0!AA281/Employee_per_sector!AA283</f>
        <v>35.796381212121219</v>
      </c>
      <c r="AB280" s="21">
        <f>Heat_consumption_Nuts0!AB281/Employee_per_sector!AB283</f>
        <v>37.533651593773172</v>
      </c>
      <c r="AC280" s="21">
        <f>Heat_consumption_Nuts0!AC281/Employee_per_sector!AC283</f>
        <v>39.078910165825526</v>
      </c>
      <c r="AD280" s="21">
        <f>Heat_consumption_Nuts0!AD281/Employee_per_sector!AD283</f>
        <v>40.481948888888894</v>
      </c>
      <c r="AE280" s="21">
        <f>Heat_consumption_Nuts0!AE281/Employee_per_sector!AE283</f>
        <v>40.052785522788206</v>
      </c>
      <c r="AF280" s="21">
        <f>Heat_consumption_Nuts0!AF281/Employee_per_sector!AF283</f>
        <v>37.184040287769768</v>
      </c>
      <c r="AG280" s="21">
        <f>Heat_consumption_Nuts0!AG281/Employee_per_sector!AG283</f>
        <v>42.374764720812173</v>
      </c>
    </row>
    <row r="281" spans="1:33" hidden="1" x14ac:dyDescent="0.25">
      <c r="A281" t="s">
        <v>56</v>
      </c>
      <c r="B281" t="s">
        <v>5</v>
      </c>
      <c r="C281" t="s">
        <v>6</v>
      </c>
      <c r="D281" t="s">
        <v>7</v>
      </c>
      <c r="E281" s="23">
        <v>0.01</v>
      </c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spans="1:33" hidden="1" x14ac:dyDescent="0.25">
      <c r="A282" t="s">
        <v>56</v>
      </c>
      <c r="B282" t="s">
        <v>8</v>
      </c>
      <c r="C282" t="s">
        <v>27</v>
      </c>
      <c r="D282" t="s">
        <v>10</v>
      </c>
      <c r="E282" s="23">
        <v>0.01</v>
      </c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spans="1:33" hidden="1" x14ac:dyDescent="0.25">
      <c r="A283" t="s">
        <v>56</v>
      </c>
      <c r="B283" t="s">
        <v>11</v>
      </c>
      <c r="C283" t="s">
        <v>27</v>
      </c>
      <c r="D283" t="s">
        <v>12</v>
      </c>
      <c r="E283" s="23">
        <v>0.01</v>
      </c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spans="1:33" hidden="1" x14ac:dyDescent="0.25">
      <c r="A284" t="s">
        <v>56</v>
      </c>
      <c r="B284" t="s">
        <v>13</v>
      </c>
      <c r="C284" t="s">
        <v>27</v>
      </c>
      <c r="D284" t="s">
        <v>14</v>
      </c>
      <c r="E284" s="23">
        <v>0.01</v>
      </c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spans="1:33" hidden="1" x14ac:dyDescent="0.25">
      <c r="A285" t="s">
        <v>56</v>
      </c>
      <c r="B285" t="s">
        <v>15</v>
      </c>
      <c r="C285" t="s">
        <v>27</v>
      </c>
      <c r="D285" t="s">
        <v>16</v>
      </c>
      <c r="E285" s="23">
        <v>0.01</v>
      </c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spans="1:33" hidden="1" x14ac:dyDescent="0.25">
      <c r="A286" t="s">
        <v>56</v>
      </c>
      <c r="B286" t="s">
        <v>17</v>
      </c>
      <c r="C286" t="s">
        <v>27</v>
      </c>
      <c r="D286" t="s">
        <v>18</v>
      </c>
      <c r="E286" s="23">
        <v>0.01</v>
      </c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hidden="1" x14ac:dyDescent="0.25">
      <c r="A287" t="s">
        <v>56</v>
      </c>
      <c r="B287" t="s">
        <v>19</v>
      </c>
      <c r="C287" t="s">
        <v>27</v>
      </c>
      <c r="D287" t="s">
        <v>20</v>
      </c>
      <c r="E287" s="23">
        <v>0.01</v>
      </c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spans="1:33" hidden="1" x14ac:dyDescent="0.25">
      <c r="A288" t="s">
        <v>56</v>
      </c>
      <c r="B288" t="s">
        <v>21</v>
      </c>
      <c r="C288" t="s">
        <v>6</v>
      </c>
      <c r="D288" t="s">
        <v>22</v>
      </c>
      <c r="E288" s="23">
        <v>0.01</v>
      </c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spans="1:33" hidden="1" x14ac:dyDescent="0.25">
      <c r="A289" t="s">
        <v>56</v>
      </c>
      <c r="B289" t="s">
        <v>23</v>
      </c>
      <c r="C289" t="s">
        <v>6</v>
      </c>
      <c r="D289" t="s">
        <v>24</v>
      </c>
      <c r="E289" s="23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>
        <f>Heat_consumption_Nuts0!Z290/Employee_per_sector!Z292</f>
        <v>0.46384642857142866</v>
      </c>
      <c r="AA289" s="21">
        <f>Heat_consumption_Nuts0!AA290/Employee_per_sector!AA292</f>
        <v>0.49239175757575759</v>
      </c>
      <c r="AB289" s="21">
        <f>Heat_consumption_Nuts0!AB290/Employee_per_sector!AB292</f>
        <v>0.80530652304009587</v>
      </c>
      <c r="AC289" s="21">
        <f>Heat_consumption_Nuts0!AC290/Employee_per_sector!AC292</f>
        <v>1.0893007262569834</v>
      </c>
      <c r="AD289" s="21">
        <f>Heat_consumption_Nuts0!AD290/Employee_per_sector!AD292</f>
        <v>1.2300562987736898</v>
      </c>
      <c r="AE289" s="21">
        <f>Heat_consumption_Nuts0!AE290/Employee_per_sector!AE292</f>
        <v>1.1095251226158038</v>
      </c>
      <c r="AF289" s="21">
        <f>Heat_consumption_Nuts0!AF290/Employee_per_sector!AF292</f>
        <v>1.0806700534759359</v>
      </c>
      <c r="AG289" s="21">
        <f>Heat_consumption_Nuts0!AG290/Employee_per_sector!AG292</f>
        <v>1.1881622872340425</v>
      </c>
    </row>
    <row r="290" spans="1:33" hidden="1" x14ac:dyDescent="0.25">
      <c r="A290" t="s">
        <v>57</v>
      </c>
      <c r="B290" t="s">
        <v>5</v>
      </c>
      <c r="C290" t="s">
        <v>94</v>
      </c>
      <c r="D290" t="s">
        <v>7</v>
      </c>
      <c r="E290" s="23">
        <v>0.01</v>
      </c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spans="1:33" hidden="1" x14ac:dyDescent="0.25">
      <c r="A291" t="s">
        <v>57</v>
      </c>
      <c r="B291" t="s">
        <v>8</v>
      </c>
      <c r="C291" t="s">
        <v>94</v>
      </c>
      <c r="D291" t="s">
        <v>10</v>
      </c>
      <c r="E291" s="23">
        <v>0.01</v>
      </c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spans="1:33" hidden="1" x14ac:dyDescent="0.25">
      <c r="A292" t="s">
        <v>57</v>
      </c>
      <c r="B292" t="s">
        <v>11</v>
      </c>
      <c r="C292" t="s">
        <v>94</v>
      </c>
      <c r="D292" t="s">
        <v>12</v>
      </c>
      <c r="E292" s="23">
        <v>0.01</v>
      </c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spans="1:33" hidden="1" x14ac:dyDescent="0.25">
      <c r="A293" t="s">
        <v>57</v>
      </c>
      <c r="B293" t="s">
        <v>13</v>
      </c>
      <c r="C293" t="s">
        <v>94</v>
      </c>
      <c r="D293" t="s">
        <v>14</v>
      </c>
      <c r="E293" s="23">
        <v>0.01</v>
      </c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spans="1:33" hidden="1" x14ac:dyDescent="0.25">
      <c r="A294" t="s">
        <v>57</v>
      </c>
      <c r="B294" t="s">
        <v>15</v>
      </c>
      <c r="C294" t="s">
        <v>94</v>
      </c>
      <c r="D294" t="s">
        <v>16</v>
      </c>
      <c r="E294" s="23">
        <v>0.01</v>
      </c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spans="1:33" hidden="1" x14ac:dyDescent="0.25">
      <c r="A295" t="s">
        <v>57</v>
      </c>
      <c r="B295" t="s">
        <v>17</v>
      </c>
      <c r="C295" t="s">
        <v>94</v>
      </c>
      <c r="D295" t="s">
        <v>18</v>
      </c>
      <c r="E295" s="23">
        <v>0.01</v>
      </c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spans="1:33" hidden="1" x14ac:dyDescent="0.25">
      <c r="A296" t="s">
        <v>57</v>
      </c>
      <c r="B296" t="s">
        <v>19</v>
      </c>
      <c r="C296" t="s">
        <v>94</v>
      </c>
      <c r="D296" t="s">
        <v>20</v>
      </c>
      <c r="E296" s="23">
        <v>0.01</v>
      </c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spans="1:33" hidden="1" x14ac:dyDescent="0.25">
      <c r="A297" t="s">
        <v>57</v>
      </c>
      <c r="B297" t="s">
        <v>21</v>
      </c>
      <c r="C297" t="s">
        <v>94</v>
      </c>
      <c r="D297" t="s">
        <v>22</v>
      </c>
      <c r="E297" s="23">
        <v>0.01</v>
      </c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spans="1:33" hidden="1" x14ac:dyDescent="0.25">
      <c r="A298" t="s">
        <v>57</v>
      </c>
      <c r="B298" t="s">
        <v>23</v>
      </c>
      <c r="C298" t="s">
        <v>94</v>
      </c>
      <c r="D298" t="s">
        <v>24</v>
      </c>
      <c r="E298" s="23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>
        <f>Heat_consumption_Nuts0!AE299/Employee_per_sector!AE301</f>
        <v>5.1341905238095249</v>
      </c>
      <c r="AF298" s="21">
        <f>Heat_consumption_Nuts0!AF299/Employee_per_sector!AF301</f>
        <v>3.5219768011257035</v>
      </c>
      <c r="AG298" s="21">
        <f>Heat_consumption_Nuts0!AG299/Employee_per_sector!AG301</f>
        <v>3.3297570431034487</v>
      </c>
    </row>
    <row r="299" spans="1:33" hidden="1" x14ac:dyDescent="0.25">
      <c r="A299" t="s">
        <v>58</v>
      </c>
      <c r="B299" t="s">
        <v>5</v>
      </c>
      <c r="C299" t="s">
        <v>6</v>
      </c>
      <c r="D299" t="s">
        <v>7</v>
      </c>
      <c r="E299" s="23">
        <v>0.01</v>
      </c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spans="1:33" hidden="1" x14ac:dyDescent="0.25">
      <c r="A300" t="s">
        <v>58</v>
      </c>
      <c r="B300" t="s">
        <v>8</v>
      </c>
      <c r="C300" t="s">
        <v>27</v>
      </c>
      <c r="D300" t="s">
        <v>10</v>
      </c>
      <c r="E300" s="23">
        <v>0.01</v>
      </c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spans="1:33" hidden="1" x14ac:dyDescent="0.25">
      <c r="A301" t="s">
        <v>58</v>
      </c>
      <c r="B301" t="s">
        <v>11</v>
      </c>
      <c r="C301" t="s">
        <v>27</v>
      </c>
      <c r="D301" t="s">
        <v>12</v>
      </c>
      <c r="E301" s="23">
        <v>0.01</v>
      </c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spans="1:33" hidden="1" x14ac:dyDescent="0.25">
      <c r="A302" t="s">
        <v>58</v>
      </c>
      <c r="B302" t="s">
        <v>13</v>
      </c>
      <c r="C302" t="s">
        <v>27</v>
      </c>
      <c r="D302" t="s">
        <v>14</v>
      </c>
      <c r="E302" s="23">
        <v>0.01</v>
      </c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spans="1:33" hidden="1" x14ac:dyDescent="0.25">
      <c r="A303" t="s">
        <v>58</v>
      </c>
      <c r="B303" t="s">
        <v>15</v>
      </c>
      <c r="C303" t="s">
        <v>27</v>
      </c>
      <c r="D303" t="s">
        <v>16</v>
      </c>
      <c r="E303" s="23">
        <v>0.01</v>
      </c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spans="1:33" hidden="1" x14ac:dyDescent="0.25">
      <c r="A304" t="s">
        <v>58</v>
      </c>
      <c r="B304" t="s">
        <v>17</v>
      </c>
      <c r="C304" t="s">
        <v>27</v>
      </c>
      <c r="D304" t="s">
        <v>18</v>
      </c>
      <c r="E304" s="23">
        <v>0.01</v>
      </c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spans="1:33" hidden="1" x14ac:dyDescent="0.25">
      <c r="A305" t="s">
        <v>58</v>
      </c>
      <c r="B305" t="s">
        <v>19</v>
      </c>
      <c r="C305" t="s">
        <v>27</v>
      </c>
      <c r="D305" t="s">
        <v>20</v>
      </c>
      <c r="E305" s="23">
        <v>0.01</v>
      </c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spans="1:33" hidden="1" x14ac:dyDescent="0.25">
      <c r="A306" t="s">
        <v>58</v>
      </c>
      <c r="B306" t="s">
        <v>21</v>
      </c>
      <c r="C306" t="s">
        <v>6</v>
      </c>
      <c r="D306" t="s">
        <v>22</v>
      </c>
      <c r="E306" s="23">
        <v>0.01</v>
      </c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spans="1:33" hidden="1" x14ac:dyDescent="0.25">
      <c r="A307" t="s">
        <v>58</v>
      </c>
      <c r="B307" t="s">
        <v>23</v>
      </c>
      <c r="C307" t="s">
        <v>6</v>
      </c>
      <c r="D307" t="s">
        <v>24</v>
      </c>
      <c r="E307" s="23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>
        <f>Heat_consumption_Nuts0!Z308/Employee_per_sector!Z310</f>
        <v>1.2891491385112401</v>
      </c>
      <c r="AA307" s="21">
        <f>Heat_consumption_Nuts0!AA308/Employee_per_sector!AA310</f>
        <v>1.6188732418986151</v>
      </c>
      <c r="AB307" s="21">
        <f>Heat_consumption_Nuts0!AB308/Employee_per_sector!AB310</f>
        <v>1.3007600159723149</v>
      </c>
      <c r="AC307" s="21">
        <f>Heat_consumption_Nuts0!AC308/Employee_per_sector!AC310</f>
        <v>1.1753685836199215</v>
      </c>
      <c r="AD307" s="21">
        <f>Heat_consumption_Nuts0!AD308/Employee_per_sector!AD310</f>
        <v>1.290305148527209</v>
      </c>
      <c r="AE307" s="21">
        <f>Heat_consumption_Nuts0!AE308/Employee_per_sector!AE310</f>
        <v>1.2878934175207419</v>
      </c>
      <c r="AF307" s="21">
        <f>Heat_consumption_Nuts0!AF308/Employee_per_sector!AF310</f>
        <v>1.2675379631916999</v>
      </c>
      <c r="AG307" s="21">
        <f>Heat_consumption_Nuts0!AG308/Employee_per_sector!AG310</f>
        <v>1.22073457676665</v>
      </c>
    </row>
  </sheetData>
  <autoFilter ref="A1:AG307">
    <filterColumn colId="0">
      <filters>
        <filter val="BE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J335"/>
  <sheetViews>
    <sheetView zoomScale="60" zoomScaleNormal="60" workbookViewId="0">
      <selection activeCell="AG157" sqref="AG157"/>
    </sheetView>
  </sheetViews>
  <sheetFormatPr baseColWidth="10" defaultRowHeight="15" x14ac:dyDescent="0.25"/>
  <cols>
    <col min="1" max="1" width="17.28515625" style="1" customWidth="1"/>
    <col min="2" max="2" width="39.28515625" style="1" customWidth="1"/>
    <col min="3" max="3" width="14.140625" style="1" customWidth="1"/>
    <col min="4" max="4" width="21.42578125" style="1" customWidth="1"/>
    <col min="5" max="22" width="11.42578125" style="1" customWidth="1"/>
    <col min="23" max="33" width="11.42578125" style="1"/>
    <col min="34" max="34" width="0" style="1" hidden="1" customWidth="1"/>
    <col min="35" max="16384" width="11.42578125" style="1"/>
  </cols>
  <sheetData>
    <row r="1" spans="1:59" ht="39" customHeight="1" x14ac:dyDescent="0.25">
      <c r="A1" s="9" t="s">
        <v>73</v>
      </c>
    </row>
    <row r="3" spans="1:59" x14ac:dyDescent="0.25">
      <c r="A3" s="25" t="s">
        <v>72</v>
      </c>
      <c r="B3" s="25"/>
      <c r="C3" s="8"/>
      <c r="D3" s="8"/>
    </row>
    <row r="4" spans="1:59" x14ac:dyDescent="0.25">
      <c r="A4" s="8" t="s">
        <v>0</v>
      </c>
      <c r="B4" s="8" t="s">
        <v>1</v>
      </c>
      <c r="C4" s="8" t="s">
        <v>2</v>
      </c>
      <c r="D4" s="8" t="s">
        <v>3</v>
      </c>
      <c r="E4" s="8">
        <v>1990</v>
      </c>
      <c r="F4" s="8">
        <v>1991</v>
      </c>
      <c r="G4" s="8">
        <v>1992</v>
      </c>
      <c r="H4" s="8">
        <v>1993</v>
      </c>
      <c r="I4" s="8">
        <v>1994</v>
      </c>
      <c r="J4" s="8">
        <v>1995</v>
      </c>
      <c r="K4" s="8">
        <v>1996</v>
      </c>
      <c r="L4" s="8">
        <v>1997</v>
      </c>
      <c r="M4" s="8">
        <v>1998</v>
      </c>
      <c r="N4" s="8">
        <v>1999</v>
      </c>
      <c r="O4" s="8">
        <v>2000</v>
      </c>
      <c r="P4" s="8">
        <v>2001</v>
      </c>
      <c r="Q4" s="8">
        <v>2002</v>
      </c>
      <c r="R4" s="8">
        <v>2003</v>
      </c>
      <c r="S4" s="8">
        <v>2004</v>
      </c>
      <c r="T4" s="8">
        <v>2005</v>
      </c>
      <c r="U4" s="8">
        <v>2006</v>
      </c>
      <c r="V4" s="8">
        <v>2007</v>
      </c>
      <c r="W4" s="8">
        <v>2008</v>
      </c>
      <c r="X4" s="8">
        <v>2009</v>
      </c>
      <c r="Y4" s="8">
        <v>2010</v>
      </c>
      <c r="Z4" s="8">
        <v>2011</v>
      </c>
      <c r="AA4" s="8">
        <v>2012</v>
      </c>
      <c r="AB4" s="8">
        <v>2013</v>
      </c>
      <c r="AC4" s="8">
        <v>2014</v>
      </c>
      <c r="AD4" s="8">
        <v>2015</v>
      </c>
      <c r="AE4" s="8">
        <v>2016</v>
      </c>
      <c r="AF4" s="8">
        <v>2017</v>
      </c>
      <c r="AG4" s="8">
        <v>2018</v>
      </c>
      <c r="AH4" s="8">
        <v>2019</v>
      </c>
      <c r="AK4" s="8">
        <v>2008</v>
      </c>
      <c r="AL4" s="8">
        <v>2009</v>
      </c>
      <c r="AM4" s="8">
        <v>2010</v>
      </c>
      <c r="AN4" s="8">
        <v>2011</v>
      </c>
      <c r="AO4" s="8">
        <v>2012</v>
      </c>
      <c r="AP4" s="8">
        <v>2013</v>
      </c>
      <c r="AQ4" s="8">
        <v>2014</v>
      </c>
      <c r="AR4" s="8">
        <v>2015</v>
      </c>
      <c r="AS4" s="8">
        <v>2016</v>
      </c>
      <c r="AT4" s="8">
        <v>2017</v>
      </c>
      <c r="AU4" s="8">
        <v>2018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spans="1:59" x14ac:dyDescent="0.25">
      <c r="A5" s="1" t="s">
        <v>4</v>
      </c>
      <c r="B5" s="1" t="s">
        <v>5</v>
      </c>
      <c r="C5" s="1" t="s">
        <v>6</v>
      </c>
      <c r="D5" s="1" t="s">
        <v>7</v>
      </c>
      <c r="E5" s="3"/>
      <c r="F5" s="3"/>
      <c r="G5" s="3"/>
      <c r="H5" s="3"/>
      <c r="I5" s="3"/>
      <c r="J5" s="3"/>
      <c r="K5" s="3"/>
      <c r="L5" s="3">
        <v>223</v>
      </c>
      <c r="M5" s="3">
        <v>241</v>
      </c>
      <c r="N5" s="3">
        <v>251</v>
      </c>
      <c r="O5" s="3">
        <v>257</v>
      </c>
      <c r="P5" s="3">
        <v>264</v>
      </c>
      <c r="Q5" s="3">
        <v>279</v>
      </c>
      <c r="R5" s="3">
        <v>280</v>
      </c>
      <c r="S5" s="3">
        <v>263</v>
      </c>
      <c r="T5" s="3">
        <v>374</v>
      </c>
      <c r="U5" s="3">
        <v>917</v>
      </c>
      <c r="V5" s="3">
        <v>1086</v>
      </c>
      <c r="W5" s="3">
        <v>1074</v>
      </c>
      <c r="X5" s="3">
        <v>1028</v>
      </c>
      <c r="Y5" s="3">
        <v>1615.6</v>
      </c>
      <c r="Z5" s="3">
        <v>1510.1</v>
      </c>
      <c r="AA5" s="3">
        <v>1608.2</v>
      </c>
      <c r="AB5" s="3">
        <v>1484.7</v>
      </c>
      <c r="AC5" s="3">
        <v>1460.3</v>
      </c>
      <c r="AD5" s="3">
        <v>1572.7</v>
      </c>
      <c r="AE5" s="3">
        <v>1663.1</v>
      </c>
      <c r="AF5" s="3">
        <v>1601.8</v>
      </c>
      <c r="AG5" s="3">
        <v>1709.4</v>
      </c>
      <c r="AK5" s="4">
        <f t="shared" ref="AK5:AU5" si="0">W5/W13</f>
        <v>4.9032140248356462E-2</v>
      </c>
      <c r="AL5" s="4">
        <f t="shared" si="0"/>
        <v>4.5680767863490936E-2</v>
      </c>
      <c r="AM5" s="4">
        <f t="shared" si="0"/>
        <v>6.9736825066581493E-2</v>
      </c>
      <c r="AN5" s="4">
        <f t="shared" si="0"/>
        <v>6.7506191383025327E-2</v>
      </c>
      <c r="AO5" s="4">
        <f t="shared" si="0"/>
        <v>7.0732393870621552E-2</v>
      </c>
      <c r="AP5" s="4">
        <f t="shared" si="0"/>
        <v>6.4572387877944407E-2</v>
      </c>
      <c r="AQ5" s="4">
        <f t="shared" si="0"/>
        <v>6.455991122625368E-2</v>
      </c>
      <c r="AR5" s="4">
        <f t="shared" si="0"/>
        <v>6.8284147501052897E-2</v>
      </c>
      <c r="AS5" s="4">
        <f t="shared" si="0"/>
        <v>7.1439003436426118E-2</v>
      </c>
      <c r="AT5" s="4">
        <f t="shared" si="0"/>
        <v>6.8589290684479845E-2</v>
      </c>
      <c r="AU5" s="4">
        <f t="shared" si="0"/>
        <v>7.2654168030295951E-2</v>
      </c>
    </row>
    <row r="6" spans="1:59" x14ac:dyDescent="0.25">
      <c r="A6" s="1" t="s">
        <v>4</v>
      </c>
      <c r="B6" s="1" t="s">
        <v>8</v>
      </c>
      <c r="C6" s="1" t="s">
        <v>9</v>
      </c>
      <c r="D6" s="1" t="s">
        <v>10</v>
      </c>
      <c r="E6" s="3"/>
      <c r="F6" s="3"/>
      <c r="G6" s="3"/>
      <c r="H6" s="3"/>
      <c r="I6" s="3"/>
      <c r="J6" s="3"/>
      <c r="K6" s="3"/>
      <c r="L6" s="3">
        <v>1850.5841187681531</v>
      </c>
      <c r="M6" s="3">
        <v>1949.1300753201633</v>
      </c>
      <c r="N6" s="3">
        <v>1979.0074926332518</v>
      </c>
      <c r="O6" s="3">
        <v>2062.2020690188688</v>
      </c>
      <c r="P6" s="3">
        <v>2154.9706244329886</v>
      </c>
      <c r="Q6" s="3">
        <v>2003.4376460163298</v>
      </c>
      <c r="R6" s="3">
        <v>2011.5260076093759</v>
      </c>
      <c r="S6" s="3">
        <v>2012.3513506290744</v>
      </c>
      <c r="T6" s="3">
        <v>2158.6021337196626</v>
      </c>
      <c r="U6" s="3">
        <v>2981.9643301709648</v>
      </c>
      <c r="V6" s="3">
        <v>3174.7644595725528</v>
      </c>
      <c r="W6" s="3">
        <v>3615.6627006955332</v>
      </c>
      <c r="X6" s="3">
        <v>3714.7038630593629</v>
      </c>
      <c r="Y6" s="3">
        <v>3824.160854331788</v>
      </c>
      <c r="Z6" s="3">
        <v>3692.5516564106529</v>
      </c>
      <c r="AA6" s="3">
        <v>3753.0658066149531</v>
      </c>
      <c r="AB6" s="3">
        <v>3795.3893966650958</v>
      </c>
      <c r="AC6" s="3">
        <v>3733.736273093612</v>
      </c>
      <c r="AD6" s="3">
        <v>3801.8105653583507</v>
      </c>
      <c r="AE6" s="3">
        <v>3842.7970997165821</v>
      </c>
      <c r="AF6" s="3">
        <v>3854.9296421061513</v>
      </c>
      <c r="AG6" s="3">
        <v>3883.7176066332381</v>
      </c>
      <c r="AJ6" s="4">
        <v>0.16506860393971573</v>
      </c>
      <c r="AK6" s="1" t="s">
        <v>71</v>
      </c>
    </row>
    <row r="7" spans="1:59" x14ac:dyDescent="0.25">
      <c r="A7" s="1" t="s">
        <v>4</v>
      </c>
      <c r="B7" s="1" t="s">
        <v>11</v>
      </c>
      <c r="C7" s="1" t="s">
        <v>9</v>
      </c>
      <c r="D7" s="1" t="s">
        <v>12</v>
      </c>
      <c r="E7" s="3"/>
      <c r="F7" s="3"/>
      <c r="G7" s="3"/>
      <c r="H7" s="3"/>
      <c r="I7" s="3"/>
      <c r="J7" s="3"/>
      <c r="K7" s="3"/>
      <c r="L7" s="3">
        <v>2257.1802732905276</v>
      </c>
      <c r="M7" s="3">
        <v>2377.3779918842697</v>
      </c>
      <c r="N7" s="3">
        <v>2413.8198462652872</v>
      </c>
      <c r="O7" s="3">
        <v>2515.2932971383962</v>
      </c>
      <c r="P7" s="3">
        <v>2628.4442483103949</v>
      </c>
      <c r="Q7" s="3">
        <v>2443.6176056486606</v>
      </c>
      <c r="R7" s="3">
        <v>2453.4830800391019</v>
      </c>
      <c r="S7" s="3">
        <v>2454.4897610993507</v>
      </c>
      <c r="T7" s="3">
        <v>2632.8736449754911</v>
      </c>
      <c r="U7" s="3">
        <v>3637.1386706799913</v>
      </c>
      <c r="V7" s="3">
        <v>3872.2993663541806</v>
      </c>
      <c r="W7" s="3">
        <v>4410.0683887392488</v>
      </c>
      <c r="X7" s="3">
        <v>4530.87011596914</v>
      </c>
      <c r="Y7" s="3">
        <v>4664.3761581793751</v>
      </c>
      <c r="Z7" s="3">
        <v>4503.8507963120546</v>
      </c>
      <c r="AA7" s="3">
        <v>4577.6606516495185</v>
      </c>
      <c r="AB7" s="3">
        <v>4629.2832564190921</v>
      </c>
      <c r="AC7" s="3">
        <v>4554.0841812184844</v>
      </c>
      <c r="AD7" s="3">
        <v>4637.1152350678303</v>
      </c>
      <c r="AE7" s="3">
        <v>4687.1070165198007</v>
      </c>
      <c r="AF7" s="3">
        <v>4701.9052281054619</v>
      </c>
      <c r="AG7" s="3">
        <v>4737.0182634869507</v>
      </c>
      <c r="AJ7" s="4">
        <v>0.20133621204981961</v>
      </c>
      <c r="AK7" s="1" t="s">
        <v>71</v>
      </c>
    </row>
    <row r="8" spans="1:59" x14ac:dyDescent="0.25">
      <c r="A8" s="1" t="s">
        <v>4</v>
      </c>
      <c r="B8" s="1" t="s">
        <v>13</v>
      </c>
      <c r="C8" s="1" t="s">
        <v>9</v>
      </c>
      <c r="D8" s="1" t="s">
        <v>14</v>
      </c>
      <c r="E8" s="3"/>
      <c r="F8" s="3"/>
      <c r="G8" s="3"/>
      <c r="H8" s="3"/>
      <c r="I8" s="3"/>
      <c r="J8" s="3"/>
      <c r="K8" s="3"/>
      <c r="L8" s="3">
        <v>1200.5506389203408</v>
      </c>
      <c r="M8" s="3">
        <v>1264.4814864304151</v>
      </c>
      <c r="N8" s="3">
        <v>1283.8642056922633</v>
      </c>
      <c r="O8" s="3">
        <v>1337.8359764545371</v>
      </c>
      <c r="P8" s="3">
        <v>1398.0187843283425</v>
      </c>
      <c r="Q8" s="3">
        <v>1299.7130590113438</v>
      </c>
      <c r="R8" s="3">
        <v>1304.9603145021204</v>
      </c>
      <c r="S8" s="3">
        <v>1305.4957487358731</v>
      </c>
      <c r="T8" s="3">
        <v>1400.3746949568545</v>
      </c>
      <c r="U8" s="3">
        <v>1934.5238865485644</v>
      </c>
      <c r="V8" s="3">
        <v>2059.6013235531991</v>
      </c>
      <c r="W8" s="3">
        <v>2345.6302912238998</v>
      </c>
      <c r="X8" s="3">
        <v>2409.8823992742259</v>
      </c>
      <c r="Y8" s="3">
        <v>2480.8916873545109</v>
      </c>
      <c r="Z8" s="3">
        <v>2395.5113444403028</v>
      </c>
      <c r="AA8" s="3">
        <v>2434.7693824590524</v>
      </c>
      <c r="AB8" s="3">
        <v>2462.2264499658913</v>
      </c>
      <c r="AC8" s="3">
        <v>2422.2295127045636</v>
      </c>
      <c r="AD8" s="3">
        <v>2466.3921283044879</v>
      </c>
      <c r="AE8" s="3">
        <v>2492.9817923526475</v>
      </c>
      <c r="AF8" s="3">
        <v>2500.8526755888124</v>
      </c>
      <c r="AG8" s="3">
        <v>2519.5286216621075</v>
      </c>
      <c r="AJ8" s="4">
        <v>0.10708684675054328</v>
      </c>
      <c r="AK8" s="1" t="s">
        <v>71</v>
      </c>
    </row>
    <row r="9" spans="1:59" x14ac:dyDescent="0.25">
      <c r="A9" s="1" t="s">
        <v>4</v>
      </c>
      <c r="B9" s="1" t="s">
        <v>15</v>
      </c>
      <c r="C9" s="1" t="s">
        <v>9</v>
      </c>
      <c r="D9" s="1" t="s">
        <v>16</v>
      </c>
      <c r="E9" s="3"/>
      <c r="F9" s="3"/>
      <c r="G9" s="3"/>
      <c r="H9" s="3"/>
      <c r="I9" s="3"/>
      <c r="J9" s="3"/>
      <c r="K9" s="3"/>
      <c r="L9" s="3">
        <v>336.36232585289014</v>
      </c>
      <c r="M9" s="3">
        <v>354.27404724564508</v>
      </c>
      <c r="N9" s="3">
        <v>359.70456914194096</v>
      </c>
      <c r="O9" s="3">
        <v>374.82602237803553</v>
      </c>
      <c r="P9" s="3">
        <v>391.68764285161723</v>
      </c>
      <c r="Q9" s="3">
        <v>364.14499588587347</v>
      </c>
      <c r="R9" s="3">
        <v>365.615137172716</v>
      </c>
      <c r="S9" s="3">
        <v>365.76515158974075</v>
      </c>
      <c r="T9" s="3">
        <v>392.34770628652615</v>
      </c>
      <c r="U9" s="3">
        <v>542.0020887104148</v>
      </c>
      <c r="V9" s="3">
        <v>577.04545652739603</v>
      </c>
      <c r="W9" s="3">
        <v>657.18315810201636</v>
      </c>
      <c r="X9" s="3">
        <v>675.18488814498619</v>
      </c>
      <c r="Y9" s="3">
        <v>695.07980013080817</v>
      </c>
      <c r="Z9" s="3">
        <v>671.15850119204185</v>
      </c>
      <c r="AA9" s="3">
        <v>682.15755824829648</v>
      </c>
      <c r="AB9" s="3">
        <v>689.8502975533255</v>
      </c>
      <c r="AC9" s="3">
        <v>678.64422060157688</v>
      </c>
      <c r="AD9" s="3">
        <v>691.01740971777815</v>
      </c>
      <c r="AE9" s="3">
        <v>698.46712566722704</v>
      </c>
      <c r="AF9" s="3">
        <v>700.67233759749092</v>
      </c>
      <c r="AG9" s="3">
        <v>705.90484046331414</v>
      </c>
      <c r="AJ9" s="4">
        <v>3.0002883404949617E-2</v>
      </c>
      <c r="AK9" s="1" t="s">
        <v>71</v>
      </c>
    </row>
    <row r="10" spans="1:59" x14ac:dyDescent="0.25">
      <c r="A10" s="1" t="s">
        <v>4</v>
      </c>
      <c r="B10" s="1" t="s">
        <v>17</v>
      </c>
      <c r="C10" s="1" t="s">
        <v>9</v>
      </c>
      <c r="D10" s="1" t="s">
        <v>18</v>
      </c>
      <c r="E10" s="3"/>
      <c r="F10" s="3"/>
      <c r="G10" s="3"/>
      <c r="H10" s="3"/>
      <c r="I10" s="3"/>
      <c r="J10" s="3"/>
      <c r="K10" s="3"/>
      <c r="L10" s="3">
        <v>482.38845301808095</v>
      </c>
      <c r="M10" s="3">
        <v>508.07625129225761</v>
      </c>
      <c r="N10" s="3">
        <v>515.86434423635467</v>
      </c>
      <c r="O10" s="3">
        <v>537.55052569395104</v>
      </c>
      <c r="P10" s="3">
        <v>561.73233914468358</v>
      </c>
      <c r="Q10" s="3">
        <v>522.23250863263297</v>
      </c>
      <c r="R10" s="3">
        <v>524.34088738545483</v>
      </c>
      <c r="S10" s="3">
        <v>524.55602807451828</v>
      </c>
      <c r="T10" s="3">
        <v>562.67895817656279</v>
      </c>
      <c r="U10" s="3">
        <v>777.30330958626644</v>
      </c>
      <c r="V10" s="3">
        <v>827.56017455148969</v>
      </c>
      <c r="W10" s="3">
        <v>942.4883306491879</v>
      </c>
      <c r="X10" s="3">
        <v>968.30521333680258</v>
      </c>
      <c r="Y10" s="3">
        <v>996.8371715203981</v>
      </c>
      <c r="Z10" s="3">
        <v>962.53083724233943</v>
      </c>
      <c r="AA10" s="3">
        <v>978.30495256447216</v>
      </c>
      <c r="AB10" s="3">
        <v>989.33736709964603</v>
      </c>
      <c r="AC10" s="3">
        <v>973.2663576266059</v>
      </c>
      <c r="AD10" s="3">
        <v>991.01116166055976</v>
      </c>
      <c r="AE10" s="3">
        <v>1001.6950482794509</v>
      </c>
      <c r="AF10" s="3">
        <v>1004.8576164086837</v>
      </c>
      <c r="AG10" s="3">
        <v>1012.3617236432171</v>
      </c>
      <c r="AJ10" s="4">
        <v>4.3028137812691193E-2</v>
      </c>
      <c r="AK10" s="1" t="s">
        <v>71</v>
      </c>
    </row>
    <row r="11" spans="1:59" x14ac:dyDescent="0.25">
      <c r="A11" s="1" t="s">
        <v>4</v>
      </c>
      <c r="B11" s="1" t="s">
        <v>19</v>
      </c>
      <c r="C11" s="1" t="s">
        <v>9</v>
      </c>
      <c r="D11" s="1" t="s">
        <v>20</v>
      </c>
      <c r="E11" s="3"/>
      <c r="F11" s="3"/>
      <c r="G11" s="3"/>
      <c r="H11" s="3"/>
      <c r="I11" s="3"/>
      <c r="J11" s="3"/>
      <c r="K11" s="3"/>
      <c r="L11" s="3">
        <v>268.19419802662583</v>
      </c>
      <c r="M11" s="3">
        <v>282.47587996596178</v>
      </c>
      <c r="N11" s="3">
        <v>286.80583713684922</v>
      </c>
      <c r="O11" s="3">
        <v>298.86273445246957</v>
      </c>
      <c r="P11" s="3">
        <v>312.30713185599859</v>
      </c>
      <c r="Q11" s="3">
        <v>290.34635460254725</v>
      </c>
      <c r="R11" s="3">
        <v>291.51855295267706</v>
      </c>
      <c r="S11" s="3">
        <v>291.63816502922089</v>
      </c>
      <c r="T11" s="3">
        <v>312.83342499279155</v>
      </c>
      <c r="U11" s="3">
        <v>432.15843255293868</v>
      </c>
      <c r="V11" s="3">
        <v>460.09981363358258</v>
      </c>
      <c r="W11" s="3">
        <v>523.99658492330855</v>
      </c>
      <c r="X11" s="3">
        <v>538.35003410857087</v>
      </c>
      <c r="Y11" s="3">
        <v>554.21298769981649</v>
      </c>
      <c r="Z11" s="3">
        <v>535.13964597413383</v>
      </c>
      <c r="AA11" s="3">
        <v>543.90960342632911</v>
      </c>
      <c r="AB11" s="3">
        <v>550.04331071149784</v>
      </c>
      <c r="AC11" s="3">
        <v>541.108288593672</v>
      </c>
      <c r="AD11" s="3">
        <v>550.97389266700895</v>
      </c>
      <c r="AE11" s="3">
        <v>556.91382838817674</v>
      </c>
      <c r="AF11" s="3">
        <v>558.67212591337136</v>
      </c>
      <c r="AG11" s="3">
        <v>562.84419514322099</v>
      </c>
      <c r="AJ11" s="4">
        <v>2.3922415308770477E-2</v>
      </c>
      <c r="AK11" s="1" t="s">
        <v>71</v>
      </c>
    </row>
    <row r="12" spans="1:59" x14ac:dyDescent="0.25">
      <c r="A12" s="1" t="s">
        <v>4</v>
      </c>
      <c r="B12" s="1" t="s">
        <v>21</v>
      </c>
      <c r="C12" s="1" t="s">
        <v>9</v>
      </c>
      <c r="D12" s="1" t="s">
        <v>22</v>
      </c>
      <c r="E12" s="3"/>
      <c r="F12" s="3"/>
      <c r="G12" s="3"/>
      <c r="H12" s="3"/>
      <c r="I12" s="3"/>
      <c r="J12" s="3"/>
      <c r="K12" s="3"/>
      <c r="L12" s="3">
        <v>4592.7399921233809</v>
      </c>
      <c r="M12" s="3">
        <v>4831.1842678612866</v>
      </c>
      <c r="N12" s="3">
        <v>4898.9337048940533</v>
      </c>
      <c r="O12" s="3">
        <v>5109.4293748637419</v>
      </c>
      <c r="P12" s="3">
        <v>5343.8392290759748</v>
      </c>
      <c r="Q12" s="3">
        <v>4934.5078302026122</v>
      </c>
      <c r="R12" s="3">
        <v>4954.5560203385539</v>
      </c>
      <c r="S12" s="3">
        <v>4973.7037948422221</v>
      </c>
      <c r="T12" s="3">
        <v>5243.2894368921125</v>
      </c>
      <c r="U12" s="3">
        <v>6842.909281750859</v>
      </c>
      <c r="V12" s="3">
        <v>7175.6294058076001</v>
      </c>
      <c r="W12" s="3">
        <v>8334.9705456668034</v>
      </c>
      <c r="X12" s="3">
        <v>8638.7034861069114</v>
      </c>
      <c r="Y12" s="3">
        <v>8335.9413407833017</v>
      </c>
      <c r="Z12" s="3">
        <v>8098.9572184284752</v>
      </c>
      <c r="AA12" s="3">
        <v>8158.3320450373776</v>
      </c>
      <c r="AB12" s="3">
        <v>8391.9699215854489</v>
      </c>
      <c r="AC12" s="3">
        <v>8255.9311661614847</v>
      </c>
      <c r="AD12" s="3">
        <v>8320.6796072239867</v>
      </c>
      <c r="AE12" s="3">
        <v>8336.9380890761167</v>
      </c>
      <c r="AF12" s="3">
        <v>8429.8103742800286</v>
      </c>
      <c r="AG12" s="3">
        <v>8397.1247489679517</v>
      </c>
      <c r="AH12" s="3">
        <f>AH13-SUM(AH5:AH11)</f>
        <v>0</v>
      </c>
      <c r="AJ12" s="4">
        <v>0.38955490073351007</v>
      </c>
      <c r="AK12" s="1" t="s">
        <v>71</v>
      </c>
    </row>
    <row r="13" spans="1:59" x14ac:dyDescent="0.25">
      <c r="A13" s="1" t="s">
        <v>4</v>
      </c>
      <c r="B13" s="1" t="s">
        <v>23</v>
      </c>
      <c r="C13" s="1" t="s">
        <v>6</v>
      </c>
      <c r="D13" s="1" t="s">
        <v>24</v>
      </c>
      <c r="E13" s="3">
        <v>7798</v>
      </c>
      <c r="F13" s="3">
        <v>8262</v>
      </c>
      <c r="G13" s="3">
        <v>8821</v>
      </c>
      <c r="H13" s="3">
        <v>9595</v>
      </c>
      <c r="I13" s="3">
        <v>10097</v>
      </c>
      <c r="J13" s="3">
        <v>10270</v>
      </c>
      <c r="K13" s="3">
        <v>10871</v>
      </c>
      <c r="L13" s="3">
        <v>11211</v>
      </c>
      <c r="M13" s="3">
        <v>11808</v>
      </c>
      <c r="N13" s="3">
        <v>11989</v>
      </c>
      <c r="O13" s="3">
        <v>12493</v>
      </c>
      <c r="P13" s="3">
        <v>13055</v>
      </c>
      <c r="Q13" s="3">
        <v>12137</v>
      </c>
      <c r="R13" s="3">
        <v>12186</v>
      </c>
      <c r="S13" s="3">
        <v>12191</v>
      </c>
      <c r="T13" s="3">
        <v>13077</v>
      </c>
      <c r="U13" s="3">
        <v>18065</v>
      </c>
      <c r="V13" s="3">
        <v>19233</v>
      </c>
      <c r="W13" s="3">
        <v>21904</v>
      </c>
      <c r="X13" s="3">
        <v>22504</v>
      </c>
      <c r="Y13" s="3">
        <v>23167.1</v>
      </c>
      <c r="Z13" s="3">
        <v>22369.8</v>
      </c>
      <c r="AA13" s="3">
        <v>22736.400000000001</v>
      </c>
      <c r="AB13" s="3">
        <v>22992.799999999999</v>
      </c>
      <c r="AC13" s="3">
        <v>22619.3</v>
      </c>
      <c r="AD13" s="3">
        <v>23031.7</v>
      </c>
      <c r="AE13" s="3">
        <v>23280</v>
      </c>
      <c r="AF13" s="3">
        <v>23353.5</v>
      </c>
      <c r="AG13" s="3">
        <v>23527.9</v>
      </c>
    </row>
    <row r="14" spans="1:59" hidden="1" x14ac:dyDescent="0.25">
      <c r="A14" s="1" t="s">
        <v>25</v>
      </c>
      <c r="B14" s="1" t="s">
        <v>5</v>
      </c>
      <c r="C14" s="1" t="s">
        <v>6</v>
      </c>
      <c r="D14" s="1" t="s">
        <v>7</v>
      </c>
      <c r="E14" s="3">
        <v>994</v>
      </c>
      <c r="F14" s="3">
        <v>857</v>
      </c>
      <c r="G14" s="3">
        <v>681</v>
      </c>
      <c r="H14" s="3">
        <v>553</v>
      </c>
      <c r="I14" s="3">
        <v>561</v>
      </c>
      <c r="J14" s="3">
        <v>537</v>
      </c>
      <c r="K14" s="3">
        <v>600</v>
      </c>
      <c r="L14" s="3">
        <v>355</v>
      </c>
      <c r="M14" s="3">
        <v>221</v>
      </c>
      <c r="N14" s="3">
        <v>190</v>
      </c>
      <c r="O14" s="3">
        <v>175</v>
      </c>
      <c r="P14" s="3">
        <v>163</v>
      </c>
      <c r="Q14" s="3">
        <v>166</v>
      </c>
      <c r="R14" s="3">
        <v>177</v>
      </c>
      <c r="S14" s="3">
        <v>157</v>
      </c>
      <c r="T14" s="3">
        <v>189</v>
      </c>
      <c r="U14" s="3">
        <v>196</v>
      </c>
      <c r="V14" s="3">
        <v>214</v>
      </c>
      <c r="W14" s="3">
        <v>286</v>
      </c>
      <c r="X14" s="3">
        <v>252</v>
      </c>
      <c r="Y14" s="3">
        <v>226</v>
      </c>
      <c r="Z14" s="3">
        <v>283</v>
      </c>
      <c r="AA14" s="3">
        <v>268</v>
      </c>
      <c r="AB14" s="3">
        <v>253</v>
      </c>
      <c r="AC14" s="3">
        <v>241</v>
      </c>
      <c r="AD14" s="3">
        <v>221</v>
      </c>
      <c r="AE14" s="3">
        <v>223</v>
      </c>
      <c r="AF14" s="3">
        <v>222.446</v>
      </c>
      <c r="AG14" s="3">
        <v>264.61199999999997</v>
      </c>
      <c r="AK14" s="4">
        <f t="shared" ref="AK14:AU14" si="1">W14/W22</f>
        <v>3.6831938184159689E-2</v>
      </c>
      <c r="AL14" s="4">
        <f t="shared" si="1"/>
        <v>3.2791151594014314E-2</v>
      </c>
      <c r="AM14" s="4">
        <f t="shared" si="1"/>
        <v>2.7140626876426086E-2</v>
      </c>
      <c r="AN14" s="4">
        <f t="shared" si="1"/>
        <v>3.2454128440366971E-2</v>
      </c>
      <c r="AO14" s="4">
        <f t="shared" si="1"/>
        <v>3.1761080824840013E-2</v>
      </c>
      <c r="AP14" s="4">
        <f t="shared" si="1"/>
        <v>3.082734251248934E-2</v>
      </c>
      <c r="AQ14" s="4">
        <f t="shared" si="1"/>
        <v>2.9856293359762139E-2</v>
      </c>
      <c r="AR14" s="4">
        <f t="shared" si="1"/>
        <v>2.6636133542244183E-2</v>
      </c>
      <c r="AS14" s="4">
        <f t="shared" si="1"/>
        <v>2.5549954170485792E-2</v>
      </c>
      <c r="AT14" s="4">
        <f t="shared" si="1"/>
        <v>2.5697827850453856E-2</v>
      </c>
      <c r="AU14" s="4">
        <f t="shared" si="1"/>
        <v>3.0292751396969412E-2</v>
      </c>
    </row>
    <row r="15" spans="1:59" hidden="1" x14ac:dyDescent="0.25">
      <c r="A15" s="1" t="s">
        <v>25</v>
      </c>
      <c r="B15" s="1" t="s">
        <v>8</v>
      </c>
      <c r="C15" s="1" t="s">
        <v>9</v>
      </c>
      <c r="D15" s="1" t="s">
        <v>10</v>
      </c>
      <c r="E15" s="3">
        <v>815.60397206613538</v>
      </c>
      <c r="F15" s="3">
        <v>754.19845140056123</v>
      </c>
      <c r="G15" s="3">
        <v>524.75309192435634</v>
      </c>
      <c r="H15" s="3">
        <v>750.73201071782717</v>
      </c>
      <c r="I15" s="3">
        <v>758.32516649905403</v>
      </c>
      <c r="J15" s="3">
        <v>786.22176056486603</v>
      </c>
      <c r="K15" s="3">
        <v>880.64100201838346</v>
      </c>
      <c r="L15" s="3">
        <v>759.64571533057176</v>
      </c>
      <c r="M15" s="3">
        <v>719.86418178110034</v>
      </c>
      <c r="N15" s="3">
        <v>760.96626416208949</v>
      </c>
      <c r="O15" s="3">
        <v>873.21291484109622</v>
      </c>
      <c r="P15" s="3">
        <v>876.01908110807142</v>
      </c>
      <c r="Q15" s="3">
        <v>958.5533830779292</v>
      </c>
      <c r="R15" s="3">
        <v>1017.8130118922871</v>
      </c>
      <c r="S15" s="3">
        <v>978.03147834281572</v>
      </c>
      <c r="T15" s="3">
        <v>1045.21440014628</v>
      </c>
      <c r="U15" s="3">
        <v>1169.1809217050065</v>
      </c>
      <c r="V15" s="3">
        <v>1189.6494285935312</v>
      </c>
      <c r="W15" s="3">
        <v>1281.7577095918925</v>
      </c>
      <c r="X15" s="3">
        <v>1268.5522212767153</v>
      </c>
      <c r="Y15" s="3">
        <v>1374.5262650060129</v>
      </c>
      <c r="Z15" s="3">
        <v>1439.3982263543212</v>
      </c>
      <c r="AA15" s="3">
        <v>1392.8488800433213</v>
      </c>
      <c r="AB15" s="3">
        <v>1354.718032533247</v>
      </c>
      <c r="AC15" s="3">
        <v>1332.4337710013854</v>
      </c>
      <c r="AD15" s="3">
        <v>1369.5742068878214</v>
      </c>
      <c r="AE15" s="3">
        <v>1440.7187751858389</v>
      </c>
      <c r="AF15" s="3">
        <v>1428.8698206578383</v>
      </c>
      <c r="AG15" s="3">
        <v>1441.9005013214435</v>
      </c>
      <c r="AH15" s="1">
        <f>AH22*$AJ$15</f>
        <v>0</v>
      </c>
      <c r="AJ15" s="4">
        <v>0.16506860393971573</v>
      </c>
      <c r="AK15" s="1" t="s">
        <v>71</v>
      </c>
    </row>
    <row r="16" spans="1:59" hidden="1" x14ac:dyDescent="0.25">
      <c r="A16" s="1" t="s">
        <v>25</v>
      </c>
      <c r="B16" s="1" t="s">
        <v>11</v>
      </c>
      <c r="C16" s="1" t="s">
        <v>9</v>
      </c>
      <c r="D16" s="1" t="s">
        <v>12</v>
      </c>
      <c r="E16" s="3">
        <v>994.80222373815866</v>
      </c>
      <c r="F16" s="3">
        <v>919.90515285562583</v>
      </c>
      <c r="G16" s="3">
        <v>640.04781810637655</v>
      </c>
      <c r="H16" s="3">
        <v>915.67709240257955</v>
      </c>
      <c r="I16" s="3">
        <v>924.9385581568713</v>
      </c>
      <c r="J16" s="3">
        <v>958.96437799329078</v>
      </c>
      <c r="K16" s="3">
        <v>1074.1286912857877</v>
      </c>
      <c r="L16" s="3">
        <v>926.54924785326978</v>
      </c>
      <c r="M16" s="3">
        <v>878.02722074926328</v>
      </c>
      <c r="N16" s="3">
        <v>928.15993754966837</v>
      </c>
      <c r="O16" s="3">
        <v>1065.0685617435456</v>
      </c>
      <c r="P16" s="3">
        <v>1068.4912773483927</v>
      </c>
      <c r="Q16" s="3">
        <v>1169.1593833733025</v>
      </c>
      <c r="R16" s="3">
        <v>1241.4390834991877</v>
      </c>
      <c r="S16" s="3">
        <v>1192.9170563951811</v>
      </c>
      <c r="T16" s="3">
        <v>1274.8608946994577</v>
      </c>
      <c r="U16" s="3">
        <v>1426.0643899488723</v>
      </c>
      <c r="V16" s="3">
        <v>1451.03008024305</v>
      </c>
      <c r="W16" s="3">
        <v>1563.3756865668493</v>
      </c>
      <c r="X16" s="3">
        <v>1547.2687896028638</v>
      </c>
      <c r="Y16" s="3">
        <v>1676.526637738848</v>
      </c>
      <c r="Z16" s="3">
        <v>1755.651769074427</v>
      </c>
      <c r="AA16" s="3">
        <v>1698.8749572763779</v>
      </c>
      <c r="AB16" s="3">
        <v>1652.3662922928695</v>
      </c>
      <c r="AC16" s="3">
        <v>1625.1859036661438</v>
      </c>
      <c r="AD16" s="3">
        <v>1670.4865513773532</v>
      </c>
      <c r="AE16" s="3">
        <v>1757.2624587708256</v>
      </c>
      <c r="AF16" s="3">
        <v>1742.8101427974655</v>
      </c>
      <c r="AG16" s="3">
        <v>1758.7038247128905</v>
      </c>
      <c r="AJ16" s="4">
        <v>0.20133621204981961</v>
      </c>
      <c r="AK16" s="1" t="s">
        <v>71</v>
      </c>
    </row>
    <row r="17" spans="1:62" hidden="1" x14ac:dyDescent="0.25">
      <c r="A17" s="1" t="s">
        <v>25</v>
      </c>
      <c r="B17" s="1" t="s">
        <v>13</v>
      </c>
      <c r="C17" s="1" t="s">
        <v>9</v>
      </c>
      <c r="D17" s="1" t="s">
        <v>14</v>
      </c>
      <c r="E17" s="3">
        <v>529.11610979443435</v>
      </c>
      <c r="F17" s="3">
        <v>489.27980280323226</v>
      </c>
      <c r="G17" s="3">
        <v>340.4290858199771</v>
      </c>
      <c r="H17" s="3">
        <v>487.03097902147084</v>
      </c>
      <c r="I17" s="3">
        <v>491.95697397199581</v>
      </c>
      <c r="J17" s="3">
        <v>510.05465107283766</v>
      </c>
      <c r="K17" s="3">
        <v>571.30832741414838</v>
      </c>
      <c r="L17" s="3">
        <v>492.81366874600019</v>
      </c>
      <c r="M17" s="3">
        <v>467.00573867911925</v>
      </c>
      <c r="N17" s="3">
        <v>493.67036352000451</v>
      </c>
      <c r="O17" s="3">
        <v>566.48941931037393</v>
      </c>
      <c r="P17" s="3">
        <v>568.30989570513316</v>
      </c>
      <c r="Q17" s="3">
        <v>621.85331908040484</v>
      </c>
      <c r="R17" s="3">
        <v>660.29749706384985</v>
      </c>
      <c r="S17" s="3">
        <v>634.48956699696896</v>
      </c>
      <c r="T17" s="3">
        <v>678.07391362444002</v>
      </c>
      <c r="U17" s="3">
        <v>758.49613553409802</v>
      </c>
      <c r="V17" s="3">
        <v>771.77490453116536</v>
      </c>
      <c r="W17" s="3">
        <v>831.52936501796853</v>
      </c>
      <c r="X17" s="3">
        <v>822.96241727792506</v>
      </c>
      <c r="Y17" s="3">
        <v>891.71217289177389</v>
      </c>
      <c r="Z17" s="3">
        <v>933.79730366473746</v>
      </c>
      <c r="AA17" s="3">
        <v>903.5988128810842</v>
      </c>
      <c r="AB17" s="3">
        <v>878.86175128170873</v>
      </c>
      <c r="AC17" s="3">
        <v>864.40502697038539</v>
      </c>
      <c r="AD17" s="3">
        <v>888.49956748925763</v>
      </c>
      <c r="AE17" s="3">
        <v>934.65399843874172</v>
      </c>
      <c r="AF17" s="3">
        <v>926.96709040529436</v>
      </c>
      <c r="AG17" s="3">
        <v>935.42063317462907</v>
      </c>
      <c r="AJ17" s="4">
        <v>0.10708684675054328</v>
      </c>
      <c r="AK17" s="1" t="s">
        <v>71</v>
      </c>
    </row>
    <row r="18" spans="1:62" hidden="1" x14ac:dyDescent="0.25">
      <c r="A18" s="1" t="s">
        <v>25</v>
      </c>
      <c r="B18" s="1" t="s">
        <v>15</v>
      </c>
      <c r="C18" s="1" t="s">
        <v>9</v>
      </c>
      <c r="D18" s="1" t="s">
        <v>16</v>
      </c>
      <c r="E18" s="3">
        <v>148.24424690385607</v>
      </c>
      <c r="F18" s="3">
        <v>137.08317427721479</v>
      </c>
      <c r="G18" s="3">
        <v>95.379166344334834</v>
      </c>
      <c r="H18" s="3">
        <v>136.45311372571086</v>
      </c>
      <c r="I18" s="3">
        <v>137.83324636233854</v>
      </c>
      <c r="J18" s="3">
        <v>142.90373365777504</v>
      </c>
      <c r="K18" s="3">
        <v>160.0653829654062</v>
      </c>
      <c r="L18" s="3">
        <v>138.07326942957815</v>
      </c>
      <c r="M18" s="3">
        <v>130.84257452898527</v>
      </c>
      <c r="N18" s="3">
        <v>138.31329249681772</v>
      </c>
      <c r="O18" s="3">
        <v>158.71525321218348</v>
      </c>
      <c r="P18" s="3">
        <v>159.22530223006763</v>
      </c>
      <c r="Q18" s="3">
        <v>174.22674393254243</v>
      </c>
      <c r="R18" s="3">
        <v>184.99777907491932</v>
      </c>
      <c r="S18" s="3">
        <v>177.76708417432647</v>
      </c>
      <c r="T18" s="3">
        <v>189.97825772014096</v>
      </c>
      <c r="U18" s="3">
        <v>212.51042315725815</v>
      </c>
      <c r="V18" s="3">
        <v>216.23078069947189</v>
      </c>
      <c r="W18" s="3">
        <v>232.97238963943377</v>
      </c>
      <c r="X18" s="3">
        <v>230.57215896703781</v>
      </c>
      <c r="Y18" s="3">
        <v>249.83401011301547</v>
      </c>
      <c r="Z18" s="3">
        <v>261.62514329116067</v>
      </c>
      <c r="AA18" s="3">
        <v>253.16433017096486</v>
      </c>
      <c r="AB18" s="3">
        <v>246.23366410442151</v>
      </c>
      <c r="AC18" s="3">
        <v>242.1832748447533</v>
      </c>
      <c r="AD18" s="3">
        <v>248.93392361086697</v>
      </c>
      <c r="AE18" s="3">
        <v>261.86516635840024</v>
      </c>
      <c r="AF18" s="3">
        <v>259.71149938182617</v>
      </c>
      <c r="AG18" s="3">
        <v>262.07995700069631</v>
      </c>
      <c r="AJ18" s="4">
        <v>3.0002883404949617E-2</v>
      </c>
      <c r="AK18" s="1" t="s">
        <v>71</v>
      </c>
    </row>
    <row r="19" spans="1:62" hidden="1" x14ac:dyDescent="0.25">
      <c r="A19" s="1" t="s">
        <v>25</v>
      </c>
      <c r="B19" s="1" t="s">
        <v>17</v>
      </c>
      <c r="C19" s="1" t="s">
        <v>9</v>
      </c>
      <c r="D19" s="1" t="s">
        <v>18</v>
      </c>
      <c r="E19" s="3">
        <v>212.60202893250718</v>
      </c>
      <c r="F19" s="3">
        <v>196.59556166618606</v>
      </c>
      <c r="G19" s="3">
        <v>136.78645010654532</v>
      </c>
      <c r="H19" s="3">
        <v>195.69197077211953</v>
      </c>
      <c r="I19" s="3">
        <v>197.67126511150335</v>
      </c>
      <c r="J19" s="3">
        <v>204.94302040184814</v>
      </c>
      <c r="K19" s="3">
        <v>229.55511523070751</v>
      </c>
      <c r="L19" s="3">
        <v>198.01549021400487</v>
      </c>
      <c r="M19" s="3">
        <v>187.64570900114629</v>
      </c>
      <c r="N19" s="3">
        <v>198.3597153165064</v>
      </c>
      <c r="O19" s="3">
        <v>227.61884902913641</v>
      </c>
      <c r="P19" s="3">
        <v>228.35032737195218</v>
      </c>
      <c r="Q19" s="3">
        <v>249.86439627829776</v>
      </c>
      <c r="R19" s="3">
        <v>265.31149775305391</v>
      </c>
      <c r="S19" s="3">
        <v>254.94171654019533</v>
      </c>
      <c r="T19" s="3">
        <v>272.45416862996063</v>
      </c>
      <c r="U19" s="3">
        <v>304.7683001272917</v>
      </c>
      <c r="V19" s="3">
        <v>310.10378921606542</v>
      </c>
      <c r="W19" s="3">
        <v>334.11349011554711</v>
      </c>
      <c r="X19" s="3">
        <v>330.6712390905318</v>
      </c>
      <c r="Y19" s="3">
        <v>358.29530356627959</v>
      </c>
      <c r="Z19" s="3">
        <v>375.20536172666721</v>
      </c>
      <c r="AA19" s="3">
        <v>363.07142686348828</v>
      </c>
      <c r="AB19" s="3">
        <v>353.13192702875665</v>
      </c>
      <c r="AC19" s="3">
        <v>347.32312842404332</v>
      </c>
      <c r="AD19" s="3">
        <v>357.00445943189885</v>
      </c>
      <c r="AE19" s="3">
        <v>375.54958682916873</v>
      </c>
      <c r="AF19" s="3">
        <v>372.46094104069817</v>
      </c>
      <c r="AG19" s="3">
        <v>375.85762526776983</v>
      </c>
      <c r="AJ19" s="4">
        <v>4.3028137812691193E-2</v>
      </c>
      <c r="AK19" s="1" t="s">
        <v>71</v>
      </c>
    </row>
    <row r="20" spans="1:62" hidden="1" x14ac:dyDescent="0.25">
      <c r="A20" s="1" t="s">
        <v>25</v>
      </c>
      <c r="B20" s="1" t="s">
        <v>19</v>
      </c>
      <c r="C20" s="1" t="s">
        <v>9</v>
      </c>
      <c r="D20" s="1" t="s">
        <v>20</v>
      </c>
      <c r="E20" s="3">
        <v>118.20065404063493</v>
      </c>
      <c r="F20" s="3">
        <v>109.3015155457723</v>
      </c>
      <c r="G20" s="3">
        <v>76.049358266581351</v>
      </c>
      <c r="H20" s="3">
        <v>108.79914482428813</v>
      </c>
      <c r="I20" s="3">
        <v>109.89957592849157</v>
      </c>
      <c r="J20" s="3">
        <v>113.94246411567379</v>
      </c>
      <c r="K20" s="3">
        <v>127.6260856722905</v>
      </c>
      <c r="L20" s="3">
        <v>110.09095525096174</v>
      </c>
      <c r="M20" s="3">
        <v>104.32565316154805</v>
      </c>
      <c r="N20" s="3">
        <v>110.2823345734319</v>
      </c>
      <c r="O20" s="3">
        <v>126.54957698339582</v>
      </c>
      <c r="P20" s="3">
        <v>126.95625804364492</v>
      </c>
      <c r="Q20" s="3">
        <v>138.91746569803016</v>
      </c>
      <c r="R20" s="3">
        <v>147.50561279387875</v>
      </c>
      <c r="S20" s="3">
        <v>141.74031070446509</v>
      </c>
      <c r="T20" s="3">
        <v>151.47673373513467</v>
      </c>
      <c r="U20" s="3">
        <v>169.44246763202128</v>
      </c>
      <c r="V20" s="3">
        <v>172.40884713030883</v>
      </c>
      <c r="W20" s="3">
        <v>185.75755487260275</v>
      </c>
      <c r="X20" s="3">
        <v>183.84376164790112</v>
      </c>
      <c r="Y20" s="3">
        <v>199.20195227613175</v>
      </c>
      <c r="Z20" s="3">
        <v>208.60346149247854</v>
      </c>
      <c r="AA20" s="3">
        <v>201.85734037540527</v>
      </c>
      <c r="AB20" s="3">
        <v>196.3312624390793</v>
      </c>
      <c r="AC20" s="3">
        <v>193.10173637239529</v>
      </c>
      <c r="AD20" s="3">
        <v>198.48427981686865</v>
      </c>
      <c r="AE20" s="3">
        <v>208.79484081494871</v>
      </c>
      <c r="AF20" s="3">
        <v>207.07764199925458</v>
      </c>
      <c r="AG20" s="3">
        <v>208.96610138614423</v>
      </c>
      <c r="AJ20" s="4">
        <v>2.3922415308770477E-2</v>
      </c>
      <c r="AK20" s="1" t="s">
        <v>71</v>
      </c>
    </row>
    <row r="21" spans="1:62" hidden="1" x14ac:dyDescent="0.25">
      <c r="A21" s="1" t="s">
        <v>25</v>
      </c>
      <c r="B21" s="1" t="s">
        <v>21</v>
      </c>
      <c r="C21" s="1" t="s">
        <v>9</v>
      </c>
      <c r="D21" s="1" t="s">
        <v>22</v>
      </c>
      <c r="E21" s="3">
        <v>1128.4307645242739</v>
      </c>
      <c r="F21" s="3">
        <v>1105.6363414514076</v>
      </c>
      <c r="G21" s="3">
        <v>684.55502943182819</v>
      </c>
      <c r="H21" s="3">
        <v>1400.6156885360037</v>
      </c>
      <c r="I21" s="3">
        <v>1412.3752139697449</v>
      </c>
      <c r="J21" s="3">
        <v>1508.9699921937085</v>
      </c>
      <c r="K21" s="3">
        <v>1691.675395413276</v>
      </c>
      <c r="L21" s="3">
        <v>1621.8116531756141</v>
      </c>
      <c r="M21" s="3">
        <v>1652.2889220988377</v>
      </c>
      <c r="N21" s="3">
        <v>1790.2480923814815</v>
      </c>
      <c r="O21" s="3">
        <v>2097.3454248802677</v>
      </c>
      <c r="P21" s="3">
        <v>2116.6478581927381</v>
      </c>
      <c r="Q21" s="3">
        <v>2328.4253085594933</v>
      </c>
      <c r="R21" s="3">
        <v>2471.6355179228231</v>
      </c>
      <c r="S21" s="3">
        <v>2388.1127868460467</v>
      </c>
      <c r="T21" s="3">
        <v>2530.9416314445862</v>
      </c>
      <c r="U21" s="3">
        <v>2846.5373618954518</v>
      </c>
      <c r="V21" s="3">
        <v>2881.8021695864081</v>
      </c>
      <c r="W21" s="3">
        <v>3049.4938041957066</v>
      </c>
      <c r="X21" s="3">
        <v>3049.1294121370256</v>
      </c>
      <c r="Y21" s="3">
        <v>3350.9036584079386</v>
      </c>
      <c r="Z21" s="3">
        <v>3462.7187343962087</v>
      </c>
      <c r="AA21" s="3">
        <v>3356.584252389358</v>
      </c>
      <c r="AB21" s="3">
        <v>3272.3570703199175</v>
      </c>
      <c r="AC21" s="3">
        <v>3226.3671587208937</v>
      </c>
      <c r="AD21" s="3">
        <v>3343.0170113859331</v>
      </c>
      <c r="AE21" s="3">
        <v>3526.1551736020756</v>
      </c>
      <c r="AF21" s="3">
        <v>3495.8748637176241</v>
      </c>
      <c r="AG21" s="3">
        <v>3487.6183571364281</v>
      </c>
      <c r="AJ21" s="4">
        <v>0.38955490073351007</v>
      </c>
      <c r="AK21" s="1" t="s">
        <v>71</v>
      </c>
    </row>
    <row r="22" spans="1:62" hidden="1" x14ac:dyDescent="0.25">
      <c r="A22" s="1" t="s">
        <v>25</v>
      </c>
      <c r="B22" s="1" t="s">
        <v>23</v>
      </c>
      <c r="C22" s="1" t="s">
        <v>6</v>
      </c>
      <c r="D22" s="1" t="s">
        <v>24</v>
      </c>
      <c r="E22" s="3">
        <v>4941</v>
      </c>
      <c r="F22" s="3">
        <v>4569</v>
      </c>
      <c r="G22" s="3">
        <v>3179</v>
      </c>
      <c r="H22" s="3">
        <v>4548</v>
      </c>
      <c r="I22" s="3">
        <v>4594</v>
      </c>
      <c r="J22" s="3">
        <v>4763</v>
      </c>
      <c r="K22" s="3">
        <v>5335</v>
      </c>
      <c r="L22" s="3">
        <v>4602</v>
      </c>
      <c r="M22" s="3">
        <v>4361</v>
      </c>
      <c r="N22" s="3">
        <v>4610</v>
      </c>
      <c r="O22" s="3">
        <v>5290</v>
      </c>
      <c r="P22" s="3">
        <v>5307</v>
      </c>
      <c r="Q22" s="3">
        <v>5807</v>
      </c>
      <c r="R22" s="3">
        <v>6166</v>
      </c>
      <c r="S22" s="3">
        <v>5925</v>
      </c>
      <c r="T22" s="3">
        <v>6332</v>
      </c>
      <c r="U22" s="3">
        <v>7083</v>
      </c>
      <c r="V22" s="3">
        <v>7207</v>
      </c>
      <c r="W22" s="3">
        <v>7765</v>
      </c>
      <c r="X22" s="3">
        <v>7685</v>
      </c>
      <c r="Y22" s="3">
        <v>8327</v>
      </c>
      <c r="Z22" s="3">
        <v>8720</v>
      </c>
      <c r="AA22" s="3">
        <v>8438</v>
      </c>
      <c r="AB22" s="3">
        <v>8207</v>
      </c>
      <c r="AC22" s="3">
        <v>8072</v>
      </c>
      <c r="AD22" s="3">
        <v>8297</v>
      </c>
      <c r="AE22" s="3">
        <v>8728</v>
      </c>
      <c r="AF22" s="3">
        <v>8656.2180000000008</v>
      </c>
      <c r="AG22" s="3">
        <v>8735.1590000000015</v>
      </c>
    </row>
    <row r="23" spans="1:62" hidden="1" x14ac:dyDescent="0.25">
      <c r="A23" s="1" t="s">
        <v>26</v>
      </c>
      <c r="B23" s="1" t="s">
        <v>5</v>
      </c>
      <c r="C23" s="1" t="s">
        <v>6</v>
      </c>
      <c r="D23" s="1" t="s">
        <v>7</v>
      </c>
      <c r="E23" s="3"/>
      <c r="F23" s="3"/>
      <c r="G23" s="3"/>
      <c r="H23" s="3">
        <v>73</v>
      </c>
      <c r="I23" s="3">
        <v>74</v>
      </c>
      <c r="J23" s="3">
        <v>126.84399999999999</v>
      </c>
      <c r="K23" s="3">
        <v>130.31899999999999</v>
      </c>
      <c r="L23" s="3">
        <v>115.252</v>
      </c>
      <c r="M23" s="3">
        <v>122.352</v>
      </c>
      <c r="N23" s="3">
        <v>125.78</v>
      </c>
      <c r="O23" s="3">
        <v>131.185</v>
      </c>
      <c r="P23" s="3">
        <v>132.77799999999999</v>
      </c>
      <c r="Q23" s="3">
        <v>132.39500000000001</v>
      </c>
      <c r="R23" s="3">
        <v>125.967</v>
      </c>
      <c r="S23" s="3">
        <v>131.489</v>
      </c>
      <c r="T23" s="3">
        <v>137.10400000000001</v>
      </c>
      <c r="U23" s="3">
        <v>140.744</v>
      </c>
      <c r="V23" s="3">
        <v>142.33699999999999</v>
      </c>
      <c r="W23" s="3">
        <v>148.16300000000001</v>
      </c>
      <c r="X23" s="3">
        <v>149.803</v>
      </c>
      <c r="Y23" s="3">
        <v>147.11600000000001</v>
      </c>
      <c r="Z23" s="3">
        <v>148.709</v>
      </c>
      <c r="AA23" s="3">
        <v>139.25</v>
      </c>
      <c r="AB23" s="3">
        <v>138.49299999999999</v>
      </c>
      <c r="AC23" s="3">
        <v>142.202</v>
      </c>
      <c r="AD23" s="3">
        <v>141.398</v>
      </c>
      <c r="AE23" s="3">
        <v>142.85</v>
      </c>
      <c r="AF23" s="3">
        <v>141.80000000000001</v>
      </c>
      <c r="AG23" s="3">
        <v>148.9</v>
      </c>
      <c r="AH23" s="5" t="e">
        <f>#REF!+#REF!</f>
        <v>#REF!</v>
      </c>
      <c r="AJ23" s="2"/>
      <c r="AK23" s="2">
        <f t="shared" ref="AK23:AK30" si="2">W23/$W$31</f>
        <v>2.7652668906308325E-2</v>
      </c>
      <c r="AL23" s="2">
        <f t="shared" ref="AL23:AL30" si="3">X23/$X$31</f>
        <v>2.7839249210183981E-2</v>
      </c>
      <c r="AM23" s="2">
        <f t="shared" ref="AM23:AM30" si="4">Y23/$Y$31</f>
        <v>2.6978910691362556E-2</v>
      </c>
      <c r="AN23" s="2">
        <f t="shared" ref="AN23:AN30" si="5">Z23/$Z$31</f>
        <v>2.6631267908309456E-2</v>
      </c>
      <c r="AO23" s="2">
        <f t="shared" ref="AO23:AO30" si="6">AA23/$AA$31</f>
        <v>2.4973098995695841E-2</v>
      </c>
      <c r="AP23" s="2">
        <f t="shared" ref="AP23:AP30" si="7">AB23/$AB$31</f>
        <v>2.5416223160212883E-2</v>
      </c>
      <c r="AQ23" s="2">
        <f t="shared" ref="AQ23:AQ30" si="8">AC23/$AC$31</f>
        <v>2.6942402425161046E-2</v>
      </c>
      <c r="AR23" s="2">
        <f t="shared" ref="AR23:AR30" si="9">AD23/$AD$31</f>
        <v>2.5863910737150175E-2</v>
      </c>
      <c r="AS23" s="2">
        <f t="shared" ref="AS23:AS30" si="10">AE23/$AE$31</f>
        <v>2.5996360327570519E-2</v>
      </c>
      <c r="AT23" s="2">
        <f t="shared" ref="AT23:AT30" si="11">AF23/$AF$31</f>
        <v>2.4286228098720608E-2</v>
      </c>
      <c r="AU23" s="2">
        <f t="shared" ref="AU23:AU30" si="12">AG23/$AG$31</f>
        <v>2.47815594574353E-2</v>
      </c>
      <c r="AV23" s="2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2"/>
      <c r="BI23" s="2"/>
      <c r="BJ23" s="2"/>
    </row>
    <row r="24" spans="1:62" hidden="1" x14ac:dyDescent="0.25">
      <c r="A24" s="1" t="s">
        <v>26</v>
      </c>
      <c r="B24" s="1" t="s">
        <v>8</v>
      </c>
      <c r="C24" s="1" t="s">
        <v>27</v>
      </c>
      <c r="D24" s="1" t="s">
        <v>10</v>
      </c>
      <c r="E24" s="3"/>
      <c r="F24" s="3"/>
      <c r="G24" s="3"/>
      <c r="H24" s="3">
        <v>545.79999999999995</v>
      </c>
      <c r="I24" s="3">
        <v>616.80000000000007</v>
      </c>
      <c r="J24" s="3">
        <v>665.4</v>
      </c>
      <c r="K24" s="3">
        <v>715.30000000000007</v>
      </c>
      <c r="L24" s="3">
        <v>786</v>
      </c>
      <c r="M24" s="3">
        <v>714.8</v>
      </c>
      <c r="N24" s="3">
        <v>639.9</v>
      </c>
      <c r="O24" s="3">
        <v>645.1</v>
      </c>
      <c r="P24" s="3">
        <v>791.1</v>
      </c>
      <c r="Q24" s="3">
        <v>905.4</v>
      </c>
      <c r="R24" s="3">
        <v>1029.0999999999999</v>
      </c>
      <c r="S24" s="3">
        <v>1039.7</v>
      </c>
      <c r="T24" s="3">
        <v>1139.5</v>
      </c>
      <c r="U24" s="3">
        <v>1246.5999999999999</v>
      </c>
      <c r="V24" s="3">
        <v>1253.7</v>
      </c>
      <c r="W24" s="3">
        <v>1363.6999999999998</v>
      </c>
      <c r="X24" s="3">
        <v>1204.2</v>
      </c>
      <c r="Y24" s="3">
        <v>1243.4000000000001</v>
      </c>
      <c r="Z24" s="3">
        <v>1248.5</v>
      </c>
      <c r="AA24" s="3">
        <v>1218.5999999999999</v>
      </c>
      <c r="AB24" s="3">
        <v>1150.9000000000001</v>
      </c>
      <c r="AC24" s="3">
        <v>1117.8999999999999</v>
      </c>
      <c r="AD24" s="3">
        <v>1113.8999999999999</v>
      </c>
      <c r="AE24" s="3">
        <v>1164.3</v>
      </c>
      <c r="AF24" s="3">
        <v>1226.6999999999998</v>
      </c>
      <c r="AG24" s="3">
        <v>1232.0999999999999</v>
      </c>
      <c r="AH24" s="1" t="e">
        <f>#REF!*1000</f>
        <v>#REF!</v>
      </c>
      <c r="AJ24" s="2"/>
      <c r="AK24" s="2">
        <f t="shared" si="2"/>
        <v>0.2545166106756252</v>
      </c>
      <c r="AL24" s="2">
        <f t="shared" si="3"/>
        <v>0.22378740011150344</v>
      </c>
      <c r="AM24" s="2">
        <f t="shared" si="4"/>
        <v>0.22802127269392997</v>
      </c>
      <c r="AN24" s="2">
        <f t="shared" si="5"/>
        <v>0.2235852435530086</v>
      </c>
      <c r="AO24" s="2">
        <f t="shared" si="6"/>
        <v>0.21854375896700143</v>
      </c>
      <c r="AP24" s="2">
        <f t="shared" si="7"/>
        <v>0.21121306661772804</v>
      </c>
      <c r="AQ24" s="2">
        <f t="shared" si="8"/>
        <v>0.21180371352785143</v>
      </c>
      <c r="AR24" s="2">
        <f t="shared" si="9"/>
        <v>0.20374977135540515</v>
      </c>
      <c r="AS24" s="2">
        <f t="shared" si="10"/>
        <v>0.21188353048225658</v>
      </c>
      <c r="AT24" s="2">
        <f t="shared" si="11"/>
        <v>0.21009813828420706</v>
      </c>
      <c r="AU24" s="2">
        <f t="shared" si="12"/>
        <v>0.20505949904302237</v>
      </c>
    </row>
    <row r="25" spans="1:62" hidden="1" x14ac:dyDescent="0.25">
      <c r="A25" s="1" t="s">
        <v>26</v>
      </c>
      <c r="B25" s="1" t="s">
        <v>11</v>
      </c>
      <c r="C25" s="1" t="s">
        <v>27</v>
      </c>
      <c r="D25" s="1" t="s">
        <v>12</v>
      </c>
      <c r="E25" s="3"/>
      <c r="F25" s="3"/>
      <c r="G25" s="3"/>
      <c r="H25" s="3">
        <v>454</v>
      </c>
      <c r="I25" s="3">
        <v>513</v>
      </c>
      <c r="J25" s="3">
        <v>585.20000000000005</v>
      </c>
      <c r="K25" s="3">
        <v>598.19999999999993</v>
      </c>
      <c r="L25" s="3">
        <v>614.19999999999993</v>
      </c>
      <c r="M25" s="3">
        <v>581.6</v>
      </c>
      <c r="N25" s="3">
        <v>651</v>
      </c>
      <c r="O25" s="3">
        <v>672.4</v>
      </c>
      <c r="P25" s="3">
        <v>759.7</v>
      </c>
      <c r="Q25" s="3">
        <v>819.9</v>
      </c>
      <c r="R25" s="3">
        <v>901.59999999999991</v>
      </c>
      <c r="S25" s="3">
        <v>1013.8000000000001</v>
      </c>
      <c r="T25" s="3">
        <v>1128.7</v>
      </c>
      <c r="U25" s="3">
        <v>1220.0999999999999</v>
      </c>
      <c r="V25" s="3">
        <v>1319.1</v>
      </c>
      <c r="W25" s="3">
        <v>1440.3</v>
      </c>
      <c r="X25" s="3">
        <v>1448.8000000000002</v>
      </c>
      <c r="Y25" s="3">
        <v>1442.7</v>
      </c>
      <c r="Z25" s="3">
        <v>1475.6</v>
      </c>
      <c r="AA25" s="3">
        <v>1487</v>
      </c>
      <c r="AB25" s="3">
        <v>1451.5</v>
      </c>
      <c r="AC25" s="3">
        <v>1421.3</v>
      </c>
      <c r="AD25" s="3">
        <v>1483</v>
      </c>
      <c r="AE25" s="3">
        <v>1493.9</v>
      </c>
      <c r="AF25" s="3">
        <v>1591.3</v>
      </c>
      <c r="AG25" s="3">
        <v>1649.7</v>
      </c>
      <c r="AH25" s="1" t="e">
        <f>#REF!*1000</f>
        <v>#REF!</v>
      </c>
      <c r="AJ25" s="2"/>
      <c r="AK25" s="2">
        <f t="shared" si="2"/>
        <v>0.26881298992161251</v>
      </c>
      <c r="AL25" s="2">
        <f t="shared" si="3"/>
        <v>0.2692436350120796</v>
      </c>
      <c r="AM25" s="2">
        <f t="shared" si="4"/>
        <v>0.26456996148908857</v>
      </c>
      <c r="AN25" s="2">
        <f t="shared" si="5"/>
        <v>0.26425501432664755</v>
      </c>
      <c r="AO25" s="2">
        <f t="shared" si="6"/>
        <v>0.26667862266857961</v>
      </c>
      <c r="AP25" s="2">
        <f t="shared" si="7"/>
        <v>0.26637915213800695</v>
      </c>
      <c r="AQ25" s="2">
        <f t="shared" si="8"/>
        <v>0.26928760894278136</v>
      </c>
      <c r="AR25" s="2">
        <f t="shared" si="9"/>
        <v>0.27126394732028536</v>
      </c>
      <c r="AS25" s="2">
        <f t="shared" si="10"/>
        <v>0.27186533212010922</v>
      </c>
      <c r="AT25" s="2">
        <f t="shared" si="11"/>
        <v>0.27254354565228561</v>
      </c>
      <c r="AU25" s="2">
        <f t="shared" si="12"/>
        <v>0.27456103852875097</v>
      </c>
    </row>
    <row r="26" spans="1:62" hidden="1" x14ac:dyDescent="0.25">
      <c r="A26" s="1" t="s">
        <v>26</v>
      </c>
      <c r="B26" s="1" t="s">
        <v>13</v>
      </c>
      <c r="C26" s="1" t="s">
        <v>27</v>
      </c>
      <c r="D26" s="1" t="s">
        <v>14</v>
      </c>
      <c r="E26" s="3"/>
      <c r="F26" s="3"/>
      <c r="G26" s="3"/>
      <c r="H26" s="3">
        <v>128.5</v>
      </c>
      <c r="I26" s="3">
        <v>145.19999999999999</v>
      </c>
      <c r="J26" s="3">
        <v>139.69999999999999</v>
      </c>
      <c r="K26" s="3">
        <v>174.1</v>
      </c>
      <c r="L26" s="3">
        <v>198.2</v>
      </c>
      <c r="M26" s="3">
        <v>192.20000000000002</v>
      </c>
      <c r="N26" s="3">
        <v>193.1</v>
      </c>
      <c r="O26" s="3">
        <v>221.4</v>
      </c>
      <c r="P26" s="3">
        <v>259.2</v>
      </c>
      <c r="Q26" s="3">
        <v>296.39999999999998</v>
      </c>
      <c r="R26" s="3">
        <v>330.90000000000003</v>
      </c>
      <c r="S26" s="3">
        <v>358.3</v>
      </c>
      <c r="T26" s="3">
        <v>395.3</v>
      </c>
      <c r="U26" s="3">
        <v>411.2</v>
      </c>
      <c r="V26" s="3">
        <v>434.09999999999997</v>
      </c>
      <c r="W26" s="3">
        <v>451.90000000000003</v>
      </c>
      <c r="X26" s="3">
        <v>473</v>
      </c>
      <c r="Y26" s="3">
        <v>507.49999999999994</v>
      </c>
      <c r="Z26" s="3">
        <v>519.70000000000005</v>
      </c>
      <c r="AA26" s="3">
        <v>524.4</v>
      </c>
      <c r="AB26" s="3">
        <v>521.59999999999991</v>
      </c>
      <c r="AC26" s="3">
        <v>530.4</v>
      </c>
      <c r="AD26" s="3">
        <v>530.80000000000007</v>
      </c>
      <c r="AE26" s="3">
        <v>562.4</v>
      </c>
      <c r="AF26" s="3">
        <v>621.9</v>
      </c>
      <c r="AG26" s="3">
        <v>654.4</v>
      </c>
      <c r="AH26" s="1" t="e">
        <f>#REF!*1000</f>
        <v>#REF!</v>
      </c>
      <c r="AJ26" s="2"/>
      <c r="AK26" s="2">
        <f t="shared" si="2"/>
        <v>8.4341172079134011E-2</v>
      </c>
      <c r="AL26" s="2">
        <f t="shared" si="3"/>
        <v>8.790187697454005E-2</v>
      </c>
      <c r="AM26" s="2">
        <f t="shared" si="4"/>
        <v>9.3068035943517313E-2</v>
      </c>
      <c r="AN26" s="2">
        <f t="shared" si="5"/>
        <v>9.3069484240687686E-2</v>
      </c>
      <c r="AO26" s="2">
        <f t="shared" si="6"/>
        <v>9.4045911047345762E-2</v>
      </c>
      <c r="AP26" s="2">
        <f t="shared" si="7"/>
        <v>9.5723986052486679E-2</v>
      </c>
      <c r="AQ26" s="2">
        <f t="shared" si="8"/>
        <v>0.10049261083743842</v>
      </c>
      <c r="AR26" s="2">
        <f t="shared" si="9"/>
        <v>9.7091640753612596E-2</v>
      </c>
      <c r="AS26" s="2">
        <f t="shared" si="10"/>
        <v>0.10234758871701546</v>
      </c>
      <c r="AT26" s="2">
        <f t="shared" si="11"/>
        <v>0.10651343621011526</v>
      </c>
      <c r="AU26" s="2">
        <f t="shared" si="12"/>
        <v>0.10891237413663976</v>
      </c>
    </row>
    <row r="27" spans="1:62" hidden="1" x14ac:dyDescent="0.25">
      <c r="A27" s="1" t="s">
        <v>26</v>
      </c>
      <c r="B27" s="1" t="s">
        <v>15</v>
      </c>
      <c r="C27" s="1" t="s">
        <v>27</v>
      </c>
      <c r="D27" s="1" t="s">
        <v>16</v>
      </c>
      <c r="E27" s="3"/>
      <c r="F27" s="3"/>
      <c r="G27" s="3"/>
      <c r="H27" s="3">
        <v>321.60000000000002</v>
      </c>
      <c r="I27" s="3">
        <v>363.4</v>
      </c>
      <c r="J27" s="3">
        <v>390.90000000000003</v>
      </c>
      <c r="K27" s="3">
        <v>422.20000000000005</v>
      </c>
      <c r="L27" s="3">
        <v>463.6</v>
      </c>
      <c r="M27" s="3">
        <v>494</v>
      </c>
      <c r="N27" s="3">
        <v>530.59999999999991</v>
      </c>
      <c r="O27" s="3">
        <v>515.70000000000005</v>
      </c>
      <c r="P27" s="3">
        <v>490.70000000000005</v>
      </c>
      <c r="Q27" s="3">
        <v>491.5</v>
      </c>
      <c r="R27" s="3">
        <v>484.5</v>
      </c>
      <c r="S27" s="3">
        <v>508.90000000000003</v>
      </c>
      <c r="T27" s="3">
        <v>527.59999999999991</v>
      </c>
      <c r="U27" s="3">
        <v>545.5</v>
      </c>
      <c r="V27" s="3">
        <v>562.20000000000005</v>
      </c>
      <c r="W27" s="3">
        <v>602.5</v>
      </c>
      <c r="X27" s="3">
        <v>652.80000000000007</v>
      </c>
      <c r="Y27" s="3">
        <v>638.1</v>
      </c>
      <c r="Z27" s="3">
        <v>659</v>
      </c>
      <c r="AA27" s="3">
        <v>654.90000000000009</v>
      </c>
      <c r="AB27" s="3">
        <v>644.9</v>
      </c>
      <c r="AC27" s="3">
        <v>604.5</v>
      </c>
      <c r="AD27" s="3">
        <v>611</v>
      </c>
      <c r="AE27" s="3">
        <v>620.5</v>
      </c>
      <c r="AF27" s="3">
        <v>639.9</v>
      </c>
      <c r="AG27" s="3">
        <v>662.90000000000009</v>
      </c>
      <c r="AH27" s="1" t="e">
        <f>#REF!*1000</f>
        <v>#REF!</v>
      </c>
      <c r="AJ27" s="2"/>
      <c r="AK27" s="2">
        <f t="shared" si="2"/>
        <v>0.11244867487868608</v>
      </c>
      <c r="AL27" s="2">
        <f t="shared" si="3"/>
        <v>0.12131574056866755</v>
      </c>
      <c r="AM27" s="2">
        <f t="shared" si="4"/>
        <v>0.11701815514395746</v>
      </c>
      <c r="AN27" s="2">
        <f t="shared" si="5"/>
        <v>0.11801575931232092</v>
      </c>
      <c r="AO27" s="2">
        <f t="shared" si="6"/>
        <v>0.11744978479196558</v>
      </c>
      <c r="AP27" s="2">
        <f t="shared" si="7"/>
        <v>0.11835199119104423</v>
      </c>
      <c r="AQ27" s="2">
        <f t="shared" si="8"/>
        <v>0.1145320197044335</v>
      </c>
      <c r="AR27" s="2">
        <f t="shared" si="9"/>
        <v>0.11176147795866105</v>
      </c>
      <c r="AS27" s="2">
        <f t="shared" si="10"/>
        <v>0.11292083712465878</v>
      </c>
      <c r="AT27" s="2">
        <f t="shared" si="11"/>
        <v>0.10959631424803466</v>
      </c>
      <c r="AU27" s="2">
        <f t="shared" si="12"/>
        <v>0.11032703669801117</v>
      </c>
    </row>
    <row r="28" spans="1:62" hidden="1" x14ac:dyDescent="0.25">
      <c r="A28" s="1" t="s">
        <v>26</v>
      </c>
      <c r="B28" s="1" t="s">
        <v>17</v>
      </c>
      <c r="C28" s="1" t="s">
        <v>27</v>
      </c>
      <c r="D28" s="1" t="s">
        <v>18</v>
      </c>
      <c r="E28" s="3"/>
      <c r="F28" s="3"/>
      <c r="G28" s="3"/>
      <c r="H28" s="3">
        <v>177.4</v>
      </c>
      <c r="I28" s="3">
        <v>200.5</v>
      </c>
      <c r="J28" s="3">
        <v>189.4</v>
      </c>
      <c r="K28" s="3">
        <v>236.9</v>
      </c>
      <c r="L28" s="3">
        <v>281.5</v>
      </c>
      <c r="M28" s="3">
        <v>317.5</v>
      </c>
      <c r="N28" s="3">
        <v>380</v>
      </c>
      <c r="O28" s="3">
        <v>379.3</v>
      </c>
      <c r="P28" s="3">
        <v>392.6</v>
      </c>
      <c r="Q28" s="3">
        <v>407.2</v>
      </c>
      <c r="R28" s="3">
        <v>414.5</v>
      </c>
      <c r="S28" s="3">
        <v>454.29999999999995</v>
      </c>
      <c r="T28" s="3">
        <v>491</v>
      </c>
      <c r="U28" s="3">
        <v>503.49999999999994</v>
      </c>
      <c r="V28" s="3">
        <v>521.20000000000005</v>
      </c>
      <c r="W28" s="3">
        <v>569.9</v>
      </c>
      <c r="X28" s="3">
        <v>618.9</v>
      </c>
      <c r="Y28" s="3">
        <v>623.29999999999995</v>
      </c>
      <c r="Z28" s="3">
        <v>648</v>
      </c>
      <c r="AA28" s="3">
        <v>655.29999999999995</v>
      </c>
      <c r="AB28" s="3">
        <v>649</v>
      </c>
      <c r="AC28" s="3">
        <v>615.4</v>
      </c>
      <c r="AD28" s="3">
        <v>680.5</v>
      </c>
      <c r="AE28" s="3">
        <v>639.20000000000005</v>
      </c>
      <c r="AF28" s="3">
        <v>677.8</v>
      </c>
      <c r="AG28" s="3">
        <v>694.8</v>
      </c>
      <c r="AH28" s="1" t="e">
        <f>#REF!*1000</f>
        <v>#REF!</v>
      </c>
      <c r="AJ28" s="2"/>
      <c r="AK28" s="2">
        <f t="shared" si="2"/>
        <v>0.10636431504292646</v>
      </c>
      <c r="AL28" s="2">
        <f t="shared" si="3"/>
        <v>0.11501579632038654</v>
      </c>
      <c r="AM28" s="2">
        <f t="shared" si="4"/>
        <v>0.11430405281496424</v>
      </c>
      <c r="AN28" s="2">
        <f t="shared" si="5"/>
        <v>0.11604584527220631</v>
      </c>
      <c r="AO28" s="2">
        <f t="shared" si="6"/>
        <v>0.11752152080344332</v>
      </c>
      <c r="AP28" s="2">
        <f t="shared" si="7"/>
        <v>0.11910442282987704</v>
      </c>
      <c r="AQ28" s="2">
        <f t="shared" si="8"/>
        <v>0.11659719590754074</v>
      </c>
      <c r="AR28" s="2">
        <f t="shared" si="9"/>
        <v>0.12447411743186391</v>
      </c>
      <c r="AS28" s="2">
        <f t="shared" si="10"/>
        <v>0.11632393084622385</v>
      </c>
      <c r="AT28" s="2">
        <f t="shared" si="11"/>
        <v>0.11608748522787607</v>
      </c>
      <c r="AU28" s="2">
        <f t="shared" si="12"/>
        <v>0.11563618207539318</v>
      </c>
    </row>
    <row r="29" spans="1:62" hidden="1" x14ac:dyDescent="0.25">
      <c r="A29" s="1" t="s">
        <v>26</v>
      </c>
      <c r="B29" s="1" t="s">
        <v>19</v>
      </c>
      <c r="C29" s="1" t="s">
        <v>27</v>
      </c>
      <c r="D29" s="1" t="s">
        <v>20</v>
      </c>
      <c r="E29" s="3"/>
      <c r="F29" s="3"/>
      <c r="G29" s="3"/>
      <c r="H29" s="3">
        <v>178.79999999999998</v>
      </c>
      <c r="I29" s="3">
        <v>202.1</v>
      </c>
      <c r="J29" s="3">
        <v>214.9</v>
      </c>
      <c r="K29" s="3">
        <v>239.6</v>
      </c>
      <c r="L29" s="3">
        <v>255.5</v>
      </c>
      <c r="M29" s="3">
        <v>287</v>
      </c>
      <c r="N29" s="3">
        <v>341.6</v>
      </c>
      <c r="O29" s="3">
        <v>362</v>
      </c>
      <c r="P29" s="3">
        <v>378.40000000000003</v>
      </c>
      <c r="Q29" s="3">
        <v>387.1</v>
      </c>
      <c r="R29" s="3">
        <v>415.3</v>
      </c>
      <c r="S29" s="3">
        <v>457.2</v>
      </c>
      <c r="T29" s="3">
        <v>510.60000000000008</v>
      </c>
      <c r="U29" s="3">
        <v>515</v>
      </c>
      <c r="V29" s="3">
        <v>540.6</v>
      </c>
      <c r="W29" s="3">
        <v>594.09999999999991</v>
      </c>
      <c r="X29" s="3">
        <v>640</v>
      </c>
      <c r="Y29" s="3">
        <v>640.9</v>
      </c>
      <c r="Z29" s="3">
        <v>667.6</v>
      </c>
      <c r="AA29" s="3">
        <v>672</v>
      </c>
      <c r="AB29" s="3">
        <v>670.8</v>
      </c>
      <c r="AC29" s="3">
        <v>657.69999999999993</v>
      </c>
      <c r="AD29" s="3">
        <v>675.2</v>
      </c>
      <c r="AE29" s="3">
        <v>644.29999999999995</v>
      </c>
      <c r="AF29" s="3">
        <v>688.9</v>
      </c>
      <c r="AG29" s="3">
        <v>707.6</v>
      </c>
      <c r="AH29" s="1" t="e">
        <f>#REF!*1000</f>
        <v>#REF!</v>
      </c>
      <c r="AJ29" s="2"/>
      <c r="AK29" s="2">
        <f t="shared" si="2"/>
        <v>0.11088092571855168</v>
      </c>
      <c r="AL29" s="2">
        <f t="shared" si="3"/>
        <v>0.11893700055751719</v>
      </c>
      <c r="AM29" s="2">
        <f t="shared" si="4"/>
        <v>0.11753163396295617</v>
      </c>
      <c r="AN29" s="2">
        <f t="shared" si="5"/>
        <v>0.11955587392550143</v>
      </c>
      <c r="AO29" s="2">
        <f t="shared" si="6"/>
        <v>0.12051649928263988</v>
      </c>
      <c r="AP29" s="2">
        <f t="shared" si="7"/>
        <v>0.12310515690952467</v>
      </c>
      <c r="AQ29" s="2">
        <f t="shared" si="8"/>
        <v>0.12461159530125046</v>
      </c>
      <c r="AR29" s="2">
        <f t="shared" si="9"/>
        <v>0.12350466434973478</v>
      </c>
      <c r="AS29" s="2">
        <f t="shared" si="10"/>
        <v>0.11725204731574157</v>
      </c>
      <c r="AT29" s="2">
        <f t="shared" si="11"/>
        <v>0.1179885933512597</v>
      </c>
      <c r="AU29" s="2">
        <f t="shared" si="12"/>
        <v>0.11776649746192894</v>
      </c>
    </row>
    <row r="30" spans="1:62" hidden="1" x14ac:dyDescent="0.25">
      <c r="A30" s="1" t="s">
        <v>26</v>
      </c>
      <c r="B30" s="1" t="s">
        <v>21</v>
      </c>
      <c r="C30" s="1" t="s">
        <v>6</v>
      </c>
      <c r="D30" s="1" t="s">
        <v>22</v>
      </c>
      <c r="E30" s="3"/>
      <c r="F30" s="3"/>
      <c r="G30" s="3"/>
      <c r="H30" s="3">
        <v>71.899999999999864</v>
      </c>
      <c r="I30" s="3">
        <v>68</v>
      </c>
      <c r="J30" s="3">
        <v>88.655999999999949</v>
      </c>
      <c r="K30" s="3">
        <v>88.381000000000313</v>
      </c>
      <c r="L30" s="3">
        <v>103.74800000000005</v>
      </c>
      <c r="M30" s="3">
        <v>44.547999999999774</v>
      </c>
      <c r="N30" s="3">
        <v>67.020000000000437</v>
      </c>
      <c r="O30" s="3">
        <v>66.914999999999964</v>
      </c>
      <c r="P30" s="3">
        <v>87.521999999999935</v>
      </c>
      <c r="Q30" s="3">
        <v>111.10500000000002</v>
      </c>
      <c r="R30" s="3">
        <v>118.13299999999981</v>
      </c>
      <c r="S30" s="3">
        <v>131.31099999999969</v>
      </c>
      <c r="T30" s="3">
        <v>150.19599999999991</v>
      </c>
      <c r="U30" s="3">
        <v>171.35600000000068</v>
      </c>
      <c r="V30" s="3">
        <v>167.76299999999992</v>
      </c>
      <c r="W30" s="3">
        <v>187.4369999999999</v>
      </c>
      <c r="X30" s="3">
        <v>193.49699999999939</v>
      </c>
      <c r="Y30" s="3">
        <v>209.98400000000038</v>
      </c>
      <c r="Z30" s="3">
        <v>216.89099999999962</v>
      </c>
      <c r="AA30" s="3">
        <v>224.55000000000018</v>
      </c>
      <c r="AB30" s="3">
        <v>221.80699999999979</v>
      </c>
      <c r="AC30" s="3">
        <v>188.59799999999996</v>
      </c>
      <c r="AD30" s="3">
        <v>231.20200000000023</v>
      </c>
      <c r="AE30" s="3">
        <v>227.54999999999927</v>
      </c>
      <c r="AF30" s="3">
        <v>250.40000000000055</v>
      </c>
      <c r="AG30" s="3">
        <v>258.09999999999945</v>
      </c>
      <c r="AH30" s="5" t="e">
        <f>AH31-SUM(AH23:AH29)</f>
        <v>#REF!</v>
      </c>
      <c r="AJ30" s="2"/>
      <c r="AK30" s="2">
        <f t="shared" si="2"/>
        <v>3.4982642777155633E-2</v>
      </c>
      <c r="AL30" s="2">
        <f t="shared" si="3"/>
        <v>3.595930124512161E-2</v>
      </c>
      <c r="AM30" s="2">
        <f t="shared" si="4"/>
        <v>3.85079772602238E-2</v>
      </c>
      <c r="AN30" s="2">
        <f t="shared" si="5"/>
        <v>3.8841511461317986E-2</v>
      </c>
      <c r="AO30" s="2">
        <f t="shared" si="6"/>
        <v>4.0270803443328583E-2</v>
      </c>
      <c r="AP30" s="2">
        <f t="shared" si="7"/>
        <v>4.0706001101119431E-2</v>
      </c>
      <c r="AQ30" s="2">
        <f t="shared" si="8"/>
        <v>3.5732853353543002E-2</v>
      </c>
      <c r="AR30" s="2">
        <f t="shared" si="9"/>
        <v>4.2290470093287034E-2</v>
      </c>
      <c r="AS30" s="2">
        <f t="shared" si="10"/>
        <v>4.1410373066423888E-2</v>
      </c>
      <c r="AT30" s="2">
        <f t="shared" si="11"/>
        <v>4.2886258927501079E-2</v>
      </c>
      <c r="AU30" s="2">
        <f t="shared" si="12"/>
        <v>4.2955812598818248E-2</v>
      </c>
    </row>
    <row r="31" spans="1:62" hidden="1" x14ac:dyDescent="0.25">
      <c r="A31" s="1" t="s">
        <v>26</v>
      </c>
      <c r="B31" s="1" t="s">
        <v>23</v>
      </c>
      <c r="C31" s="1" t="s">
        <v>6</v>
      </c>
      <c r="D31" s="1" t="s">
        <v>24</v>
      </c>
      <c r="E31" s="3">
        <v>2485</v>
      </c>
      <c r="F31" s="3">
        <v>2039</v>
      </c>
      <c r="G31" s="3">
        <v>1827</v>
      </c>
      <c r="H31" s="3">
        <v>1951</v>
      </c>
      <c r="I31" s="3">
        <v>2183</v>
      </c>
      <c r="J31" s="3">
        <v>2401</v>
      </c>
      <c r="K31" s="3">
        <v>2605</v>
      </c>
      <c r="L31" s="3">
        <v>2818</v>
      </c>
      <c r="M31" s="3">
        <v>2754</v>
      </c>
      <c r="N31" s="3">
        <v>2929</v>
      </c>
      <c r="O31" s="3">
        <v>2994</v>
      </c>
      <c r="P31" s="3">
        <v>3292</v>
      </c>
      <c r="Q31" s="3">
        <v>3551</v>
      </c>
      <c r="R31" s="3">
        <v>3820</v>
      </c>
      <c r="S31" s="3">
        <v>4095</v>
      </c>
      <c r="T31" s="3">
        <v>4480</v>
      </c>
      <c r="U31" s="3">
        <v>4754</v>
      </c>
      <c r="V31" s="3">
        <v>4941</v>
      </c>
      <c r="W31" s="3">
        <v>5358</v>
      </c>
      <c r="X31" s="3">
        <v>5381</v>
      </c>
      <c r="Y31" s="3">
        <v>5453</v>
      </c>
      <c r="Z31" s="3">
        <v>5584</v>
      </c>
      <c r="AA31" s="3">
        <v>5576</v>
      </c>
      <c r="AB31" s="3">
        <v>5449</v>
      </c>
      <c r="AC31" s="3">
        <v>5278</v>
      </c>
      <c r="AD31" s="3">
        <v>5467</v>
      </c>
      <c r="AE31" s="3">
        <v>5495</v>
      </c>
      <c r="AF31" s="3">
        <v>5838.7</v>
      </c>
      <c r="AG31" s="3">
        <v>6008.5</v>
      </c>
      <c r="AH31" s="5" t="e">
        <f>#REF!</f>
        <v>#REF!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62" hidden="1" x14ac:dyDescent="0.25">
      <c r="A32" s="1" t="s">
        <v>28</v>
      </c>
      <c r="B32" s="1" t="s">
        <v>5</v>
      </c>
      <c r="C32" s="1" t="s">
        <v>6</v>
      </c>
      <c r="D32" s="1" t="s">
        <v>7</v>
      </c>
      <c r="E32" s="3"/>
      <c r="F32" s="3"/>
      <c r="G32" s="3">
        <v>2781</v>
      </c>
      <c r="H32" s="3">
        <v>1793</v>
      </c>
      <c r="I32" s="3">
        <v>1595</v>
      </c>
      <c r="J32" s="3">
        <v>1575</v>
      </c>
      <c r="K32" s="3">
        <v>1592</v>
      </c>
      <c r="L32" s="3">
        <v>1258</v>
      </c>
      <c r="M32" s="3">
        <v>1325</v>
      </c>
      <c r="N32" s="3">
        <v>1268</v>
      </c>
      <c r="O32" s="3">
        <v>1171</v>
      </c>
      <c r="P32" s="3">
        <v>1158</v>
      </c>
      <c r="Q32" s="3">
        <v>1140</v>
      </c>
      <c r="R32" s="3">
        <v>1078</v>
      </c>
      <c r="S32" s="3">
        <v>1059</v>
      </c>
      <c r="T32" s="3">
        <v>1026</v>
      </c>
      <c r="U32" s="3">
        <v>1231</v>
      </c>
      <c r="V32" s="3">
        <v>1008</v>
      </c>
      <c r="W32" s="3">
        <v>1023</v>
      </c>
      <c r="X32" s="3">
        <v>927</v>
      </c>
      <c r="Y32" s="3">
        <v>922</v>
      </c>
      <c r="Z32" s="3">
        <v>880</v>
      </c>
      <c r="AA32" s="3">
        <v>843</v>
      </c>
      <c r="AB32" s="3">
        <v>814</v>
      </c>
      <c r="AC32" s="3">
        <v>938</v>
      </c>
      <c r="AD32" s="3">
        <v>966</v>
      </c>
      <c r="AE32" s="3">
        <v>948</v>
      </c>
      <c r="AF32" s="3">
        <v>977.68899999999996</v>
      </c>
      <c r="AG32" s="3">
        <v>970.28200000000004</v>
      </c>
      <c r="AJ32" s="2"/>
      <c r="AK32" s="4">
        <f t="shared" ref="AK32:AU32" si="13">W32/W40</f>
        <v>6.6605898821537862E-2</v>
      </c>
      <c r="AL32" s="4">
        <f t="shared" si="13"/>
        <v>6.1944537253591711E-2</v>
      </c>
      <c r="AM32" s="4">
        <f t="shared" si="13"/>
        <v>5.8454320674570466E-2</v>
      </c>
      <c r="AN32" s="4">
        <f t="shared" si="13"/>
        <v>5.7325255683668815E-2</v>
      </c>
      <c r="AO32" s="4">
        <f t="shared" si="13"/>
        <v>5.5054858934169282E-2</v>
      </c>
      <c r="AP32" s="4">
        <f t="shared" si="13"/>
        <v>5.2102669141650133E-2</v>
      </c>
      <c r="AQ32" s="4">
        <f t="shared" si="13"/>
        <v>6.0901181664718869E-2</v>
      </c>
      <c r="AR32" s="4">
        <f t="shared" si="13"/>
        <v>6.0980998674326117E-2</v>
      </c>
      <c r="AS32" s="4">
        <f t="shared" si="13"/>
        <v>5.8248847926267285E-2</v>
      </c>
      <c r="AT32" s="4">
        <f t="shared" si="13"/>
        <v>5.8911481685927358E-2</v>
      </c>
      <c r="AU32" s="4">
        <f t="shared" si="13"/>
        <v>5.7082782159225853E-2</v>
      </c>
    </row>
    <row r="33" spans="1:47" hidden="1" x14ac:dyDescent="0.25">
      <c r="A33" s="1" t="s">
        <v>28</v>
      </c>
      <c r="B33" s="1" t="s">
        <v>8</v>
      </c>
      <c r="C33" s="1" t="s">
        <v>9</v>
      </c>
      <c r="D33" s="1" t="s">
        <v>10</v>
      </c>
      <c r="E33" s="3"/>
      <c r="F33" s="3"/>
      <c r="G33" s="3">
        <v>1436.7571286912857</v>
      </c>
      <c r="H33" s="3">
        <v>1636.6552080622814</v>
      </c>
      <c r="I33" s="3">
        <v>1641.4421975765333</v>
      </c>
      <c r="J33" s="3">
        <v>1776.7984528071001</v>
      </c>
      <c r="K33" s="3">
        <v>1896.473190663394</v>
      </c>
      <c r="L33" s="3">
        <v>1883.2677023482167</v>
      </c>
      <c r="M33" s="3">
        <v>1925.1951277489045</v>
      </c>
      <c r="N33" s="3">
        <v>1901.2601801776457</v>
      </c>
      <c r="O33" s="3">
        <v>2101.3233281525813</v>
      </c>
      <c r="P33" s="3">
        <v>2147.0473314438823</v>
      </c>
      <c r="Q33" s="3">
        <v>2066.4938527213012</v>
      </c>
      <c r="R33" s="3">
        <v>2256.4878158559141</v>
      </c>
      <c r="S33" s="3">
        <v>2254.6720612125773</v>
      </c>
      <c r="T33" s="3">
        <v>2300.561133107818</v>
      </c>
      <c r="U33" s="3">
        <v>2413.798195410463</v>
      </c>
      <c r="V33" s="3">
        <v>2439.2187604171795</v>
      </c>
      <c r="W33" s="3">
        <v>2535.2886879100938</v>
      </c>
      <c r="X33" s="3">
        <v>2470.251657957846</v>
      </c>
      <c r="Y33" s="3">
        <v>2603.6270899411361</v>
      </c>
      <c r="Z33" s="3">
        <v>2533.9681390785763</v>
      </c>
      <c r="AA33" s="3">
        <v>2527.5304635249272</v>
      </c>
      <c r="AB33" s="3">
        <v>2578.866799350179</v>
      </c>
      <c r="AC33" s="3">
        <v>2542.3866378795014</v>
      </c>
      <c r="AD33" s="3">
        <v>2614.8517550090369</v>
      </c>
      <c r="AE33" s="3">
        <v>2686.4915291188736</v>
      </c>
      <c r="AF33" s="3">
        <v>2739.4618790545242</v>
      </c>
      <c r="AG33" s="3">
        <v>2805.8039413895199</v>
      </c>
      <c r="AJ33" s="4">
        <v>0.16506860393971573</v>
      </c>
      <c r="AK33" s="1" t="s">
        <v>71</v>
      </c>
    </row>
    <row r="34" spans="1:47" hidden="1" x14ac:dyDescent="0.25">
      <c r="A34" s="1" t="s">
        <v>28</v>
      </c>
      <c r="B34" s="1" t="s">
        <v>11</v>
      </c>
      <c r="C34" s="1" t="s">
        <v>9</v>
      </c>
      <c r="D34" s="1" t="s">
        <v>12</v>
      </c>
      <c r="E34" s="3"/>
      <c r="F34" s="3"/>
      <c r="G34" s="3">
        <v>1752.4303896816298</v>
      </c>
      <c r="H34" s="3">
        <v>1996.2485424739614</v>
      </c>
      <c r="I34" s="3">
        <v>2002.0872926234063</v>
      </c>
      <c r="J34" s="3">
        <v>2167.1829865042582</v>
      </c>
      <c r="K34" s="3">
        <v>2313.1517402403774</v>
      </c>
      <c r="L34" s="3">
        <v>2297.0448432763919</v>
      </c>
      <c r="M34" s="3">
        <v>2348.1842411370462</v>
      </c>
      <c r="N34" s="3">
        <v>2318.9904903898223</v>
      </c>
      <c r="O34" s="3">
        <v>2563.0099793942036</v>
      </c>
      <c r="P34" s="3">
        <v>2618.7801101320038</v>
      </c>
      <c r="Q34" s="3">
        <v>2520.5280386516915</v>
      </c>
      <c r="R34" s="3">
        <v>2752.266018721034</v>
      </c>
      <c r="S34" s="3">
        <v>2750.0513203884861</v>
      </c>
      <c r="T34" s="3">
        <v>2806.022787338336</v>
      </c>
      <c r="U34" s="3">
        <v>2944.1394288045121</v>
      </c>
      <c r="V34" s="3">
        <v>2975.1452054601841</v>
      </c>
      <c r="W34" s="3">
        <v>3092.3228808731792</v>
      </c>
      <c r="X34" s="3">
        <v>3012.9964133255503</v>
      </c>
      <c r="Y34" s="3">
        <v>3175.6760726618045</v>
      </c>
      <c r="Z34" s="3">
        <v>3090.7121911767808</v>
      </c>
      <c r="AA34" s="3">
        <v>3082.8600789068378</v>
      </c>
      <c r="AB34" s="3">
        <v>3145.4756408543317</v>
      </c>
      <c r="AC34" s="3">
        <v>3100.9803379913214</v>
      </c>
      <c r="AD34" s="3">
        <v>3189.3669350811924</v>
      </c>
      <c r="AE34" s="3">
        <v>3276.7468511108141</v>
      </c>
      <c r="AF34" s="3">
        <v>3341.3554402213886</v>
      </c>
      <c r="AG34" s="3">
        <v>3422.2736718614842</v>
      </c>
      <c r="AJ34" s="4">
        <v>0.20133621204981961</v>
      </c>
      <c r="AK34" s="1" t="s">
        <v>71</v>
      </c>
    </row>
    <row r="35" spans="1:47" hidden="1" x14ac:dyDescent="0.25">
      <c r="A35" s="1" t="s">
        <v>28</v>
      </c>
      <c r="B35" s="1" t="s">
        <v>13</v>
      </c>
      <c r="C35" s="1" t="s">
        <v>9</v>
      </c>
      <c r="D35" s="1" t="s">
        <v>14</v>
      </c>
      <c r="E35" s="3"/>
      <c r="F35" s="3"/>
      <c r="G35" s="3">
        <v>932.08391411672869</v>
      </c>
      <c r="H35" s="3">
        <v>1061.7660855316367</v>
      </c>
      <c r="I35" s="3">
        <v>1064.8716040874024</v>
      </c>
      <c r="J35" s="3">
        <v>1152.682818422848</v>
      </c>
      <c r="K35" s="3">
        <v>1230.3207823169917</v>
      </c>
      <c r="L35" s="3">
        <v>1221.7538345769483</v>
      </c>
      <c r="M35" s="3">
        <v>1248.9538936515862</v>
      </c>
      <c r="N35" s="3">
        <v>1233.4263008727576</v>
      </c>
      <c r="O35" s="3">
        <v>1363.215559134416</v>
      </c>
      <c r="P35" s="3">
        <v>1392.8786156843164</v>
      </c>
      <c r="Q35" s="3">
        <v>1340.6202344700514</v>
      </c>
      <c r="R35" s="3">
        <v>1463.8771950799267</v>
      </c>
      <c r="S35" s="3">
        <v>1462.6992397656707</v>
      </c>
      <c r="T35" s="3">
        <v>1492.4693831623217</v>
      </c>
      <c r="U35" s="3">
        <v>1565.9309600331944</v>
      </c>
      <c r="V35" s="3">
        <v>1582.4223344327781</v>
      </c>
      <c r="W35" s="3">
        <v>1644.7468792415943</v>
      </c>
      <c r="X35" s="3">
        <v>1602.5546616218801</v>
      </c>
      <c r="Y35" s="3">
        <v>1689.0808337963192</v>
      </c>
      <c r="Z35" s="3">
        <v>1643.89018446759</v>
      </c>
      <c r="AA35" s="3">
        <v>1639.7137974443187</v>
      </c>
      <c r="AB35" s="3">
        <v>1673.0178067837376</v>
      </c>
      <c r="AC35" s="3">
        <v>1649.3516136518676</v>
      </c>
      <c r="AD35" s="3">
        <v>1696.3627393753561</v>
      </c>
      <c r="AE35" s="3">
        <v>1742.8384308650918</v>
      </c>
      <c r="AF35" s="3">
        <v>1777.2024929004942</v>
      </c>
      <c r="AG35" s="3">
        <v>1820.2413391306184</v>
      </c>
      <c r="AJ35" s="4">
        <v>0.10708684675054328</v>
      </c>
      <c r="AK35" s="1" t="s">
        <v>71</v>
      </c>
    </row>
    <row r="36" spans="1:47" hidden="1" x14ac:dyDescent="0.25">
      <c r="A36" s="1" t="s">
        <v>28</v>
      </c>
      <c r="B36" s="1" t="s">
        <v>15</v>
      </c>
      <c r="C36" s="1" t="s">
        <v>9</v>
      </c>
      <c r="D36" s="1" t="s">
        <v>16</v>
      </c>
      <c r="E36" s="3"/>
      <c r="F36" s="3"/>
      <c r="G36" s="3">
        <v>261.14509715668146</v>
      </c>
      <c r="H36" s="3">
        <v>297.47858896007546</v>
      </c>
      <c r="I36" s="3">
        <v>298.34867257881899</v>
      </c>
      <c r="J36" s="3">
        <v>322.95103697087768</v>
      </c>
      <c r="K36" s="3">
        <v>344.70312743946613</v>
      </c>
      <c r="L36" s="3">
        <v>342.30289676707019</v>
      </c>
      <c r="M36" s="3">
        <v>349.9236291519274</v>
      </c>
      <c r="N36" s="3">
        <v>345.57321105820967</v>
      </c>
      <c r="O36" s="3">
        <v>381.93670574500862</v>
      </c>
      <c r="P36" s="3">
        <v>390.24750444817965</v>
      </c>
      <c r="Q36" s="3">
        <v>375.60609734656424</v>
      </c>
      <c r="R36" s="3">
        <v>410.13941614566124</v>
      </c>
      <c r="S36" s="3">
        <v>409.80938442820684</v>
      </c>
      <c r="T36" s="3">
        <v>418.15018601478283</v>
      </c>
      <c r="U36" s="3">
        <v>438.73216403057825</v>
      </c>
      <c r="V36" s="3">
        <v>443.35260807494046</v>
      </c>
      <c r="W36" s="3">
        <v>460.81428621662116</v>
      </c>
      <c r="X36" s="3">
        <v>448.99315015507102</v>
      </c>
      <c r="Y36" s="3">
        <v>473.23547994627029</v>
      </c>
      <c r="Z36" s="3">
        <v>460.57426314938158</v>
      </c>
      <c r="AA36" s="3">
        <v>459.40415069658854</v>
      </c>
      <c r="AB36" s="3">
        <v>468.73504743552786</v>
      </c>
      <c r="AC36" s="3">
        <v>462.10441020303398</v>
      </c>
      <c r="AD36" s="3">
        <v>475.27567601780686</v>
      </c>
      <c r="AE36" s="3">
        <v>488.29692741555499</v>
      </c>
      <c r="AF36" s="3">
        <v>497.92482269731988</v>
      </c>
      <c r="AG36" s="3">
        <v>509.98316155506961</v>
      </c>
      <c r="AJ36" s="4">
        <v>3.0002883404949617E-2</v>
      </c>
      <c r="AK36" s="1" t="s">
        <v>71</v>
      </c>
    </row>
    <row r="37" spans="1:47" hidden="1" x14ac:dyDescent="0.25">
      <c r="A37" s="1" t="s">
        <v>28</v>
      </c>
      <c r="B37" s="1" t="s">
        <v>17</v>
      </c>
      <c r="C37" s="1" t="s">
        <v>9</v>
      </c>
      <c r="D37" s="1" t="s">
        <v>18</v>
      </c>
      <c r="E37" s="3"/>
      <c r="F37" s="3"/>
      <c r="G37" s="3">
        <v>374.51691152166416</v>
      </c>
      <c r="H37" s="3">
        <v>426.62398641283318</v>
      </c>
      <c r="I37" s="3">
        <v>427.8718024094012</v>
      </c>
      <c r="J37" s="3">
        <v>463.15487541580802</v>
      </c>
      <c r="K37" s="3">
        <v>494.35027533000914</v>
      </c>
      <c r="L37" s="3">
        <v>490.90802430499383</v>
      </c>
      <c r="M37" s="3">
        <v>501.83717130941739</v>
      </c>
      <c r="N37" s="3">
        <v>495.59809132657716</v>
      </c>
      <c r="O37" s="3">
        <v>547.74819435555889</v>
      </c>
      <c r="P37" s="3">
        <v>559.66698852967431</v>
      </c>
      <c r="Q37" s="3">
        <v>538.6692572770811</v>
      </c>
      <c r="R37" s="3">
        <v>588.1946438994886</v>
      </c>
      <c r="S37" s="3">
        <v>587.72133438354899</v>
      </c>
      <c r="T37" s="3">
        <v>599.68315669547712</v>
      </c>
      <c r="U37" s="3">
        <v>629.20045923498333</v>
      </c>
      <c r="V37" s="3">
        <v>635.82679245813779</v>
      </c>
      <c r="W37" s="3">
        <v>660.86916866512399</v>
      </c>
      <c r="X37" s="3">
        <v>643.91608236692366</v>
      </c>
      <c r="Y37" s="3">
        <v>678.68281771957822</v>
      </c>
      <c r="Z37" s="3">
        <v>660.52494356262252</v>
      </c>
      <c r="AA37" s="3">
        <v>658.84684618792755</v>
      </c>
      <c r="AB37" s="3">
        <v>672.2285970476745</v>
      </c>
      <c r="AC37" s="3">
        <v>662.71937859106981</v>
      </c>
      <c r="AD37" s="3">
        <v>681.60873109084116</v>
      </c>
      <c r="AE37" s="3">
        <v>700.28294290154918</v>
      </c>
      <c r="AF37" s="3">
        <v>714.09062929750382</v>
      </c>
      <c r="AG37" s="3">
        <v>731.38389605325142</v>
      </c>
      <c r="AJ37" s="4">
        <v>4.3028137812691193E-2</v>
      </c>
      <c r="AK37" s="1" t="s">
        <v>71</v>
      </c>
    </row>
    <row r="38" spans="1:47" hidden="1" x14ac:dyDescent="0.25">
      <c r="A38" s="1" t="s">
        <v>28</v>
      </c>
      <c r="B38" s="1" t="s">
        <v>19</v>
      </c>
      <c r="C38" s="1" t="s">
        <v>9</v>
      </c>
      <c r="D38" s="1" t="s">
        <v>20</v>
      </c>
      <c r="E38" s="3"/>
      <c r="F38" s="3"/>
      <c r="G38" s="3">
        <v>208.22070284753823</v>
      </c>
      <c r="H38" s="3">
        <v>237.19074778645927</v>
      </c>
      <c r="I38" s="3">
        <v>237.88449783041364</v>
      </c>
      <c r="J38" s="3">
        <v>257.50087838360542</v>
      </c>
      <c r="K38" s="3">
        <v>274.84462948246403</v>
      </c>
      <c r="L38" s="3">
        <v>272.93083625776239</v>
      </c>
      <c r="M38" s="3">
        <v>279.00712974619006</v>
      </c>
      <c r="N38" s="3">
        <v>275.53837952641834</v>
      </c>
      <c r="O38" s="3">
        <v>304.53234688064816</v>
      </c>
      <c r="P38" s="3">
        <v>311.15885592117758</v>
      </c>
      <c r="Q38" s="3">
        <v>299.48471725049762</v>
      </c>
      <c r="R38" s="3">
        <v>327.0194172708924</v>
      </c>
      <c r="S38" s="3">
        <v>326.75627070249595</v>
      </c>
      <c r="T38" s="3">
        <v>333.40670215833416</v>
      </c>
      <c r="U38" s="3">
        <v>349.81747906015067</v>
      </c>
      <c r="V38" s="3">
        <v>353.50153101770132</v>
      </c>
      <c r="W38" s="3">
        <v>367.42437672740573</v>
      </c>
      <c r="X38" s="3">
        <v>357.99894509575017</v>
      </c>
      <c r="Y38" s="3">
        <v>377.32825666523672</v>
      </c>
      <c r="Z38" s="3">
        <v>367.23299740493559</v>
      </c>
      <c r="AA38" s="3">
        <v>366.30002320789356</v>
      </c>
      <c r="AB38" s="3">
        <v>373.73989436892117</v>
      </c>
      <c r="AC38" s="3">
        <v>368.45304058568291</v>
      </c>
      <c r="AD38" s="3">
        <v>378.95498090623312</v>
      </c>
      <c r="AE38" s="3">
        <v>389.33730915023949</v>
      </c>
      <c r="AF38" s="3">
        <v>397.01398830040858</v>
      </c>
      <c r="AG38" s="3">
        <v>406.62855054749537</v>
      </c>
      <c r="AJ38" s="4">
        <v>2.3922415308770477E-2</v>
      </c>
      <c r="AK38" s="1" t="s">
        <v>71</v>
      </c>
    </row>
    <row r="39" spans="1:47" hidden="1" x14ac:dyDescent="0.25">
      <c r="A39" s="1" t="s">
        <v>28</v>
      </c>
      <c r="B39" s="1" t="s">
        <v>21</v>
      </c>
      <c r="C39" s="1" t="s">
        <v>9</v>
      </c>
      <c r="D39" s="1" t="s">
        <v>22</v>
      </c>
      <c r="E39" s="3"/>
      <c r="F39" s="3"/>
      <c r="G39" s="3">
        <v>957.84585598447029</v>
      </c>
      <c r="H39" s="3">
        <v>2466.0368407727528</v>
      </c>
      <c r="I39" s="3">
        <v>2676.4939328940245</v>
      </c>
      <c r="J39" s="3">
        <v>3048.7289514955019</v>
      </c>
      <c r="K39" s="3">
        <v>3343.1562545272973</v>
      </c>
      <c r="L39" s="3">
        <v>3642.7918624686172</v>
      </c>
      <c r="M39" s="3">
        <v>3684.8988072549282</v>
      </c>
      <c r="N39" s="3">
        <v>3679.6133466485699</v>
      </c>
      <c r="O39" s="3">
        <v>4297.2338863375826</v>
      </c>
      <c r="P39" s="3">
        <v>4429.220593840766</v>
      </c>
      <c r="Q39" s="3">
        <v>4237.5978022828131</v>
      </c>
      <c r="R39" s="3">
        <v>4794.0154930270837</v>
      </c>
      <c r="S39" s="3">
        <v>4808.2903891190163</v>
      </c>
      <c r="T39" s="3">
        <v>4960.7066515229308</v>
      </c>
      <c r="U39" s="3">
        <v>5050.3813134261163</v>
      </c>
      <c r="V39" s="3">
        <v>5339.5327681390791</v>
      </c>
      <c r="W39" s="3">
        <v>5574.5337203659819</v>
      </c>
      <c r="X39" s="3">
        <v>5501.2890894769771</v>
      </c>
      <c r="Y39" s="3">
        <v>5853.3694492696559</v>
      </c>
      <c r="Z39" s="3">
        <v>5714.0972811601132</v>
      </c>
      <c r="AA39" s="3">
        <v>5734.3446400315061</v>
      </c>
      <c r="AB39" s="3">
        <v>5896.9362141596284</v>
      </c>
      <c r="AC39" s="3">
        <v>5678.0045810975244</v>
      </c>
      <c r="AD39" s="3">
        <v>5838.5791825195338</v>
      </c>
      <c r="AE39" s="3">
        <v>6043.0060094378769</v>
      </c>
      <c r="AF39" s="3">
        <v>6151.1607475283599</v>
      </c>
      <c r="AG39" s="3">
        <v>6331.2084394625599</v>
      </c>
      <c r="AJ39" s="4">
        <v>0.38955490073351007</v>
      </c>
      <c r="AK39" s="1" t="s">
        <v>71</v>
      </c>
    </row>
    <row r="40" spans="1:47" hidden="1" x14ac:dyDescent="0.25">
      <c r="A40" s="1" t="s">
        <v>28</v>
      </c>
      <c r="B40" s="1" t="s">
        <v>23</v>
      </c>
      <c r="C40" s="1" t="s">
        <v>6</v>
      </c>
      <c r="D40" s="1" t="s">
        <v>24</v>
      </c>
      <c r="E40" s="3">
        <v>6551</v>
      </c>
      <c r="F40" s="3">
        <v>7167</v>
      </c>
      <c r="G40" s="3">
        <v>8704</v>
      </c>
      <c r="H40" s="3">
        <v>9915</v>
      </c>
      <c r="I40" s="3">
        <v>9944</v>
      </c>
      <c r="J40" s="3">
        <v>10764</v>
      </c>
      <c r="K40" s="3">
        <v>11489</v>
      </c>
      <c r="L40" s="3">
        <v>11409</v>
      </c>
      <c r="M40" s="3">
        <v>11663</v>
      </c>
      <c r="N40" s="3">
        <v>11518</v>
      </c>
      <c r="O40" s="3">
        <v>12730</v>
      </c>
      <c r="P40" s="3">
        <v>13007</v>
      </c>
      <c r="Q40" s="3">
        <v>12519</v>
      </c>
      <c r="R40" s="3">
        <v>13670</v>
      </c>
      <c r="S40" s="3">
        <v>13659</v>
      </c>
      <c r="T40" s="3">
        <v>13937</v>
      </c>
      <c r="U40" s="3">
        <v>14623</v>
      </c>
      <c r="V40" s="3">
        <v>14777</v>
      </c>
      <c r="W40" s="3">
        <v>15359</v>
      </c>
      <c r="X40" s="3">
        <v>14965</v>
      </c>
      <c r="Y40" s="3">
        <v>15773</v>
      </c>
      <c r="Z40" s="3">
        <v>15351</v>
      </c>
      <c r="AA40" s="3">
        <v>15312</v>
      </c>
      <c r="AB40" s="3">
        <v>15623</v>
      </c>
      <c r="AC40" s="3">
        <v>15402</v>
      </c>
      <c r="AD40" s="3">
        <v>15841</v>
      </c>
      <c r="AE40" s="3">
        <v>16275</v>
      </c>
      <c r="AF40" s="3">
        <v>16595.898999999998</v>
      </c>
      <c r="AG40" s="3">
        <v>16997.805</v>
      </c>
    </row>
    <row r="41" spans="1:47" hidden="1" x14ac:dyDescent="0.25">
      <c r="A41" s="1" t="s">
        <v>29</v>
      </c>
      <c r="B41" s="1" t="s">
        <v>5</v>
      </c>
      <c r="C41" s="1" t="s">
        <v>6</v>
      </c>
      <c r="D41" s="1" t="s">
        <v>7</v>
      </c>
      <c r="E41" s="3">
        <v>1694</v>
      </c>
      <c r="F41" s="3">
        <v>1714</v>
      </c>
      <c r="G41" s="3">
        <v>1825</v>
      </c>
      <c r="H41" s="3">
        <v>1904</v>
      </c>
      <c r="I41" s="3">
        <v>1877</v>
      </c>
      <c r="J41" s="3">
        <v>1799</v>
      </c>
      <c r="K41" s="3">
        <v>1915</v>
      </c>
      <c r="L41" s="3">
        <v>1955</v>
      </c>
      <c r="M41" s="3">
        <v>1892</v>
      </c>
      <c r="N41" s="3">
        <v>1937</v>
      </c>
      <c r="O41" s="3">
        <v>1947</v>
      </c>
      <c r="P41" s="3">
        <v>1882</v>
      </c>
      <c r="Q41" s="3">
        <v>1854</v>
      </c>
      <c r="R41" s="3">
        <v>1905</v>
      </c>
      <c r="S41" s="3">
        <v>1897</v>
      </c>
      <c r="T41" s="3">
        <v>1905</v>
      </c>
      <c r="U41" s="3">
        <v>1962</v>
      </c>
      <c r="V41" s="3">
        <v>1888</v>
      </c>
      <c r="W41" s="3">
        <v>1925</v>
      </c>
      <c r="X41" s="3">
        <v>1876</v>
      </c>
      <c r="Y41" s="3">
        <v>1916</v>
      </c>
      <c r="Z41" s="3">
        <v>1847</v>
      </c>
      <c r="AA41" s="3">
        <v>1783</v>
      </c>
      <c r="AB41" s="3">
        <v>1827</v>
      </c>
      <c r="AC41" s="3">
        <v>1784</v>
      </c>
      <c r="AD41" s="3">
        <v>1784.422</v>
      </c>
      <c r="AE41" s="3">
        <v>1742.9849999999999</v>
      </c>
      <c r="AF41" s="3">
        <v>1758.51</v>
      </c>
      <c r="AG41" s="3">
        <v>1740.4680000000001</v>
      </c>
      <c r="AH41" s="5" t="e">
        <v>#VALUE!</v>
      </c>
      <c r="AJ41" s="2"/>
      <c r="AK41" s="2">
        <f t="shared" ref="AK41:AK48" si="14">W41/$W$49</f>
        <v>0.14921323928377644</v>
      </c>
      <c r="AL41" s="2">
        <f t="shared" ref="AL41:AL48" si="15">X41/$X$49</f>
        <v>0.14941064033131571</v>
      </c>
      <c r="AM41" s="2">
        <f t="shared" ref="AM41:AM48" si="16">Y41/$Y$49</f>
        <v>0.15026272449219669</v>
      </c>
      <c r="AN41" s="2">
        <f t="shared" ref="AN41:AN48" si="17">Z41/$Z$49</f>
        <v>0.14772454610893385</v>
      </c>
      <c r="AO41" s="2">
        <f t="shared" ref="AO41:AO48" si="18">AA41/$AA$49</f>
        <v>0.14538486627527725</v>
      </c>
      <c r="AP41" s="2">
        <f t="shared" ref="AP41:AP48" si="19">AB41/$AB$49</f>
        <v>0.15156794425087108</v>
      </c>
      <c r="AQ41" s="2">
        <f t="shared" ref="AQ41:AQ48" si="20">AC41/$AC$49</f>
        <v>0.14777998674618953</v>
      </c>
      <c r="AR41" s="2">
        <f t="shared" ref="AR41:AR48" si="21">AD41/$AD$49</f>
        <v>0.15030949357343021</v>
      </c>
      <c r="AS41" s="2">
        <f t="shared" ref="AS41:AS48" si="22">AE41/$AE$49</f>
        <v>0.14574038088485156</v>
      </c>
      <c r="AT41" s="2">
        <f t="shared" ref="AT41:AT48" si="23">AF41/$AF$49</f>
        <v>0.14131664576863723</v>
      </c>
      <c r="AU41" s="2">
        <f t="shared" ref="AU41:AU48" si="24">AG41/$AG$49</f>
        <v>0.14110161813819455</v>
      </c>
    </row>
    <row r="42" spans="1:47" hidden="1" x14ac:dyDescent="0.25">
      <c r="A42" s="1" t="s">
        <v>29</v>
      </c>
      <c r="B42" s="1" t="s">
        <v>8</v>
      </c>
      <c r="C42" s="1" t="s">
        <v>27</v>
      </c>
      <c r="D42" s="1" t="s">
        <v>10</v>
      </c>
      <c r="E42" s="3">
        <v>2952.7000000000003</v>
      </c>
      <c r="F42" s="3">
        <v>2952</v>
      </c>
      <c r="G42" s="3">
        <v>2825.4</v>
      </c>
      <c r="H42" s="3">
        <v>2855.9</v>
      </c>
      <c r="I42" s="3">
        <v>2904.2</v>
      </c>
      <c r="J42" s="3">
        <v>2898.5</v>
      </c>
      <c r="K42" s="3">
        <v>2946.6</v>
      </c>
      <c r="L42" s="3">
        <v>2927.4</v>
      </c>
      <c r="M42" s="3">
        <v>3140.2999999999997</v>
      </c>
      <c r="N42" s="3">
        <v>3174.7999999999997</v>
      </c>
      <c r="O42" s="3">
        <v>3238.2</v>
      </c>
      <c r="P42" s="3">
        <v>3308.3999999999996</v>
      </c>
      <c r="Q42" s="3">
        <v>3380.6</v>
      </c>
      <c r="R42" s="3">
        <v>3313.2999999999997</v>
      </c>
      <c r="S42" s="3">
        <v>3376</v>
      </c>
      <c r="T42" s="3">
        <v>3395.3</v>
      </c>
      <c r="U42" s="3">
        <v>3457.9</v>
      </c>
      <c r="V42" s="3">
        <v>3506.9</v>
      </c>
      <c r="W42" s="3">
        <v>3489.3</v>
      </c>
      <c r="X42" s="3">
        <v>3362.1</v>
      </c>
      <c r="Y42" s="3">
        <v>3419.1</v>
      </c>
      <c r="Z42" s="3">
        <v>3376.2</v>
      </c>
      <c r="AA42" s="3">
        <v>3290.4</v>
      </c>
      <c r="AB42" s="3">
        <v>3249</v>
      </c>
      <c r="AC42" s="3">
        <v>3275.3</v>
      </c>
      <c r="AD42" s="3">
        <v>3138.3</v>
      </c>
      <c r="AE42" s="3">
        <v>3119.9</v>
      </c>
      <c r="AF42" s="3">
        <v>3157</v>
      </c>
      <c r="AG42" s="3">
        <v>3083.5</v>
      </c>
      <c r="AH42" s="1" t="e">
        <v>#VALUE!</v>
      </c>
      <c r="AJ42" s="2"/>
      <c r="AK42" s="2">
        <f t="shared" si="14"/>
        <v>0.27046740562747074</v>
      </c>
      <c r="AL42" s="2">
        <f t="shared" si="15"/>
        <v>0.26776839757884674</v>
      </c>
      <c r="AM42" s="2">
        <f t="shared" si="16"/>
        <v>0.26814367500588188</v>
      </c>
      <c r="AN42" s="2">
        <f t="shared" si="17"/>
        <v>0.27003119251379665</v>
      </c>
      <c r="AO42" s="2">
        <f t="shared" si="18"/>
        <v>0.26829745596868887</v>
      </c>
      <c r="AP42" s="2">
        <f t="shared" si="19"/>
        <v>0.26953708312593327</v>
      </c>
      <c r="AQ42" s="2">
        <f t="shared" si="20"/>
        <v>0.27131378396288935</v>
      </c>
      <c r="AR42" s="2">
        <f t="shared" si="21"/>
        <v>0.26435242542486925</v>
      </c>
      <c r="AS42" s="2">
        <f t="shared" si="22"/>
        <v>0.26087167377954967</v>
      </c>
      <c r="AT42" s="2">
        <f t="shared" si="23"/>
        <v>0.2537015147434975</v>
      </c>
      <c r="AU42" s="2">
        <f t="shared" si="24"/>
        <v>0.24998267105693578</v>
      </c>
    </row>
    <row r="43" spans="1:47" hidden="1" x14ac:dyDescent="0.25">
      <c r="A43" s="1" t="s">
        <v>29</v>
      </c>
      <c r="B43" s="1" t="s">
        <v>11</v>
      </c>
      <c r="C43" s="1" t="s">
        <v>27</v>
      </c>
      <c r="D43" s="1" t="s">
        <v>12</v>
      </c>
      <c r="E43" s="3">
        <v>1319.8000000000002</v>
      </c>
      <c r="F43" s="3">
        <v>1441</v>
      </c>
      <c r="G43" s="3">
        <v>1417.5</v>
      </c>
      <c r="H43" s="3">
        <v>1367</v>
      </c>
      <c r="I43" s="3">
        <v>1389.7</v>
      </c>
      <c r="J43" s="3">
        <v>1397</v>
      </c>
      <c r="K43" s="3">
        <v>1510.6</v>
      </c>
      <c r="L43" s="3">
        <v>1521.3000000000002</v>
      </c>
      <c r="M43" s="3">
        <v>1528</v>
      </c>
      <c r="N43" s="3">
        <v>1554.8</v>
      </c>
      <c r="O43" s="3">
        <v>1612.8</v>
      </c>
      <c r="P43" s="3">
        <v>1615.6</v>
      </c>
      <c r="Q43" s="3">
        <v>1776.5</v>
      </c>
      <c r="R43" s="3">
        <v>1985.6000000000001</v>
      </c>
      <c r="S43" s="3">
        <v>1944.1</v>
      </c>
      <c r="T43" s="3">
        <v>2001.6</v>
      </c>
      <c r="U43" s="3">
        <v>2130.1999999999998</v>
      </c>
      <c r="V43" s="3">
        <v>2210.7999999999997</v>
      </c>
      <c r="W43" s="3">
        <v>2085.6</v>
      </c>
      <c r="X43" s="3">
        <v>1952.3</v>
      </c>
      <c r="Y43" s="3">
        <v>1951.8</v>
      </c>
      <c r="Z43" s="3">
        <v>2038.4000000000003</v>
      </c>
      <c r="AA43" s="3">
        <v>1975.5</v>
      </c>
      <c r="AB43" s="3">
        <v>1632.8</v>
      </c>
      <c r="AC43" s="3">
        <v>1584.1000000000001</v>
      </c>
      <c r="AD43" s="3">
        <v>1600</v>
      </c>
      <c r="AE43" s="3">
        <v>1730.3999999999999</v>
      </c>
      <c r="AF43" s="3">
        <v>1749.7</v>
      </c>
      <c r="AG43" s="3">
        <v>1746.1</v>
      </c>
      <c r="AH43" s="1" t="e">
        <v>#VALUE!</v>
      </c>
      <c r="AJ43" s="2"/>
      <c r="AK43" s="2">
        <f t="shared" si="14"/>
        <v>0.1616618866754515</v>
      </c>
      <c r="AL43" s="2">
        <f t="shared" si="15"/>
        <v>0.15548741637464161</v>
      </c>
      <c r="AM43" s="2">
        <f t="shared" si="16"/>
        <v>0.15307034742373146</v>
      </c>
      <c r="AN43" s="2">
        <f t="shared" si="17"/>
        <v>0.16303287211069345</v>
      </c>
      <c r="AO43" s="2">
        <f t="shared" si="18"/>
        <v>0.16108121330724071</v>
      </c>
      <c r="AP43" s="2">
        <f t="shared" si="19"/>
        <v>0.13545710967313754</v>
      </c>
      <c r="AQ43" s="2">
        <f t="shared" si="20"/>
        <v>0.13122100728959576</v>
      </c>
      <c r="AR43" s="2">
        <f t="shared" si="21"/>
        <v>0.13477484009807564</v>
      </c>
      <c r="AS43" s="2">
        <f t="shared" si="22"/>
        <v>0.14468808112700174</v>
      </c>
      <c r="AT43" s="2">
        <f t="shared" si="23"/>
        <v>0.14060866023018612</v>
      </c>
      <c r="AU43" s="2">
        <f t="shared" si="24"/>
        <v>0.14155821045322378</v>
      </c>
    </row>
    <row r="44" spans="1:47" hidden="1" x14ac:dyDescent="0.25">
      <c r="A44" s="1" t="s">
        <v>29</v>
      </c>
      <c r="B44" s="1" t="s">
        <v>13</v>
      </c>
      <c r="C44" s="1" t="s">
        <v>27</v>
      </c>
      <c r="D44" s="1" t="s">
        <v>14</v>
      </c>
      <c r="E44" s="3">
        <v>504.70000000000005</v>
      </c>
      <c r="F44" s="3">
        <v>515.1</v>
      </c>
      <c r="G44" s="3">
        <v>552.9</v>
      </c>
      <c r="H44" s="3">
        <v>568.5</v>
      </c>
      <c r="I44" s="3">
        <v>588</v>
      </c>
      <c r="J44" s="3">
        <v>594.70000000000005</v>
      </c>
      <c r="K44" s="3">
        <v>561.1</v>
      </c>
      <c r="L44" s="3">
        <v>563.20000000000005</v>
      </c>
      <c r="M44" s="3">
        <v>584.30000000000007</v>
      </c>
      <c r="N44" s="3">
        <v>576.9</v>
      </c>
      <c r="O44" s="3">
        <v>589.9</v>
      </c>
      <c r="P44" s="3">
        <v>624.5</v>
      </c>
      <c r="Q44" s="3">
        <v>589.79999999999995</v>
      </c>
      <c r="R44" s="3">
        <v>510.90000000000003</v>
      </c>
      <c r="S44" s="3">
        <v>581.20000000000005</v>
      </c>
      <c r="T44" s="3">
        <v>583.09999999999991</v>
      </c>
      <c r="U44" s="3">
        <v>622.80000000000007</v>
      </c>
      <c r="V44" s="3">
        <v>657.80000000000007</v>
      </c>
      <c r="W44" s="3">
        <v>682.5</v>
      </c>
      <c r="X44" s="3">
        <v>661.3</v>
      </c>
      <c r="Y44" s="3">
        <v>672.2</v>
      </c>
      <c r="Z44" s="3">
        <v>764.3</v>
      </c>
      <c r="AA44" s="3">
        <v>922.5</v>
      </c>
      <c r="AB44" s="3">
        <v>776.59999999999991</v>
      </c>
      <c r="AC44" s="3">
        <v>818.5</v>
      </c>
      <c r="AD44" s="3">
        <v>762.80000000000007</v>
      </c>
      <c r="AE44" s="3">
        <v>797.69999999999993</v>
      </c>
      <c r="AF44" s="3">
        <v>855.9</v>
      </c>
      <c r="AG44" s="3">
        <v>851.6</v>
      </c>
      <c r="AH44" s="1" t="e">
        <v>#VALUE!</v>
      </c>
      <c r="AJ44" s="2"/>
      <c r="AK44" s="2">
        <f t="shared" si="14"/>
        <v>5.2902875746066197E-2</v>
      </c>
      <c r="AL44" s="2">
        <f t="shared" si="15"/>
        <v>5.2668047148773489E-2</v>
      </c>
      <c r="AM44" s="2">
        <f t="shared" si="16"/>
        <v>5.2717433926750844E-2</v>
      </c>
      <c r="AN44" s="2">
        <f t="shared" si="17"/>
        <v>6.1129328961049348E-2</v>
      </c>
      <c r="AO44" s="2">
        <f t="shared" si="18"/>
        <v>7.5220156555772993E-2</v>
      </c>
      <c r="AP44" s="2">
        <f t="shared" si="19"/>
        <v>6.4426746308279395E-2</v>
      </c>
      <c r="AQ44" s="2">
        <f t="shared" si="20"/>
        <v>6.7801524188204107E-2</v>
      </c>
      <c r="AR44" s="2">
        <f t="shared" si="21"/>
        <v>6.4253905016757568E-2</v>
      </c>
      <c r="AS44" s="2">
        <f t="shared" si="22"/>
        <v>6.6700001337846329E-2</v>
      </c>
      <c r="AT44" s="2">
        <f t="shared" si="23"/>
        <v>6.878147813397513E-2</v>
      </c>
      <c r="AU44" s="2">
        <f t="shared" si="24"/>
        <v>6.9040130589293508E-2</v>
      </c>
    </row>
    <row r="45" spans="1:47" hidden="1" x14ac:dyDescent="0.25">
      <c r="A45" s="1" t="s">
        <v>29</v>
      </c>
      <c r="B45" s="1" t="s">
        <v>15</v>
      </c>
      <c r="C45" s="1" t="s">
        <v>27</v>
      </c>
      <c r="D45" s="1" t="s">
        <v>16</v>
      </c>
      <c r="E45" s="3">
        <v>292.60000000000002</v>
      </c>
      <c r="F45" s="3">
        <v>311</v>
      </c>
      <c r="G45" s="3">
        <v>345.9</v>
      </c>
      <c r="H45" s="3">
        <v>345.5</v>
      </c>
      <c r="I45" s="3">
        <v>367.59999999999997</v>
      </c>
      <c r="J45" s="3">
        <v>374.7</v>
      </c>
      <c r="K45" s="3">
        <v>374.09999999999997</v>
      </c>
      <c r="L45" s="3">
        <v>373.90000000000003</v>
      </c>
      <c r="M45" s="3">
        <v>352.9</v>
      </c>
      <c r="N45" s="3">
        <v>351.8</v>
      </c>
      <c r="O45" s="3">
        <v>337.5</v>
      </c>
      <c r="P45" s="3">
        <v>335.2</v>
      </c>
      <c r="Q45" s="3">
        <v>316.2</v>
      </c>
      <c r="R45" s="3">
        <v>318.40000000000003</v>
      </c>
      <c r="S45" s="3">
        <v>325.5</v>
      </c>
      <c r="T45" s="3">
        <v>324.60000000000002</v>
      </c>
      <c r="U45" s="3">
        <v>320.40000000000003</v>
      </c>
      <c r="V45" s="3">
        <v>326.90000000000003</v>
      </c>
      <c r="W45" s="3">
        <v>323.90000000000003</v>
      </c>
      <c r="X45" s="3">
        <v>303.3</v>
      </c>
      <c r="Y45" s="3">
        <v>304.39999999999998</v>
      </c>
      <c r="Z45" s="3">
        <v>333.9</v>
      </c>
      <c r="AA45" s="3">
        <v>336.9</v>
      </c>
      <c r="AB45" s="3">
        <v>327.2</v>
      </c>
      <c r="AC45" s="3">
        <v>293.7</v>
      </c>
      <c r="AD45" s="3">
        <v>305.8</v>
      </c>
      <c r="AE45" s="3">
        <v>357.5</v>
      </c>
      <c r="AF45" s="3">
        <v>373.09999999999997</v>
      </c>
      <c r="AG45" s="3">
        <v>373.40000000000003</v>
      </c>
      <c r="AH45" s="1" t="e">
        <v>#VALUE!</v>
      </c>
      <c r="AJ45" s="2"/>
      <c r="AK45" s="2">
        <f t="shared" si="14"/>
        <v>2.5106580885202699E-2</v>
      </c>
      <c r="AL45" s="2">
        <f t="shared" si="15"/>
        <v>2.4155782096208986E-2</v>
      </c>
      <c r="AM45" s="2">
        <f t="shared" si="16"/>
        <v>2.3872637440200767E-2</v>
      </c>
      <c r="AN45" s="2">
        <f t="shared" si="17"/>
        <v>2.6705590658242021E-2</v>
      </c>
      <c r="AO45" s="2">
        <f t="shared" si="18"/>
        <v>2.74706457925636E-2</v>
      </c>
      <c r="AP45" s="2">
        <f t="shared" si="19"/>
        <v>2.7144516343122614E-2</v>
      </c>
      <c r="AQ45" s="2">
        <f t="shared" si="20"/>
        <v>2.4329025844930418E-2</v>
      </c>
      <c r="AR45" s="2">
        <f t="shared" si="21"/>
        <v>2.5758841313744708E-2</v>
      </c>
      <c r="AS45" s="2">
        <f t="shared" si="22"/>
        <v>2.9892504046985163E-2</v>
      </c>
      <c r="AT45" s="2">
        <f t="shared" si="23"/>
        <v>2.9982906287867882E-2</v>
      </c>
      <c r="AU45" s="2">
        <f t="shared" si="24"/>
        <v>3.0271940772712773E-2</v>
      </c>
    </row>
    <row r="46" spans="1:47" hidden="1" x14ac:dyDescent="0.25">
      <c r="A46" s="1" t="s">
        <v>29</v>
      </c>
      <c r="B46" s="1" t="s">
        <v>17</v>
      </c>
      <c r="C46" s="1" t="s">
        <v>27</v>
      </c>
      <c r="D46" s="1" t="s">
        <v>18</v>
      </c>
      <c r="E46" s="3">
        <v>1168.4000000000001</v>
      </c>
      <c r="F46" s="3">
        <v>1235.7</v>
      </c>
      <c r="G46" s="3">
        <v>1334.8</v>
      </c>
      <c r="H46" s="3">
        <v>1333.5</v>
      </c>
      <c r="I46" s="3">
        <v>1317.8000000000002</v>
      </c>
      <c r="J46" s="3">
        <v>1323.1</v>
      </c>
      <c r="K46" s="3">
        <v>1371</v>
      </c>
      <c r="L46" s="3">
        <v>1396.4</v>
      </c>
      <c r="M46" s="3">
        <v>1359.9</v>
      </c>
      <c r="N46" s="3">
        <v>1372.7</v>
      </c>
      <c r="O46" s="3">
        <v>1393</v>
      </c>
      <c r="P46" s="3">
        <v>1432.3</v>
      </c>
      <c r="Q46" s="3">
        <v>1360.2</v>
      </c>
      <c r="R46" s="3">
        <v>1404.1</v>
      </c>
      <c r="S46" s="3">
        <v>1428.3999999999999</v>
      </c>
      <c r="T46" s="3">
        <v>1433.7</v>
      </c>
      <c r="U46" s="3">
        <v>1452.7</v>
      </c>
      <c r="V46" s="3">
        <v>1475.2</v>
      </c>
      <c r="W46" s="3">
        <v>1460.3999999999999</v>
      </c>
      <c r="X46" s="3">
        <v>1405.5</v>
      </c>
      <c r="Y46" s="3">
        <v>1444</v>
      </c>
      <c r="Z46" s="3">
        <v>1330.4</v>
      </c>
      <c r="AA46" s="3">
        <v>1319.9</v>
      </c>
      <c r="AB46" s="3">
        <v>1272.5999999999999</v>
      </c>
      <c r="AC46" s="3">
        <v>1246.0999999999999</v>
      </c>
      <c r="AD46" s="3">
        <v>1307</v>
      </c>
      <c r="AE46" s="3">
        <v>1370.3000000000002</v>
      </c>
      <c r="AF46" s="3">
        <v>1451.7</v>
      </c>
      <c r="AG46" s="3">
        <v>1432.9</v>
      </c>
      <c r="AH46" s="1" t="e">
        <v>#VALUE!</v>
      </c>
      <c r="AJ46" s="2"/>
      <c r="AK46" s="2">
        <f t="shared" si="14"/>
        <v>0.11320052709092317</v>
      </c>
      <c r="AL46" s="2">
        <f t="shared" si="15"/>
        <v>0.1119385154507805</v>
      </c>
      <c r="AM46" s="2">
        <f t="shared" si="16"/>
        <v>0.11324601992000627</v>
      </c>
      <c r="AN46" s="2">
        <f t="shared" si="17"/>
        <v>0.10640646244901225</v>
      </c>
      <c r="AO46" s="2">
        <f t="shared" si="18"/>
        <v>0.10762393998695369</v>
      </c>
      <c r="AP46" s="2">
        <f t="shared" si="19"/>
        <v>0.10557491289198606</v>
      </c>
      <c r="AQ46" s="2">
        <f t="shared" si="20"/>
        <v>0.10322233267064281</v>
      </c>
      <c r="AR46" s="2">
        <f t="shared" si="21"/>
        <v>0.11009419750511555</v>
      </c>
      <c r="AS46" s="2">
        <f t="shared" si="22"/>
        <v>0.11457817705058398</v>
      </c>
      <c r="AT46" s="2">
        <f t="shared" si="23"/>
        <v>0.11666090875930799</v>
      </c>
      <c r="AU46" s="2">
        <f t="shared" si="24"/>
        <v>0.11616674861601534</v>
      </c>
    </row>
    <row r="47" spans="1:47" hidden="1" x14ac:dyDescent="0.25">
      <c r="A47" s="1" t="s">
        <v>29</v>
      </c>
      <c r="B47" s="1" t="s">
        <v>19</v>
      </c>
      <c r="C47" s="1" t="s">
        <v>27</v>
      </c>
      <c r="D47" s="1" t="s">
        <v>20</v>
      </c>
      <c r="E47" s="3">
        <v>597.6</v>
      </c>
      <c r="F47" s="3">
        <v>634.70000000000005</v>
      </c>
      <c r="G47" s="3">
        <v>674.5</v>
      </c>
      <c r="H47" s="3">
        <v>695.5</v>
      </c>
      <c r="I47" s="3">
        <v>721.6</v>
      </c>
      <c r="J47" s="3">
        <v>731.40000000000009</v>
      </c>
      <c r="K47" s="3">
        <v>750.3</v>
      </c>
      <c r="L47" s="3">
        <v>752.3</v>
      </c>
      <c r="M47" s="3">
        <v>725.7</v>
      </c>
      <c r="N47" s="3">
        <v>726.40000000000009</v>
      </c>
      <c r="O47" s="3">
        <v>746.4</v>
      </c>
      <c r="P47" s="3">
        <v>753</v>
      </c>
      <c r="Q47" s="3">
        <v>725.19999999999993</v>
      </c>
      <c r="R47" s="3">
        <v>739.6</v>
      </c>
      <c r="S47" s="3">
        <v>778.1</v>
      </c>
      <c r="T47" s="3">
        <v>795.3</v>
      </c>
      <c r="U47" s="3">
        <v>793.1</v>
      </c>
      <c r="V47" s="3">
        <v>797</v>
      </c>
      <c r="W47" s="3">
        <v>806</v>
      </c>
      <c r="X47" s="3">
        <v>855.7</v>
      </c>
      <c r="Y47" s="3">
        <v>876.4</v>
      </c>
      <c r="Z47" s="3">
        <v>881.1</v>
      </c>
      <c r="AA47" s="3">
        <v>859.8</v>
      </c>
      <c r="AB47" s="3">
        <v>835.7</v>
      </c>
      <c r="AC47" s="3">
        <v>816.8</v>
      </c>
      <c r="AD47" s="3">
        <v>867.1</v>
      </c>
      <c r="AE47" s="3">
        <v>1038.5</v>
      </c>
      <c r="AF47" s="3">
        <v>1079.7</v>
      </c>
      <c r="AG47" s="3">
        <v>1058.5999999999999</v>
      </c>
      <c r="AH47" s="1" t="e">
        <v>#VALUE!</v>
      </c>
      <c r="AJ47" s="2"/>
      <c r="AK47" s="2">
        <f t="shared" si="14"/>
        <v>6.2475777071544843E-2</v>
      </c>
      <c r="AL47" s="2">
        <f t="shared" si="15"/>
        <v>6.8150684931506847E-2</v>
      </c>
      <c r="AM47" s="2">
        <f t="shared" si="16"/>
        <v>6.8731864167516268E-2</v>
      </c>
      <c r="AN47" s="2">
        <f t="shared" si="17"/>
        <v>7.0471086939134606E-2</v>
      </c>
      <c r="AO47" s="2">
        <f t="shared" si="18"/>
        <v>7.0107632093933461E-2</v>
      </c>
      <c r="AP47" s="2">
        <f t="shared" si="19"/>
        <v>6.9329683092749297E-2</v>
      </c>
      <c r="AQ47" s="2">
        <f t="shared" si="20"/>
        <v>6.7660702451954935E-2</v>
      </c>
      <c r="AR47" s="2">
        <f t="shared" si="21"/>
        <v>7.3039539905650874E-2</v>
      </c>
      <c r="AS47" s="2">
        <f t="shared" si="22"/>
        <v>8.6834588679144314E-2</v>
      </c>
      <c r="AT47" s="2">
        <f t="shared" si="23"/>
        <v>8.6766400211768846E-2</v>
      </c>
      <c r="AU47" s="2">
        <f t="shared" si="24"/>
        <v>8.5821843872505979E-2</v>
      </c>
    </row>
    <row r="48" spans="1:47" hidden="1" x14ac:dyDescent="0.25">
      <c r="A48" s="1" t="s">
        <v>29</v>
      </c>
      <c r="B48" s="1" t="s">
        <v>21</v>
      </c>
      <c r="C48" s="1" t="s">
        <v>9</v>
      </c>
      <c r="D48" s="1" t="s">
        <v>22</v>
      </c>
      <c r="E48" s="3">
        <v>1557.1999999999989</v>
      </c>
      <c r="F48" s="3">
        <v>1510.5</v>
      </c>
      <c r="G48" s="3">
        <v>1626.0000000000018</v>
      </c>
      <c r="H48" s="3">
        <v>1755.1000000000004</v>
      </c>
      <c r="I48" s="3">
        <v>1849.1000000000004</v>
      </c>
      <c r="J48" s="3">
        <v>1853.6000000000004</v>
      </c>
      <c r="K48" s="3">
        <v>1895.2999999999993</v>
      </c>
      <c r="L48" s="3">
        <v>1962.5000000000018</v>
      </c>
      <c r="M48" s="3">
        <v>2032.8999999999996</v>
      </c>
      <c r="N48" s="3">
        <v>2022.6000000000004</v>
      </c>
      <c r="O48" s="3">
        <v>2036.2000000000007</v>
      </c>
      <c r="P48" s="3">
        <v>2110</v>
      </c>
      <c r="Q48" s="3">
        <v>2098.4999999999982</v>
      </c>
      <c r="R48" s="3">
        <v>1917.1000000000004</v>
      </c>
      <c r="S48" s="3">
        <v>1965.6999999999989</v>
      </c>
      <c r="T48" s="3">
        <v>1938.3999999999996</v>
      </c>
      <c r="U48" s="3">
        <v>1959.8999999999996</v>
      </c>
      <c r="V48" s="3">
        <v>2014.4000000000015</v>
      </c>
      <c r="W48" s="3">
        <v>2128.3000000000011</v>
      </c>
      <c r="X48" s="3">
        <v>2139.7999999999993</v>
      </c>
      <c r="Y48" s="3">
        <v>2167.1000000000004</v>
      </c>
      <c r="Z48" s="3">
        <v>1931.6999999999989</v>
      </c>
      <c r="AA48" s="3">
        <v>1776.0000000000018</v>
      </c>
      <c r="AB48" s="3">
        <v>2133.1000000000004</v>
      </c>
      <c r="AC48" s="3">
        <v>2253.5</v>
      </c>
      <c r="AD48" s="3">
        <v>2106.2299999999996</v>
      </c>
      <c r="AE48" s="3">
        <v>1802.2350000000006</v>
      </c>
      <c r="AF48" s="3">
        <v>2018.146999999999</v>
      </c>
      <c r="AG48" s="3">
        <v>2048.2870000000021</v>
      </c>
      <c r="AH48" s="5" t="e">
        <v>#VALUE!</v>
      </c>
      <c r="AJ48" s="2"/>
      <c r="AK48" s="2">
        <f t="shared" si="14"/>
        <v>0.16497170761956445</v>
      </c>
      <c r="AL48" s="2">
        <f t="shared" si="15"/>
        <v>0.17042051608792602</v>
      </c>
      <c r="AM48" s="2">
        <f t="shared" si="16"/>
        <v>0.16995529762371581</v>
      </c>
      <c r="AN48" s="2">
        <f t="shared" si="17"/>
        <v>0.15449892025913772</v>
      </c>
      <c r="AO48" s="2">
        <f t="shared" si="18"/>
        <v>0.14481409001956963</v>
      </c>
      <c r="AP48" s="2">
        <f t="shared" si="19"/>
        <v>0.17696200431392073</v>
      </c>
      <c r="AQ48" s="2">
        <f t="shared" si="20"/>
        <v>0.1866716368455931</v>
      </c>
      <c r="AR48" s="2">
        <f t="shared" si="21"/>
        <v>0.17741675716235614</v>
      </c>
      <c r="AS48" s="2">
        <f t="shared" si="22"/>
        <v>0.15069459309403727</v>
      </c>
      <c r="AT48" s="2">
        <f t="shared" si="23"/>
        <v>0.16218148586475925</v>
      </c>
      <c r="AU48" s="2">
        <f t="shared" si="24"/>
        <v>0.16605683650111833</v>
      </c>
    </row>
    <row r="49" spans="1:37" hidden="1" x14ac:dyDescent="0.25">
      <c r="A49" s="1" t="s">
        <v>29</v>
      </c>
      <c r="B49" s="1" t="s">
        <v>23</v>
      </c>
      <c r="C49" s="1" t="s">
        <v>6</v>
      </c>
      <c r="D49" s="1" t="s">
        <v>24</v>
      </c>
      <c r="E49" s="3">
        <v>10087</v>
      </c>
      <c r="F49" s="3">
        <v>10314</v>
      </c>
      <c r="G49" s="3">
        <v>10602</v>
      </c>
      <c r="H49" s="3">
        <v>10825</v>
      </c>
      <c r="I49" s="3">
        <v>11015</v>
      </c>
      <c r="J49" s="3">
        <v>10972</v>
      </c>
      <c r="K49" s="3">
        <v>11324</v>
      </c>
      <c r="L49" s="3">
        <v>11452</v>
      </c>
      <c r="M49" s="3">
        <v>11616</v>
      </c>
      <c r="N49" s="3">
        <v>11717</v>
      </c>
      <c r="O49" s="3">
        <v>11901</v>
      </c>
      <c r="P49" s="3">
        <v>12061</v>
      </c>
      <c r="Q49" s="3">
        <v>12101</v>
      </c>
      <c r="R49" s="3">
        <v>12094</v>
      </c>
      <c r="S49" s="3">
        <v>12296</v>
      </c>
      <c r="T49" s="3">
        <v>12377</v>
      </c>
      <c r="U49" s="3">
        <v>12699</v>
      </c>
      <c r="V49" s="3">
        <v>12877</v>
      </c>
      <c r="W49" s="3">
        <v>12901</v>
      </c>
      <c r="X49" s="3">
        <v>12556</v>
      </c>
      <c r="Y49" s="3">
        <v>12751</v>
      </c>
      <c r="Z49" s="3">
        <v>12503</v>
      </c>
      <c r="AA49" s="3">
        <v>12264</v>
      </c>
      <c r="AB49" s="3">
        <v>12054</v>
      </c>
      <c r="AC49" s="3">
        <v>12072</v>
      </c>
      <c r="AD49" s="3">
        <v>11871.652</v>
      </c>
      <c r="AE49" s="3">
        <v>11959.52</v>
      </c>
      <c r="AF49" s="3">
        <v>12443.757</v>
      </c>
      <c r="AG49" s="3">
        <v>12334.855000000001</v>
      </c>
      <c r="AH49" s="5" t="e">
        <v>#VALUE!</v>
      </c>
      <c r="AK49" s="2"/>
    </row>
    <row r="50" spans="1:37" hidden="1" x14ac:dyDescent="0.25">
      <c r="A50" s="1" t="s">
        <v>30</v>
      </c>
      <c r="B50" s="1" t="s">
        <v>5</v>
      </c>
      <c r="C50" s="1" t="s">
        <v>6</v>
      </c>
      <c r="D50" s="1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204</v>
      </c>
      <c r="Q50" s="3">
        <v>200</v>
      </c>
      <c r="R50" s="3">
        <v>210</v>
      </c>
      <c r="S50" s="3">
        <v>222</v>
      </c>
      <c r="T50" s="3">
        <v>220</v>
      </c>
      <c r="U50" s="3">
        <v>217</v>
      </c>
      <c r="V50" s="3">
        <v>195</v>
      </c>
      <c r="W50" s="3">
        <v>191</v>
      </c>
      <c r="X50" s="3">
        <v>176</v>
      </c>
      <c r="Y50" s="3">
        <v>190</v>
      </c>
      <c r="Z50" s="3">
        <v>189</v>
      </c>
      <c r="AA50" s="3">
        <v>220</v>
      </c>
      <c r="AB50" s="3">
        <v>206</v>
      </c>
      <c r="AC50" s="3">
        <v>205</v>
      </c>
      <c r="AD50" s="3">
        <v>205</v>
      </c>
      <c r="AE50" s="3">
        <v>215</v>
      </c>
      <c r="AF50" s="3">
        <v>250</v>
      </c>
      <c r="AG50" s="3">
        <v>165</v>
      </c>
      <c r="AK50" s="2">
        <f>W50/W58</f>
        <v>6.96064139941691E-2</v>
      </c>
    </row>
    <row r="51" spans="1:37" hidden="1" x14ac:dyDescent="0.25">
      <c r="A51" s="1" t="s">
        <v>30</v>
      </c>
      <c r="B51" s="1" t="s">
        <v>8</v>
      </c>
      <c r="C51" s="1" t="s">
        <v>9</v>
      </c>
      <c r="D51" s="1" t="s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737.36743867775556</v>
      </c>
      <c r="Q51" s="3">
        <v>775.48447204968943</v>
      </c>
      <c r="R51" s="3">
        <v>821.04966136786334</v>
      </c>
      <c r="S51" s="3">
        <v>907.79877180054041</v>
      </c>
      <c r="T51" s="3">
        <v>941.53453696880376</v>
      </c>
      <c r="U51" s="3">
        <v>1048.4374811383655</v>
      </c>
      <c r="V51" s="3">
        <v>1118.5377723970944</v>
      </c>
      <c r="W51" s="3">
        <v>1202.2199950872023</v>
      </c>
      <c r="X51" s="3">
        <v>1198.2768537038987</v>
      </c>
      <c r="Y51" s="3">
        <v>1183.3805418114189</v>
      </c>
      <c r="Z51" s="3">
        <v>1124.6715478822332</v>
      </c>
      <c r="AA51" s="3">
        <v>1207.4775169316069</v>
      </c>
      <c r="AB51" s="3">
        <v>1198.7149805242657</v>
      </c>
      <c r="AC51" s="3">
        <v>1314.3804611011685</v>
      </c>
      <c r="AD51" s="3">
        <v>1322.2667438677756</v>
      </c>
      <c r="AE51" s="3">
        <v>1395.8720496894409</v>
      </c>
      <c r="AF51" s="3">
        <v>1299.2615807839422</v>
      </c>
      <c r="AG51" s="3">
        <v>1357.31688949714</v>
      </c>
      <c r="AH51" s="3">
        <f>AH58*$AJ$51</f>
        <v>0</v>
      </c>
      <c r="AJ51" s="2">
        <v>0.43812682036705619</v>
      </c>
      <c r="AK51" s="1" t="s">
        <v>70</v>
      </c>
    </row>
    <row r="52" spans="1:37" hidden="1" x14ac:dyDescent="0.25">
      <c r="A52" s="1" t="s">
        <v>30</v>
      </c>
      <c r="B52" s="1" t="s">
        <v>11</v>
      </c>
      <c r="C52" s="1" t="s">
        <v>9</v>
      </c>
      <c r="D52" s="1" t="s">
        <v>12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353.43</v>
      </c>
      <c r="Q52" s="3">
        <v>371.7</v>
      </c>
      <c r="R52" s="3">
        <v>393.53999999999996</v>
      </c>
      <c r="S52" s="3">
        <v>435.12</v>
      </c>
      <c r="T52" s="3">
        <v>451.28999999999996</v>
      </c>
      <c r="U52" s="3">
        <v>502.53</v>
      </c>
      <c r="V52" s="3">
        <v>536.13</v>
      </c>
      <c r="W52" s="3">
        <v>576.24</v>
      </c>
      <c r="X52" s="3">
        <v>574.35</v>
      </c>
      <c r="Y52" s="3">
        <v>567.20999999999992</v>
      </c>
      <c r="Z52" s="3">
        <v>539.06999999999994</v>
      </c>
      <c r="AA52" s="3">
        <v>578.76</v>
      </c>
      <c r="AB52" s="3">
        <v>574.55999999999995</v>
      </c>
      <c r="AC52" s="3">
        <v>630</v>
      </c>
      <c r="AD52" s="3">
        <v>633.78</v>
      </c>
      <c r="AE52" s="3">
        <v>669.06</v>
      </c>
      <c r="AF52" s="3">
        <v>622.75332000000003</v>
      </c>
      <c r="AG52" s="3">
        <v>650.57999999999993</v>
      </c>
      <c r="AH52" s="3">
        <f>AH58*$AJ$52</f>
        <v>0</v>
      </c>
      <c r="AJ52" s="2">
        <v>0.21</v>
      </c>
      <c r="AK52" s="1" t="s">
        <v>70</v>
      </c>
    </row>
    <row r="53" spans="1:37" hidden="1" x14ac:dyDescent="0.25">
      <c r="A53" s="1" t="s">
        <v>30</v>
      </c>
      <c r="B53" s="1" t="s">
        <v>13</v>
      </c>
      <c r="C53" s="1" t="s">
        <v>9</v>
      </c>
      <c r="D53" s="1" t="s">
        <v>14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113.70206337509211</v>
      </c>
      <c r="Q53" s="3">
        <v>119.57971014492753</v>
      </c>
      <c r="R53" s="3">
        <v>126.60586260542044</v>
      </c>
      <c r="S53" s="3">
        <v>139.98257594366657</v>
      </c>
      <c r="T53" s="3">
        <v>145.18463113076228</v>
      </c>
      <c r="U53" s="3">
        <v>161.66906574961106</v>
      </c>
      <c r="V53" s="3">
        <v>172.47853107344631</v>
      </c>
      <c r="W53" s="3">
        <v>185.38233030377467</v>
      </c>
      <c r="X53" s="3">
        <v>184.77429787930893</v>
      </c>
      <c r="Y53" s="3">
        <v>182.47728649799393</v>
      </c>
      <c r="Z53" s="3">
        <v>173.42435928928191</v>
      </c>
      <c r="AA53" s="3">
        <v>186.19304020306231</v>
      </c>
      <c r="AB53" s="3">
        <v>184.84185703758288</v>
      </c>
      <c r="AC53" s="3">
        <v>202.67747482191106</v>
      </c>
      <c r="AD53" s="3">
        <v>203.89353967084253</v>
      </c>
      <c r="AE53" s="3">
        <v>215.24347826086955</v>
      </c>
      <c r="AF53" s="3">
        <v>200.3461433881929</v>
      </c>
      <c r="AG53" s="3">
        <v>209.29827233276015</v>
      </c>
      <c r="AH53" s="3">
        <f>AH58*$AJ$53</f>
        <v>0</v>
      </c>
      <c r="AJ53" s="2">
        <v>6.7559158273970354E-2</v>
      </c>
      <c r="AK53" s="1" t="s">
        <v>70</v>
      </c>
    </row>
    <row r="54" spans="1:37" hidden="1" x14ac:dyDescent="0.25">
      <c r="A54" s="1" t="s">
        <v>30</v>
      </c>
      <c r="B54" s="1" t="s">
        <v>15</v>
      </c>
      <c r="C54" s="1" t="s">
        <v>9</v>
      </c>
      <c r="D54" s="1" t="s">
        <v>16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v>151.47</v>
      </c>
      <c r="Q54" s="3">
        <v>159.29999999999998</v>
      </c>
      <c r="R54" s="3">
        <v>168.66</v>
      </c>
      <c r="S54" s="3">
        <v>186.48</v>
      </c>
      <c r="T54" s="3">
        <v>193.41</v>
      </c>
      <c r="U54" s="3">
        <v>215.37</v>
      </c>
      <c r="V54" s="3">
        <v>229.76999999999998</v>
      </c>
      <c r="W54" s="3">
        <v>246.95999999999998</v>
      </c>
      <c r="X54" s="3">
        <v>246.14999999999998</v>
      </c>
      <c r="Y54" s="3">
        <v>243.09</v>
      </c>
      <c r="Z54" s="3">
        <v>231.03</v>
      </c>
      <c r="AA54" s="3">
        <v>248.04</v>
      </c>
      <c r="AB54" s="3">
        <v>246.23999999999998</v>
      </c>
      <c r="AC54" s="3">
        <v>270</v>
      </c>
      <c r="AD54" s="3">
        <v>271.62</v>
      </c>
      <c r="AE54" s="3">
        <v>286.74</v>
      </c>
      <c r="AF54" s="3">
        <v>266.89427999999998</v>
      </c>
      <c r="AG54" s="3">
        <v>278.82</v>
      </c>
      <c r="AH54" s="3">
        <f>AH58*$AJ$54</f>
        <v>0</v>
      </c>
      <c r="AJ54" s="2">
        <v>0.09</v>
      </c>
      <c r="AK54" s="1" t="s">
        <v>70</v>
      </c>
    </row>
    <row r="55" spans="1:37" hidden="1" x14ac:dyDescent="0.25">
      <c r="A55" s="1" t="s">
        <v>30</v>
      </c>
      <c r="B55" s="1" t="s">
        <v>17</v>
      </c>
      <c r="C55" s="1" t="s">
        <v>9</v>
      </c>
      <c r="D55" s="1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64.759995789030413</v>
      </c>
      <c r="Q55" s="3">
        <v>68.107660455486538</v>
      </c>
      <c r="R55" s="3">
        <v>72.109466493549021</v>
      </c>
      <c r="S55" s="3">
        <v>79.728289527552604</v>
      </c>
      <c r="T55" s="3">
        <v>82.691165151887333</v>
      </c>
      <c r="U55" s="3">
        <v>92.08001777964931</v>
      </c>
      <c r="V55" s="3">
        <v>98.2366424535916</v>
      </c>
      <c r="W55" s="3">
        <v>105.58611315811021</v>
      </c>
      <c r="X55" s="3">
        <v>105.23980302020095</v>
      </c>
      <c r="Y55" s="3">
        <v>103.93152027698821</v>
      </c>
      <c r="Z55" s="3">
        <v>98.775347112561548</v>
      </c>
      <c r="AA55" s="3">
        <v>106.04786000865587</v>
      </c>
      <c r="AB55" s="3">
        <v>105.27828192441309</v>
      </c>
      <c r="AC55" s="3">
        <v>115.43671263641787</v>
      </c>
      <c r="AD55" s="3">
        <v>116.12933291223636</v>
      </c>
      <c r="AE55" s="3">
        <v>122.59378881987577</v>
      </c>
      <c r="AF55" s="3">
        <v>114.10888260986536</v>
      </c>
      <c r="AG55" s="3">
        <v>119.20764524920752</v>
      </c>
      <c r="AH55" s="3">
        <f>AH58*$AJ$55</f>
        <v>0</v>
      </c>
      <c r="AJ55" s="2">
        <v>3.8478904212139287E-2</v>
      </c>
      <c r="AK55" s="1" t="s">
        <v>70</v>
      </c>
    </row>
    <row r="56" spans="1:37" hidden="1" x14ac:dyDescent="0.25">
      <c r="A56" s="1" t="s">
        <v>30</v>
      </c>
      <c r="B56" s="1" t="s">
        <v>19</v>
      </c>
      <c r="C56" s="1" t="s">
        <v>9</v>
      </c>
      <c r="D56" s="1" t="s">
        <v>20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56.619717865038417</v>
      </c>
      <c r="Q56" s="3">
        <v>59.546583850931668</v>
      </c>
      <c r="R56" s="3">
        <v>63.045366178896018</v>
      </c>
      <c r="S56" s="3">
        <v>69.706509457135823</v>
      </c>
      <c r="T56" s="3">
        <v>72.296954065340202</v>
      </c>
      <c r="U56" s="3">
        <v>80.505635680948856</v>
      </c>
      <c r="V56" s="3">
        <v>85.888377723970933</v>
      </c>
      <c r="W56" s="3">
        <v>92.314026037828526</v>
      </c>
      <c r="X56" s="3">
        <v>92.011246797908541</v>
      </c>
      <c r="Y56" s="3">
        <v>90.867414113766344</v>
      </c>
      <c r="Z56" s="3">
        <v>86.359367652735358</v>
      </c>
      <c r="AA56" s="3">
        <v>92.717731691055192</v>
      </c>
      <c r="AB56" s="3">
        <v>92.044888935677434</v>
      </c>
      <c r="AC56" s="3">
        <v>100.92641330666385</v>
      </c>
      <c r="AD56" s="3">
        <v>101.53197178650383</v>
      </c>
      <c r="AE56" s="3">
        <v>107.183850931677</v>
      </c>
      <c r="AF56" s="3">
        <v>99.765490416535073</v>
      </c>
      <c r="AG56" s="3">
        <v>104.22334280801486</v>
      </c>
      <c r="AH56" s="3">
        <f>AH58*$AJ$56</f>
        <v>0</v>
      </c>
      <c r="AJ56" s="2">
        <v>3.3642137768887949E-2</v>
      </c>
      <c r="AK56" s="1" t="s">
        <v>70</v>
      </c>
    </row>
    <row r="57" spans="1:37" hidden="1" x14ac:dyDescent="0.25">
      <c r="A57" s="1" t="s">
        <v>30</v>
      </c>
      <c r="B57" s="1" t="s">
        <v>21</v>
      </c>
      <c r="C57" s="1" t="s">
        <v>9</v>
      </c>
      <c r="D57" s="1" t="s">
        <v>22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1.6507842930834613</v>
      </c>
      <c r="Q57" s="3">
        <v>16.281573498964917</v>
      </c>
      <c r="R57" s="3">
        <v>18.989643354271038</v>
      </c>
      <c r="S57" s="3">
        <v>31.183853271104454</v>
      </c>
      <c r="T57" s="3">
        <v>42.592712683206173</v>
      </c>
      <c r="U57" s="3">
        <v>75.407799651425648</v>
      </c>
      <c r="V57" s="3">
        <v>116.95867635189688</v>
      </c>
      <c r="W57" s="3">
        <v>144.29753541308446</v>
      </c>
      <c r="X57" s="3">
        <v>158.19779859868277</v>
      </c>
      <c r="Y57" s="3">
        <v>140.04323729983253</v>
      </c>
      <c r="Z57" s="3">
        <v>124.66937806318811</v>
      </c>
      <c r="AA57" s="3">
        <v>116.7638511656196</v>
      </c>
      <c r="AB57" s="3">
        <v>128.31999157806104</v>
      </c>
      <c r="AC57" s="3">
        <v>161.57893813383907</v>
      </c>
      <c r="AD57" s="3">
        <v>163.77841176264201</v>
      </c>
      <c r="AE57" s="3">
        <v>174.30683229813667</v>
      </c>
      <c r="AF57" s="3">
        <v>112.36230280146447</v>
      </c>
      <c r="AG57" s="3">
        <v>213.55385011287763</v>
      </c>
      <c r="AJ57" s="2">
        <v>3.5201366225684337E-2</v>
      </c>
      <c r="AK57" s="1" t="s">
        <v>70</v>
      </c>
    </row>
    <row r="58" spans="1:37" hidden="1" x14ac:dyDescent="0.25">
      <c r="A58" s="1" t="s">
        <v>30</v>
      </c>
      <c r="B58" s="1" t="s">
        <v>23</v>
      </c>
      <c r="C58" s="1" t="s">
        <v>6</v>
      </c>
      <c r="D58" s="1" t="s">
        <v>24</v>
      </c>
      <c r="E58" s="3">
        <v>2217</v>
      </c>
      <c r="F58" s="3">
        <v>2263</v>
      </c>
      <c r="G58" s="3">
        <v>2117</v>
      </c>
      <c r="H58" s="3">
        <v>1983</v>
      </c>
      <c r="I58" s="3">
        <v>1642</v>
      </c>
      <c r="J58" s="3">
        <v>1592</v>
      </c>
      <c r="K58" s="3">
        <v>1583</v>
      </c>
      <c r="L58" s="3">
        <v>1631</v>
      </c>
      <c r="M58" s="3">
        <v>1776</v>
      </c>
      <c r="N58" s="3">
        <v>1543</v>
      </c>
      <c r="O58" s="3">
        <v>1625</v>
      </c>
      <c r="P58" s="3">
        <v>1683</v>
      </c>
      <c r="Q58" s="3">
        <v>1770</v>
      </c>
      <c r="R58" s="3">
        <v>1874</v>
      </c>
      <c r="S58" s="3">
        <v>2072</v>
      </c>
      <c r="T58" s="3">
        <v>2149</v>
      </c>
      <c r="U58" s="3">
        <v>2393</v>
      </c>
      <c r="V58" s="3">
        <v>2553</v>
      </c>
      <c r="W58" s="3">
        <v>2744</v>
      </c>
      <c r="X58" s="3">
        <v>2735</v>
      </c>
      <c r="Y58" s="3">
        <v>2701</v>
      </c>
      <c r="Z58" s="3">
        <v>2567</v>
      </c>
      <c r="AA58" s="3">
        <v>2756</v>
      </c>
      <c r="AB58" s="3">
        <v>2736</v>
      </c>
      <c r="AC58" s="3">
        <v>3000</v>
      </c>
      <c r="AD58" s="3">
        <v>3018</v>
      </c>
      <c r="AE58" s="3">
        <v>3186</v>
      </c>
      <c r="AF58" s="3">
        <v>2965.4920000000002</v>
      </c>
      <c r="AG58" s="3">
        <v>3098</v>
      </c>
    </row>
    <row r="59" spans="1:37" hidden="1" x14ac:dyDescent="0.25">
      <c r="A59" s="1" t="s">
        <v>31</v>
      </c>
      <c r="B59" s="1" t="s">
        <v>5</v>
      </c>
      <c r="C59" s="1" t="s">
        <v>6</v>
      </c>
      <c r="D59" s="1" t="s">
        <v>7</v>
      </c>
      <c r="E59" s="3"/>
      <c r="F59" s="3"/>
      <c r="G59" s="3"/>
      <c r="H59" s="3"/>
      <c r="I59" s="3"/>
      <c r="J59" s="3">
        <v>790</v>
      </c>
      <c r="K59" s="3">
        <v>810</v>
      </c>
      <c r="L59" s="3">
        <v>820</v>
      </c>
      <c r="M59" s="3">
        <v>820</v>
      </c>
      <c r="N59" s="3">
        <v>830</v>
      </c>
      <c r="O59" s="3">
        <v>1521</v>
      </c>
      <c r="P59" s="3">
        <v>1576</v>
      </c>
      <c r="Q59" s="3">
        <v>1695</v>
      </c>
      <c r="R59" s="3">
        <v>1353</v>
      </c>
      <c r="S59" s="3">
        <v>1419</v>
      </c>
      <c r="T59" s="3">
        <v>1254</v>
      </c>
      <c r="U59" s="3">
        <v>1573</v>
      </c>
      <c r="V59" s="3">
        <v>1733</v>
      </c>
      <c r="W59" s="3">
        <v>1682</v>
      </c>
      <c r="X59" s="3">
        <v>1609</v>
      </c>
      <c r="Y59" s="3">
        <v>1655</v>
      </c>
      <c r="Z59" s="3">
        <v>1454</v>
      </c>
      <c r="AA59" s="3">
        <v>1584</v>
      </c>
      <c r="AB59" s="3">
        <v>1507</v>
      </c>
      <c r="AC59" s="3">
        <v>1531</v>
      </c>
      <c r="AD59" s="3">
        <v>1530</v>
      </c>
      <c r="AE59" s="3">
        <v>1579</v>
      </c>
      <c r="AF59" s="3">
        <v>1523</v>
      </c>
      <c r="AG59" s="3">
        <v>1508</v>
      </c>
      <c r="AK59" s="4">
        <f>W59/W67</f>
        <v>9.2260435521913223E-2</v>
      </c>
    </row>
    <row r="60" spans="1:37" hidden="1" x14ac:dyDescent="0.25">
      <c r="A60" s="1" t="s">
        <v>31</v>
      </c>
      <c r="B60" s="1" t="s">
        <v>8</v>
      </c>
      <c r="C60" s="1" t="s">
        <v>9</v>
      </c>
      <c r="D60" s="1" t="s">
        <v>10</v>
      </c>
      <c r="E60" s="3"/>
      <c r="F60" s="3"/>
      <c r="G60" s="3"/>
      <c r="H60" s="3"/>
      <c r="I60" s="3"/>
      <c r="J60" s="3">
        <v>5354.3478717057933</v>
      </c>
      <c r="K60" s="3">
        <v>5540.1136435414255</v>
      </c>
      <c r="L60" s="3">
        <v>5681.6286065199847</v>
      </c>
      <c r="M60" s="3">
        <v>5860.3843492297437</v>
      </c>
      <c r="N60" s="3">
        <v>6008.9093413341752</v>
      </c>
      <c r="O60" s="3">
        <v>6487.7819559953678</v>
      </c>
      <c r="P60" s="3">
        <v>6881.6579675053517</v>
      </c>
      <c r="Q60" s="3">
        <v>7159.4303716180648</v>
      </c>
      <c r="R60" s="3">
        <v>7021.4204232024422</v>
      </c>
      <c r="S60" s="3">
        <v>7269.4002035301964</v>
      </c>
      <c r="T60" s="3">
        <v>7350.4536652981014</v>
      </c>
      <c r="U60" s="3">
        <v>7671.6006246271536</v>
      </c>
      <c r="V60" s="3">
        <v>7856.9282696424189</v>
      </c>
      <c r="W60" s="3">
        <v>7987.4900621118013</v>
      </c>
      <c r="X60" s="3">
        <v>8264.3862125837804</v>
      </c>
      <c r="Y60" s="3">
        <v>8543.9111239779631</v>
      </c>
      <c r="Z60" s="3">
        <v>8200.4196968101915</v>
      </c>
      <c r="AA60" s="3">
        <v>8517.6235147559401</v>
      </c>
      <c r="AB60" s="3">
        <v>8329.6671088184721</v>
      </c>
      <c r="AC60" s="3">
        <v>8320.0283187703972</v>
      </c>
      <c r="AD60" s="3">
        <v>8315.6470505667257</v>
      </c>
      <c r="AE60" s="3">
        <v>8422.5499947362878</v>
      </c>
      <c r="AF60" s="3">
        <v>8343.2490402498515</v>
      </c>
      <c r="AG60" s="3">
        <v>8634.603375793944</v>
      </c>
      <c r="AJ60" s="4">
        <v>0.43812682036705619</v>
      </c>
      <c r="AK60" s="1" t="s">
        <v>70</v>
      </c>
    </row>
    <row r="61" spans="1:37" hidden="1" x14ac:dyDescent="0.25">
      <c r="A61" s="1" t="s">
        <v>31</v>
      </c>
      <c r="B61" s="1" t="s">
        <v>11</v>
      </c>
      <c r="C61" s="1" t="s">
        <v>9</v>
      </c>
      <c r="D61" s="1" t="s">
        <v>12</v>
      </c>
      <c r="E61" s="3"/>
      <c r="F61" s="3"/>
      <c r="G61" s="3"/>
      <c r="H61" s="3"/>
      <c r="I61" s="3"/>
      <c r="J61" s="3">
        <v>2667.8892865915709</v>
      </c>
      <c r="K61" s="3">
        <v>2760.4500473734074</v>
      </c>
      <c r="L61" s="3">
        <v>2830.9621363652313</v>
      </c>
      <c r="M61" s="3">
        <v>2920.0300382496403</v>
      </c>
      <c r="N61" s="3">
        <v>2994.0349861388918</v>
      </c>
      <c r="O61" s="3">
        <v>3232.640909569428</v>
      </c>
      <c r="P61" s="3">
        <v>3428.8959188686526</v>
      </c>
      <c r="Q61" s="3">
        <v>3567.3004526792292</v>
      </c>
      <c r="R61" s="3">
        <v>3498.5347931361193</v>
      </c>
      <c r="S61" s="3">
        <v>3622.0946766326279</v>
      </c>
      <c r="T61" s="3">
        <v>3662.4808576341366</v>
      </c>
      <c r="U61" s="3">
        <v>3822.4974558725476</v>
      </c>
      <c r="V61" s="3">
        <v>3914.8399129732952</v>
      </c>
      <c r="W61" s="3">
        <v>3979.8944099378878</v>
      </c>
      <c r="X61" s="3">
        <v>4117.8623363862862</v>
      </c>
      <c r="Y61" s="3">
        <v>4257.1400849212196</v>
      </c>
      <c r="Z61" s="3">
        <v>4085.9899989472574</v>
      </c>
      <c r="AA61" s="3">
        <v>4244.0418640558655</v>
      </c>
      <c r="AB61" s="3">
        <v>4150.3895848685825</v>
      </c>
      <c r="AC61" s="3">
        <v>4145.5869038846195</v>
      </c>
      <c r="AD61" s="3">
        <v>4143.4038670737264</v>
      </c>
      <c r="AE61" s="3">
        <v>4196.6699652595007</v>
      </c>
      <c r="AF61" s="3">
        <v>4157.1569989823483</v>
      </c>
      <c r="AG61" s="3">
        <v>4302.3289469066913</v>
      </c>
      <c r="AJ61" s="4">
        <v>0.21830368108923745</v>
      </c>
      <c r="AK61" s="1" t="s">
        <v>70</v>
      </c>
    </row>
    <row r="62" spans="1:37" hidden="1" x14ac:dyDescent="0.25">
      <c r="A62" s="1" t="s">
        <v>31</v>
      </c>
      <c r="B62" s="1" t="s">
        <v>13</v>
      </c>
      <c r="C62" s="1" t="s">
        <v>9</v>
      </c>
      <c r="D62" s="1" t="s">
        <v>14</v>
      </c>
      <c r="E62" s="3"/>
      <c r="F62" s="3"/>
      <c r="G62" s="3"/>
      <c r="H62" s="3"/>
      <c r="I62" s="3"/>
      <c r="J62" s="3">
        <v>825.64047326619175</v>
      </c>
      <c r="K62" s="3">
        <v>854.28555637435511</v>
      </c>
      <c r="L62" s="3">
        <v>876.10716449684753</v>
      </c>
      <c r="M62" s="3">
        <v>903.67130107262744</v>
      </c>
      <c r="N62" s="3">
        <v>926.57385572750343</v>
      </c>
      <c r="O62" s="3">
        <v>1000.4160157209531</v>
      </c>
      <c r="P62" s="3">
        <v>1061.1516990092523</v>
      </c>
      <c r="Q62" s="3">
        <v>1103.9842053549496</v>
      </c>
      <c r="R62" s="3">
        <v>1082.7030704986489</v>
      </c>
      <c r="S62" s="3">
        <v>1120.941554081716</v>
      </c>
      <c r="T62" s="3">
        <v>1133.4399983624007</v>
      </c>
      <c r="U62" s="3">
        <v>1182.9608613772209</v>
      </c>
      <c r="V62" s="3">
        <v>1211.5383853271103</v>
      </c>
      <c r="W62" s="3">
        <v>1231.6710144927536</v>
      </c>
      <c r="X62" s="3">
        <v>1274.3684025219029</v>
      </c>
      <c r="Y62" s="3">
        <v>1317.4711455006959</v>
      </c>
      <c r="Z62" s="3">
        <v>1264.5047654139032</v>
      </c>
      <c r="AA62" s="3">
        <v>1313.4175960042576</v>
      </c>
      <c r="AB62" s="3">
        <v>1284.4347171047243</v>
      </c>
      <c r="AC62" s="3">
        <v>1282.948415622697</v>
      </c>
      <c r="AD62" s="3">
        <v>1282.2728240399574</v>
      </c>
      <c r="AE62" s="3">
        <v>1298.757258658806</v>
      </c>
      <c r="AF62" s="3">
        <v>1286.5290510112175</v>
      </c>
      <c r="AG62" s="3">
        <v>1331.4558912634077</v>
      </c>
      <c r="AJ62" s="4">
        <v>6.7559158273970354E-2</v>
      </c>
      <c r="AK62" s="1" t="s">
        <v>70</v>
      </c>
    </row>
    <row r="63" spans="1:37" hidden="1" x14ac:dyDescent="0.25">
      <c r="A63" s="1" t="s">
        <v>31</v>
      </c>
      <c r="B63" s="1" t="s">
        <v>15</v>
      </c>
      <c r="C63" s="1" t="s">
        <v>9</v>
      </c>
      <c r="D63" s="1" t="s">
        <v>16</v>
      </c>
      <c r="E63" s="3"/>
      <c r="F63" s="3"/>
      <c r="G63" s="3"/>
      <c r="H63" s="3"/>
      <c r="I63" s="3"/>
      <c r="J63" s="3">
        <v>1243.5711981378156</v>
      </c>
      <c r="K63" s="3">
        <v>1286.7161280134751</v>
      </c>
      <c r="L63" s="3">
        <v>1319.5836099706401</v>
      </c>
      <c r="M63" s="3">
        <v>1361.1004292849539</v>
      </c>
      <c r="N63" s="3">
        <v>1395.5960218034645</v>
      </c>
      <c r="O63" s="3">
        <v>1506.8163245253886</v>
      </c>
      <c r="P63" s="3">
        <v>1598.2957866909965</v>
      </c>
      <c r="Q63" s="3">
        <v>1662.8096676843174</v>
      </c>
      <c r="R63" s="3">
        <v>1630.7562410078253</v>
      </c>
      <c r="S63" s="3">
        <v>1688.3506521154272</v>
      </c>
      <c r="T63" s="3">
        <v>1707.1756804809861</v>
      </c>
      <c r="U63" s="3">
        <v>1781.7634955726332</v>
      </c>
      <c r="V63" s="3">
        <v>1824.8066685382084</v>
      </c>
      <c r="W63" s="3">
        <v>1855.130227743271</v>
      </c>
      <c r="X63" s="3">
        <v>1919.4405949164238</v>
      </c>
      <c r="Y63" s="3">
        <v>1984.3615035500811</v>
      </c>
      <c r="Z63" s="3">
        <v>1904.5840860441449</v>
      </c>
      <c r="AA63" s="3">
        <v>1978.2560889450349</v>
      </c>
      <c r="AB63" s="3">
        <v>1934.602374518955</v>
      </c>
      <c r="AC63" s="3">
        <v>1932.3637224971048</v>
      </c>
      <c r="AD63" s="3">
        <v>1931.3461533962638</v>
      </c>
      <c r="AE63" s="3">
        <v>1956.1748394567849</v>
      </c>
      <c r="AF63" s="3">
        <v>1937.7568387315623</v>
      </c>
      <c r="AG63" s="3">
        <v>2005.4251839374904</v>
      </c>
      <c r="AJ63" s="4">
        <v>0.10175691008410241</v>
      </c>
      <c r="AK63" s="1" t="s">
        <v>70</v>
      </c>
    </row>
    <row r="64" spans="1:37" hidden="1" x14ac:dyDescent="0.25">
      <c r="A64" s="1" t="s">
        <v>31</v>
      </c>
      <c r="B64" s="1" t="s">
        <v>17</v>
      </c>
      <c r="C64" s="1" t="s">
        <v>9</v>
      </c>
      <c r="D64" s="1" t="s">
        <v>18</v>
      </c>
      <c r="E64" s="3"/>
      <c r="F64" s="3"/>
      <c r="G64" s="3"/>
      <c r="H64" s="3"/>
      <c r="I64" s="3"/>
      <c r="J64" s="3">
        <v>470.25068837655419</v>
      </c>
      <c r="K64" s="3">
        <v>486.56574376250126</v>
      </c>
      <c r="L64" s="3">
        <v>498.99442982302224</v>
      </c>
      <c r="M64" s="3">
        <v>514.6938227415751</v>
      </c>
      <c r="N64" s="3">
        <v>527.73817126949029</v>
      </c>
      <c r="O64" s="3">
        <v>569.79561357335854</v>
      </c>
      <c r="P64" s="3">
        <v>604.38814846007176</v>
      </c>
      <c r="Q64" s="3">
        <v>628.7837737305681</v>
      </c>
      <c r="R64" s="3">
        <v>616.66291890374418</v>
      </c>
      <c r="S64" s="3">
        <v>638.44197868781509</v>
      </c>
      <c r="T64" s="3">
        <v>645.5605759670608</v>
      </c>
      <c r="U64" s="3">
        <v>673.7656127545589</v>
      </c>
      <c r="V64" s="3">
        <v>690.04218923629378</v>
      </c>
      <c r="W64" s="3">
        <v>701.50890269151137</v>
      </c>
      <c r="X64" s="3">
        <v>725.82757015358334</v>
      </c>
      <c r="Y64" s="3">
        <v>750.37711104092818</v>
      </c>
      <c r="Z64" s="3">
        <v>720.20965013861098</v>
      </c>
      <c r="AA64" s="3">
        <v>748.06837678819988</v>
      </c>
      <c r="AB64" s="3">
        <v>731.56092688119213</v>
      </c>
      <c r="AC64" s="3">
        <v>730.714390988525</v>
      </c>
      <c r="AD64" s="3">
        <v>730.32960194640361</v>
      </c>
      <c r="AE64" s="3">
        <v>739.71845457416566</v>
      </c>
      <c r="AF64" s="3">
        <v>732.75377291176846</v>
      </c>
      <c r="AG64" s="3">
        <v>758.34224421284102</v>
      </c>
      <c r="AJ64" s="4">
        <v>3.8478904212139287E-2</v>
      </c>
      <c r="AK64" s="1" t="s">
        <v>70</v>
      </c>
    </row>
    <row r="65" spans="1:47" hidden="1" x14ac:dyDescent="0.25">
      <c r="A65" s="1" t="s">
        <v>31</v>
      </c>
      <c r="B65" s="1" t="s">
        <v>19</v>
      </c>
      <c r="C65" s="1" t="s">
        <v>9</v>
      </c>
      <c r="D65" s="1" t="s">
        <v>20</v>
      </c>
      <c r="E65" s="3"/>
      <c r="F65" s="3"/>
      <c r="G65" s="3"/>
      <c r="H65" s="3"/>
      <c r="I65" s="3"/>
      <c r="J65" s="3">
        <v>411.1405656735796</v>
      </c>
      <c r="K65" s="3">
        <v>425.40483208758809</v>
      </c>
      <c r="L65" s="3">
        <v>436.27124258693891</v>
      </c>
      <c r="M65" s="3">
        <v>449.99723479664522</v>
      </c>
      <c r="N65" s="3">
        <v>461.40191950029822</v>
      </c>
      <c r="O65" s="3">
        <v>498.17277608169275</v>
      </c>
      <c r="P65" s="3">
        <v>528.41705793592303</v>
      </c>
      <c r="Q65" s="3">
        <v>549.746173281398</v>
      </c>
      <c r="R65" s="3">
        <v>539.14889988419827</v>
      </c>
      <c r="S65" s="3">
        <v>558.19034986138888</v>
      </c>
      <c r="T65" s="3">
        <v>564.41414534863316</v>
      </c>
      <c r="U65" s="3">
        <v>589.07383233322798</v>
      </c>
      <c r="V65" s="3">
        <v>603.30445660946759</v>
      </c>
      <c r="W65" s="3">
        <v>613.32981366459614</v>
      </c>
      <c r="X65" s="3">
        <v>634.59164473453336</v>
      </c>
      <c r="Y65" s="3">
        <v>656.05532863108385</v>
      </c>
      <c r="Z65" s="3">
        <v>629.67989262027572</v>
      </c>
      <c r="AA65" s="3">
        <v>654.03680036495064</v>
      </c>
      <c r="AB65" s="3">
        <v>639.60432326209764</v>
      </c>
      <c r="AC65" s="3">
        <v>638.86419623118218</v>
      </c>
      <c r="AD65" s="3">
        <v>638.52777485349327</v>
      </c>
      <c r="AE65" s="3">
        <v>646.73645646910188</v>
      </c>
      <c r="AF65" s="3">
        <v>640.64722953293324</v>
      </c>
      <c r="AG65" s="3">
        <v>663.0192511492437</v>
      </c>
      <c r="AJ65" s="4">
        <v>3.3642137768887949E-2</v>
      </c>
      <c r="AK65" s="1" t="s">
        <v>70</v>
      </c>
    </row>
    <row r="66" spans="1:47" hidden="1" x14ac:dyDescent="0.25">
      <c r="A66" s="1" t="s">
        <v>31</v>
      </c>
      <c r="B66" s="1" t="s">
        <v>21</v>
      </c>
      <c r="C66" s="1" t="s">
        <v>9</v>
      </c>
      <c r="D66" s="1" t="s">
        <v>22</v>
      </c>
      <c r="E66" s="3"/>
      <c r="F66" s="3"/>
      <c r="G66" s="3"/>
      <c r="H66" s="3"/>
      <c r="I66" s="3"/>
      <c r="J66" s="3">
        <v>458.15991624849448</v>
      </c>
      <c r="K66" s="3">
        <v>481.46404884724689</v>
      </c>
      <c r="L66" s="3">
        <v>504.45281023733696</v>
      </c>
      <c r="M66" s="3">
        <v>546.1228246248138</v>
      </c>
      <c r="N66" s="3">
        <v>570.7457042261758</v>
      </c>
      <c r="O66" s="3">
        <v>-8.6235954661897267</v>
      </c>
      <c r="P66" s="3">
        <v>28.193421529751504</v>
      </c>
      <c r="Q66" s="3">
        <v>-26.054644348525471</v>
      </c>
      <c r="R66" s="3">
        <v>283.77365336702314</v>
      </c>
      <c r="S66" s="3">
        <v>275.58058509083094</v>
      </c>
      <c r="T66" s="3">
        <v>459.47507690868042</v>
      </c>
      <c r="U66" s="3">
        <v>215.33811746265565</v>
      </c>
      <c r="V66" s="3">
        <v>98.540117673204804</v>
      </c>
      <c r="W66" s="3">
        <v>179.9755693581792</v>
      </c>
      <c r="X66" s="3">
        <v>317.5232387034921</v>
      </c>
      <c r="Y66" s="3">
        <v>336.6837023780281</v>
      </c>
      <c r="Z66" s="3">
        <v>457.61191002561463</v>
      </c>
      <c r="AA66" s="3">
        <v>401.55575908575338</v>
      </c>
      <c r="AB66" s="3">
        <v>434.74096454597384</v>
      </c>
      <c r="AC66" s="3">
        <v>408.49405200547699</v>
      </c>
      <c r="AD66" s="3">
        <v>408.47272812342999</v>
      </c>
      <c r="AE66" s="3">
        <v>384.39303084535277</v>
      </c>
      <c r="AF66" s="3">
        <v>421.9070685803199</v>
      </c>
      <c r="AG66" s="3">
        <v>504.82510673638535</v>
      </c>
      <c r="AJ66" s="4">
        <v>3.5201366225684337E-2</v>
      </c>
      <c r="AK66" s="1" t="s">
        <v>70</v>
      </c>
    </row>
    <row r="67" spans="1:47" hidden="1" x14ac:dyDescent="0.25">
      <c r="A67" s="1" t="s">
        <v>31</v>
      </c>
      <c r="B67" s="1" t="s">
        <v>23</v>
      </c>
      <c r="C67" s="1" t="s">
        <v>6</v>
      </c>
      <c r="D67" s="1" t="s">
        <v>24</v>
      </c>
      <c r="E67" s="3">
        <v>11401</v>
      </c>
      <c r="F67" s="3">
        <v>11645</v>
      </c>
      <c r="G67" s="3">
        <v>11802</v>
      </c>
      <c r="H67" s="3">
        <v>11887</v>
      </c>
      <c r="I67" s="3">
        <v>12061</v>
      </c>
      <c r="J67" s="3">
        <v>12221</v>
      </c>
      <c r="K67" s="3">
        <v>12645</v>
      </c>
      <c r="L67" s="3">
        <v>12968</v>
      </c>
      <c r="M67" s="3">
        <v>13376</v>
      </c>
      <c r="N67" s="3">
        <v>13715</v>
      </c>
      <c r="O67" s="3">
        <v>14808</v>
      </c>
      <c r="P67" s="3">
        <v>15707</v>
      </c>
      <c r="Q67" s="3">
        <v>16341</v>
      </c>
      <c r="R67" s="3">
        <v>16026</v>
      </c>
      <c r="S67" s="3">
        <v>16592</v>
      </c>
      <c r="T67" s="3">
        <v>16777</v>
      </c>
      <c r="U67" s="3">
        <v>17510</v>
      </c>
      <c r="V67" s="3">
        <v>17933</v>
      </c>
      <c r="W67" s="3">
        <v>18231</v>
      </c>
      <c r="X67" s="3">
        <v>18863</v>
      </c>
      <c r="Y67" s="3">
        <v>19501</v>
      </c>
      <c r="Z67" s="3">
        <v>18717</v>
      </c>
      <c r="AA67" s="3">
        <v>19441</v>
      </c>
      <c r="AB67" s="3">
        <v>19012</v>
      </c>
      <c r="AC67" s="3">
        <v>18990</v>
      </c>
      <c r="AD67" s="3">
        <v>18980</v>
      </c>
      <c r="AE67" s="3">
        <v>19224</v>
      </c>
      <c r="AF67" s="3">
        <v>19043</v>
      </c>
      <c r="AG67" s="3">
        <v>19708</v>
      </c>
    </row>
    <row r="68" spans="1:47" hidden="1" x14ac:dyDescent="0.25">
      <c r="A68" s="1" t="s">
        <v>32</v>
      </c>
      <c r="B68" s="1" t="s">
        <v>5</v>
      </c>
      <c r="C68" s="1" t="s">
        <v>6</v>
      </c>
      <c r="D68" s="1" t="s">
        <v>7</v>
      </c>
      <c r="E68" s="3"/>
      <c r="F68" s="3"/>
      <c r="G68" s="3"/>
      <c r="H68" s="3">
        <v>2235</v>
      </c>
      <c r="I68" s="3">
        <v>2620</v>
      </c>
      <c r="J68" s="3">
        <v>2618</v>
      </c>
      <c r="K68" s="3">
        <v>2887</v>
      </c>
      <c r="L68" s="3">
        <v>2724</v>
      </c>
      <c r="M68" s="3">
        <v>2708</v>
      </c>
      <c r="N68" s="3">
        <v>2608</v>
      </c>
      <c r="O68" s="3">
        <v>2726</v>
      </c>
      <c r="P68" s="3">
        <v>2879</v>
      </c>
      <c r="Q68" s="3">
        <v>3002</v>
      </c>
      <c r="R68" s="3">
        <v>3388</v>
      </c>
      <c r="S68" s="3">
        <v>7004</v>
      </c>
      <c r="T68" s="3">
        <v>7435</v>
      </c>
      <c r="U68" s="3">
        <v>7598</v>
      </c>
      <c r="V68" s="3">
        <v>7022</v>
      </c>
      <c r="W68" s="3">
        <v>6724</v>
      </c>
      <c r="X68" s="3">
        <v>7578</v>
      </c>
      <c r="Y68" s="3">
        <v>7739</v>
      </c>
      <c r="Z68" s="3">
        <v>8292.08</v>
      </c>
      <c r="AA68" s="3">
        <v>8601.6420000000016</v>
      </c>
      <c r="AB68" s="3">
        <v>8892.8719999999994</v>
      </c>
      <c r="AC68" s="3">
        <v>8244.8729999999996</v>
      </c>
      <c r="AD68" s="3">
        <v>8905.362000000001</v>
      </c>
      <c r="AE68" s="3">
        <v>8914.1880000000001</v>
      </c>
      <c r="AF68" s="3">
        <v>8928.8329999999987</v>
      </c>
      <c r="AG68" s="3">
        <v>8641.9569999999985</v>
      </c>
      <c r="AH68" s="5" t="e">
        <f>#REF!+#REF!</f>
        <v>#REF!</v>
      </c>
    </row>
    <row r="69" spans="1:47" hidden="1" x14ac:dyDescent="0.25">
      <c r="A69" s="1" t="s">
        <v>32</v>
      </c>
      <c r="B69" s="1" t="s">
        <v>8</v>
      </c>
      <c r="C69" s="1" t="s">
        <v>27</v>
      </c>
      <c r="D69" s="1" t="s">
        <v>10</v>
      </c>
      <c r="E69" s="3"/>
      <c r="F69" s="3"/>
      <c r="G69" s="3"/>
      <c r="H69" s="3">
        <v>21160</v>
      </c>
      <c r="I69" s="3">
        <v>21159</v>
      </c>
      <c r="J69" s="3">
        <v>21605</v>
      </c>
      <c r="K69" s="3">
        <v>22292</v>
      </c>
      <c r="L69" s="3">
        <v>22293</v>
      </c>
      <c r="M69" s="3">
        <v>22822</v>
      </c>
      <c r="N69" s="3">
        <v>23317</v>
      </c>
      <c r="O69" s="3">
        <v>23804</v>
      </c>
      <c r="P69" s="3">
        <v>24614</v>
      </c>
      <c r="Q69" s="3">
        <v>24958</v>
      </c>
      <c r="R69" s="3">
        <v>25815</v>
      </c>
      <c r="S69" s="3">
        <v>26165</v>
      </c>
      <c r="T69" s="3">
        <v>26693</v>
      </c>
      <c r="U69" s="3">
        <v>27057.600000000002</v>
      </c>
      <c r="V69" s="3">
        <v>27154.800000000003</v>
      </c>
      <c r="W69" s="3">
        <v>27915</v>
      </c>
      <c r="X69" s="3">
        <v>28144.5</v>
      </c>
      <c r="Y69" s="3">
        <v>29261.399999999998</v>
      </c>
      <c r="Z69" s="3">
        <v>28254</v>
      </c>
      <c r="AA69" s="3">
        <v>29012.399999999998</v>
      </c>
      <c r="AB69" s="3">
        <v>29556.2</v>
      </c>
      <c r="AC69" s="3">
        <v>28533.5</v>
      </c>
      <c r="AD69" s="3">
        <v>28801.5</v>
      </c>
      <c r="AE69" s="3">
        <v>29459.7</v>
      </c>
      <c r="AF69" s="3">
        <v>29160.699999999997</v>
      </c>
      <c r="AG69" s="3">
        <v>28800.799999999999</v>
      </c>
      <c r="AH69" s="1" t="e">
        <f>#REF!*1000</f>
        <v>#REF!</v>
      </c>
    </row>
    <row r="70" spans="1:47" hidden="1" x14ac:dyDescent="0.25">
      <c r="A70" s="1" t="s">
        <v>32</v>
      </c>
      <c r="B70" s="1" t="s">
        <v>11</v>
      </c>
      <c r="C70" s="1" t="s">
        <v>27</v>
      </c>
      <c r="D70" s="1" t="s">
        <v>12</v>
      </c>
      <c r="E70" s="3"/>
      <c r="F70" s="3"/>
      <c r="G70" s="3"/>
      <c r="H70" s="3">
        <v>20800</v>
      </c>
      <c r="I70" s="3">
        <v>21292</v>
      </c>
      <c r="J70" s="3">
        <v>22000</v>
      </c>
      <c r="K70" s="3">
        <v>22798</v>
      </c>
      <c r="L70" s="3">
        <v>23173</v>
      </c>
      <c r="M70" s="3">
        <v>24044</v>
      </c>
      <c r="N70" s="3">
        <v>24957</v>
      </c>
      <c r="O70" s="3">
        <v>25430</v>
      </c>
      <c r="P70" s="3">
        <v>26367</v>
      </c>
      <c r="Q70" s="3">
        <v>27007</v>
      </c>
      <c r="R70" s="3">
        <v>28127</v>
      </c>
      <c r="S70" s="3">
        <v>28891</v>
      </c>
      <c r="T70" s="3">
        <v>29724</v>
      </c>
      <c r="U70" s="3">
        <v>30593.1</v>
      </c>
      <c r="V70" s="3">
        <v>31094</v>
      </c>
      <c r="W70" s="3">
        <v>32409.999999999996</v>
      </c>
      <c r="X70" s="3">
        <v>33156</v>
      </c>
      <c r="Y70" s="3">
        <v>35017</v>
      </c>
      <c r="Z70" s="3">
        <v>33425.199999999997</v>
      </c>
      <c r="AA70" s="3">
        <v>34964.5</v>
      </c>
      <c r="AB70" s="3">
        <v>36417.700000000004</v>
      </c>
      <c r="AC70" s="3">
        <v>34687.699999999997</v>
      </c>
      <c r="AD70" s="3">
        <v>36261.5</v>
      </c>
      <c r="AE70" s="3">
        <v>37814.199999999997</v>
      </c>
      <c r="AF70" s="3">
        <v>38191.1</v>
      </c>
      <c r="AG70" s="3">
        <v>38762</v>
      </c>
      <c r="AH70" s="1" t="e">
        <f>#REF!*1000</f>
        <v>#REF!</v>
      </c>
    </row>
    <row r="71" spans="1:47" hidden="1" x14ac:dyDescent="0.25">
      <c r="A71" s="1" t="s">
        <v>32</v>
      </c>
      <c r="B71" s="1" t="s">
        <v>13</v>
      </c>
      <c r="C71" s="1" t="s">
        <v>27</v>
      </c>
      <c r="D71" s="1" t="s">
        <v>14</v>
      </c>
      <c r="E71" s="3"/>
      <c r="F71" s="3"/>
      <c r="G71" s="3"/>
      <c r="H71" s="3">
        <v>7279.6</v>
      </c>
      <c r="I71" s="3">
        <v>7377.3</v>
      </c>
      <c r="J71" s="3">
        <v>7679.4000000000005</v>
      </c>
      <c r="K71" s="3">
        <v>7951</v>
      </c>
      <c r="L71" s="3">
        <v>8087.3000000000011</v>
      </c>
      <c r="M71" s="3">
        <v>8341.6999999999989</v>
      </c>
      <c r="N71" s="3">
        <v>8456.6</v>
      </c>
      <c r="O71" s="3">
        <v>8666.2000000000007</v>
      </c>
      <c r="P71" s="3">
        <v>8804.5</v>
      </c>
      <c r="Q71" s="3">
        <v>8881.9</v>
      </c>
      <c r="R71" s="3">
        <v>9186</v>
      </c>
      <c r="S71" s="3">
        <v>9422</v>
      </c>
      <c r="T71" s="3">
        <v>9661.0999999999985</v>
      </c>
      <c r="U71" s="3">
        <v>9906.2999999999993</v>
      </c>
      <c r="V71" s="3">
        <v>10100.699999999999</v>
      </c>
      <c r="W71" s="3">
        <v>10516.6</v>
      </c>
      <c r="X71" s="3">
        <v>10749.3</v>
      </c>
      <c r="Y71" s="3">
        <v>11233</v>
      </c>
      <c r="Z71" s="3">
        <v>10730.2</v>
      </c>
      <c r="AA71" s="3">
        <v>11133.800000000001</v>
      </c>
      <c r="AB71" s="3">
        <v>11314.8</v>
      </c>
      <c r="AC71" s="3">
        <v>10888.6</v>
      </c>
      <c r="AD71" s="3">
        <v>12820.2</v>
      </c>
      <c r="AE71" s="3">
        <v>13166.6</v>
      </c>
      <c r="AF71" s="3">
        <v>13260.6</v>
      </c>
      <c r="AG71" s="3">
        <v>13358.599999999999</v>
      </c>
      <c r="AH71" s="1" t="e">
        <f>#REF!*1000</f>
        <v>#REF!</v>
      </c>
    </row>
    <row r="72" spans="1:47" hidden="1" x14ac:dyDescent="0.25">
      <c r="A72" s="1" t="s">
        <v>32</v>
      </c>
      <c r="B72" s="1" t="s">
        <v>15</v>
      </c>
      <c r="C72" s="1" t="s">
        <v>27</v>
      </c>
      <c r="D72" s="1" t="s">
        <v>16</v>
      </c>
      <c r="E72" s="3"/>
      <c r="F72" s="3"/>
      <c r="G72" s="3"/>
      <c r="H72" s="3">
        <v>1859.8</v>
      </c>
      <c r="I72" s="3">
        <v>1951.26</v>
      </c>
      <c r="J72" s="3">
        <v>1952.58</v>
      </c>
      <c r="K72" s="3">
        <v>1995.0800000000002</v>
      </c>
      <c r="L72" s="3">
        <v>1950.42</v>
      </c>
      <c r="M72" s="3">
        <v>1988.98</v>
      </c>
      <c r="N72" s="3">
        <v>2048.7600000000002</v>
      </c>
      <c r="O72" s="3">
        <v>2180.7800000000002</v>
      </c>
      <c r="P72" s="3">
        <v>2233.14</v>
      </c>
      <c r="Q72" s="3">
        <v>2234.2800000000002</v>
      </c>
      <c r="R72" s="3">
        <v>2391.42</v>
      </c>
      <c r="S72" s="3">
        <v>2546.8200000000002</v>
      </c>
      <c r="T72" s="3">
        <v>2652.46</v>
      </c>
      <c r="U72" s="3">
        <v>2750.44</v>
      </c>
      <c r="V72" s="3">
        <v>2804.78</v>
      </c>
      <c r="W72" s="3">
        <v>2784.12</v>
      </c>
      <c r="X72" s="3">
        <v>2884.92</v>
      </c>
      <c r="Y72" s="3">
        <v>3048.06</v>
      </c>
      <c r="Z72" s="3">
        <v>2919.9603200000001</v>
      </c>
      <c r="AA72" s="3">
        <v>3050.2551999999996</v>
      </c>
      <c r="AB72" s="3">
        <v>3061.0251000000003</v>
      </c>
      <c r="AC72" s="3">
        <v>2924.1312799999996</v>
      </c>
      <c r="AD72" s="3">
        <v>3005.2929000000004</v>
      </c>
      <c r="AE72" s="3">
        <v>3015.7884399999998</v>
      </c>
      <c r="AF72" s="3">
        <v>3006.5591400000008</v>
      </c>
      <c r="AG72" s="3">
        <v>2982.6681400000002</v>
      </c>
      <c r="AH72" s="1" t="e">
        <f>#REF!*1000</f>
        <v>#REF!</v>
      </c>
    </row>
    <row r="73" spans="1:47" hidden="1" x14ac:dyDescent="0.25">
      <c r="A73" s="1" t="s">
        <v>32</v>
      </c>
      <c r="B73" s="1" t="s">
        <v>17</v>
      </c>
      <c r="C73" s="1" t="s">
        <v>27</v>
      </c>
      <c r="D73" s="1" t="s">
        <v>18</v>
      </c>
      <c r="E73" s="3"/>
      <c r="F73" s="3"/>
      <c r="G73" s="3"/>
      <c r="H73" s="3">
        <v>8291</v>
      </c>
      <c r="I73" s="3">
        <v>8382.5</v>
      </c>
      <c r="J73" s="3">
        <v>8669.8000000000011</v>
      </c>
      <c r="K73" s="3">
        <v>8835.5</v>
      </c>
      <c r="L73" s="3">
        <v>8806.2000000000007</v>
      </c>
      <c r="M73" s="3">
        <v>9142.6</v>
      </c>
      <c r="N73" s="3">
        <v>9349.9</v>
      </c>
      <c r="O73" s="3">
        <v>9589.8000000000011</v>
      </c>
      <c r="P73" s="3">
        <v>9821.3000000000011</v>
      </c>
      <c r="Q73" s="3">
        <v>10072.900000000001</v>
      </c>
      <c r="R73" s="3">
        <v>10198.4</v>
      </c>
      <c r="S73" s="3">
        <v>10489.3</v>
      </c>
      <c r="T73" s="3">
        <v>10787.9</v>
      </c>
      <c r="U73" s="3">
        <v>11067.6</v>
      </c>
      <c r="V73" s="3">
        <v>11345.7</v>
      </c>
      <c r="W73" s="3">
        <v>11846.6</v>
      </c>
      <c r="X73" s="3">
        <v>12260.7</v>
      </c>
      <c r="Y73" s="3">
        <v>12823.800000000001</v>
      </c>
      <c r="Z73" s="3">
        <v>12442.6</v>
      </c>
      <c r="AA73" s="3">
        <v>12953.8</v>
      </c>
      <c r="AB73" s="3">
        <v>13341.900000000001</v>
      </c>
      <c r="AC73" s="3">
        <v>13003.6</v>
      </c>
      <c r="AD73" s="3">
        <v>13368.5</v>
      </c>
      <c r="AE73" s="3">
        <v>13590.5</v>
      </c>
      <c r="AF73" s="3">
        <v>13537.599999999999</v>
      </c>
      <c r="AG73" s="3">
        <v>13642.5</v>
      </c>
      <c r="AH73" s="1" t="e">
        <f>#REF!*1000</f>
        <v>#REF!</v>
      </c>
    </row>
    <row r="74" spans="1:47" hidden="1" x14ac:dyDescent="0.25">
      <c r="A74" s="1" t="s">
        <v>32</v>
      </c>
      <c r="B74" s="1" t="s">
        <v>19</v>
      </c>
      <c r="C74" s="1" t="s">
        <v>27</v>
      </c>
      <c r="D74" s="1" t="s">
        <v>20</v>
      </c>
      <c r="E74" s="3"/>
      <c r="F74" s="3"/>
      <c r="G74" s="3"/>
      <c r="H74" s="3">
        <v>4089.1000000000004</v>
      </c>
      <c r="I74" s="3">
        <v>4060.9</v>
      </c>
      <c r="J74" s="3">
        <v>4230.7</v>
      </c>
      <c r="K74" s="3">
        <v>4336.1000000000004</v>
      </c>
      <c r="L74" s="3">
        <v>4360.2</v>
      </c>
      <c r="M74" s="3">
        <v>4464.7</v>
      </c>
      <c r="N74" s="3">
        <v>4557.1000000000004</v>
      </c>
      <c r="O74" s="3">
        <v>4624.3999999999996</v>
      </c>
      <c r="P74" s="3">
        <v>4786.1000000000004</v>
      </c>
      <c r="Q74" s="3">
        <v>4831.2999999999993</v>
      </c>
      <c r="R74" s="3">
        <v>4944.8</v>
      </c>
      <c r="S74" s="3">
        <v>5047.3</v>
      </c>
      <c r="T74" s="3">
        <v>5086.5</v>
      </c>
      <c r="U74" s="3">
        <v>5139.7000000000007</v>
      </c>
      <c r="V74" s="3">
        <v>5156.9000000000005</v>
      </c>
      <c r="W74" s="3">
        <v>5334.4</v>
      </c>
      <c r="X74" s="3">
        <v>5405.5999999999995</v>
      </c>
      <c r="Y74" s="3">
        <v>5603.1</v>
      </c>
      <c r="Z74" s="3">
        <v>5295.2000000000007</v>
      </c>
      <c r="AA74" s="3">
        <v>6320.2999999999993</v>
      </c>
      <c r="AB74" s="3">
        <v>6530.7000000000007</v>
      </c>
      <c r="AC74" s="3">
        <v>6156.1</v>
      </c>
      <c r="AD74" s="3">
        <v>6386.2</v>
      </c>
      <c r="AE74" s="3">
        <v>6525.8</v>
      </c>
      <c r="AF74" s="3">
        <v>6559.8</v>
      </c>
      <c r="AG74" s="3">
        <v>6571.7999999999993</v>
      </c>
      <c r="AH74" s="1" t="e">
        <f>#REF!*1000</f>
        <v>#REF!</v>
      </c>
    </row>
    <row r="75" spans="1:47" hidden="1" x14ac:dyDescent="0.25">
      <c r="A75" s="1" t="s">
        <v>32</v>
      </c>
      <c r="B75" s="1" t="s">
        <v>21</v>
      </c>
      <c r="C75" s="1" t="s">
        <v>6</v>
      </c>
      <c r="D75" s="1" t="s">
        <v>22</v>
      </c>
      <c r="E75" s="3"/>
      <c r="F75" s="3"/>
      <c r="G75" s="3"/>
      <c r="H75" s="3">
        <v>27275.5</v>
      </c>
      <c r="I75" s="3">
        <v>30720.039999999994</v>
      </c>
      <c r="J75" s="3">
        <v>28873.51999999999</v>
      </c>
      <c r="K75" s="3">
        <v>28659.319999999992</v>
      </c>
      <c r="L75" s="3">
        <v>26126.880000000005</v>
      </c>
      <c r="M75" s="3">
        <v>25937.020000000004</v>
      </c>
      <c r="N75" s="3">
        <v>27143.64</v>
      </c>
      <c r="O75" s="3">
        <v>32017.820000000007</v>
      </c>
      <c r="P75" s="3">
        <v>32151.959999999992</v>
      </c>
      <c r="Q75" s="3">
        <v>30726.619999999981</v>
      </c>
      <c r="R75" s="3">
        <v>35520.380000000005</v>
      </c>
      <c r="S75" s="3">
        <v>37775.579999999987</v>
      </c>
      <c r="T75" s="3">
        <v>40583.039999999994</v>
      </c>
      <c r="U75" s="3">
        <v>43409.259999999995</v>
      </c>
      <c r="V75" s="3">
        <v>45560.12000000001</v>
      </c>
      <c r="W75" s="3">
        <v>41675.279999999999</v>
      </c>
      <c r="X75" s="3">
        <v>44066.979999999996</v>
      </c>
      <c r="Y75" s="3">
        <v>47677.64</v>
      </c>
      <c r="Z75" s="3">
        <v>44638.775680000006</v>
      </c>
      <c r="AA75" s="3">
        <v>46476.062799999971</v>
      </c>
      <c r="AB75" s="3">
        <v>43936.0579</v>
      </c>
      <c r="AC75" s="3">
        <v>41768.059719999961</v>
      </c>
      <c r="AD75" s="3">
        <v>40716.09010000003</v>
      </c>
      <c r="AE75" s="3">
        <v>38302.64555999999</v>
      </c>
      <c r="AF75" s="3">
        <v>37682.76486000001</v>
      </c>
      <c r="AG75" s="3">
        <v>36373.08186000002</v>
      </c>
      <c r="AH75" s="5" t="e">
        <v>#VALUE!</v>
      </c>
    </row>
    <row r="76" spans="1:47" hidden="1" x14ac:dyDescent="0.25">
      <c r="A76" s="1" t="s">
        <v>32</v>
      </c>
      <c r="B76" s="1" t="s">
        <v>23</v>
      </c>
      <c r="C76" s="1" t="s">
        <v>6</v>
      </c>
      <c r="D76" s="1" t="s">
        <v>24</v>
      </c>
      <c r="E76" s="3">
        <v>82868</v>
      </c>
      <c r="F76" s="3">
        <v>89787</v>
      </c>
      <c r="G76" s="3">
        <v>92057</v>
      </c>
      <c r="H76" s="3">
        <v>92990</v>
      </c>
      <c r="I76" s="3">
        <v>97563</v>
      </c>
      <c r="J76" s="3">
        <v>97629</v>
      </c>
      <c r="K76" s="3">
        <v>99754</v>
      </c>
      <c r="L76" s="3">
        <v>97521</v>
      </c>
      <c r="M76" s="3">
        <v>99449</v>
      </c>
      <c r="N76" s="3">
        <v>102438</v>
      </c>
      <c r="O76" s="3">
        <v>109039</v>
      </c>
      <c r="P76" s="3">
        <v>111657</v>
      </c>
      <c r="Q76" s="3">
        <v>111714</v>
      </c>
      <c r="R76" s="3">
        <v>119571</v>
      </c>
      <c r="S76" s="3">
        <v>127341</v>
      </c>
      <c r="T76" s="3">
        <v>132623</v>
      </c>
      <c r="U76" s="3">
        <v>137522</v>
      </c>
      <c r="V76" s="3">
        <v>140239</v>
      </c>
      <c r="W76" s="3">
        <v>139206</v>
      </c>
      <c r="X76" s="3">
        <v>144246</v>
      </c>
      <c r="Y76" s="3">
        <v>152403</v>
      </c>
      <c r="Z76" s="3">
        <v>145998.016</v>
      </c>
      <c r="AA76" s="3">
        <v>152512.75999999998</v>
      </c>
      <c r="AB76" s="3">
        <v>153051.255</v>
      </c>
      <c r="AC76" s="3">
        <v>146206.56399999998</v>
      </c>
      <c r="AD76" s="3">
        <v>150264.64500000002</v>
      </c>
      <c r="AE76" s="3">
        <v>150789.42199999999</v>
      </c>
      <c r="AF76" s="3">
        <v>150327.95700000002</v>
      </c>
      <c r="AG76" s="3">
        <v>149133.40700000001</v>
      </c>
      <c r="AH76" s="5" t="e">
        <f>#REF!</f>
        <v>#REF!</v>
      </c>
    </row>
    <row r="77" spans="1:47" hidden="1" x14ac:dyDescent="0.25">
      <c r="A77" s="1" t="s">
        <v>33</v>
      </c>
      <c r="B77" s="1" t="s">
        <v>5</v>
      </c>
      <c r="C77" s="1" t="s">
        <v>6</v>
      </c>
      <c r="D77" s="1" t="s">
        <v>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1622</v>
      </c>
      <c r="X77" s="3">
        <v>1606</v>
      </c>
      <c r="Y77" s="3">
        <v>1616</v>
      </c>
      <c r="Z77" s="3">
        <v>1595</v>
      </c>
      <c r="AA77" s="3">
        <v>1559</v>
      </c>
      <c r="AB77" s="3">
        <v>1538</v>
      </c>
      <c r="AC77" s="3">
        <v>1499</v>
      </c>
      <c r="AD77" s="3">
        <v>1504</v>
      </c>
      <c r="AE77" s="3">
        <v>1633</v>
      </c>
      <c r="AF77" s="3">
        <v>1715.614</v>
      </c>
      <c r="AG77" s="3">
        <v>1846.2739999999999</v>
      </c>
      <c r="AH77" s="5" t="e">
        <f>#REF!+#REF!</f>
        <v>#REF!</v>
      </c>
      <c r="AK77" s="2">
        <f>W77/$W$85</f>
        <v>0.11514032034422271</v>
      </c>
      <c r="AL77" s="2">
        <f t="shared" ref="AL77:AL84" si="25">X77/$X$85</f>
        <v>0.12708937786030233</v>
      </c>
      <c r="AM77" s="2">
        <f t="shared" ref="AM77:AM84" si="26">Y77/$Y$85</f>
        <v>0.12443104175654744</v>
      </c>
      <c r="AN77" s="2">
        <f t="shared" ref="AN77:AN84" si="27">Z77/$Z$85</f>
        <v>0.12410725450087215</v>
      </c>
      <c r="AO77" s="2">
        <f t="shared" ref="AO77:AO84" si="28">AA77/$AA$85</f>
        <v>0.11688603603988611</v>
      </c>
      <c r="AP77" s="2">
        <f t="shared" ref="AP77:AP84" si="29">AB77/$AB$85</f>
        <v>0.1138050059995513</v>
      </c>
      <c r="AQ77" s="2">
        <f t="shared" ref="AQ77:AQ84" si="30">AC77/$AC$85</f>
        <v>0.11203908138417222</v>
      </c>
      <c r="AR77" s="2">
        <f t="shared" ref="AR77:AR84" si="31">AD77/$AD$85</f>
        <v>0.11148495964859705</v>
      </c>
      <c r="AS77" s="2">
        <f t="shared" ref="AS77:AS84" si="32">AE77/$AE$85</f>
        <v>0.12621324705798698</v>
      </c>
      <c r="AT77" s="2">
        <f t="shared" ref="AT77:AT84" si="33">AF77/$AF$85</f>
        <v>0.1267217651202148</v>
      </c>
      <c r="AU77" s="2">
        <f t="shared" ref="AU77:AU84" si="34">AG77/$AG$85</f>
        <v>0.13412709874851689</v>
      </c>
    </row>
    <row r="78" spans="1:47" hidden="1" x14ac:dyDescent="0.25">
      <c r="A78" s="1" t="s">
        <v>33</v>
      </c>
      <c r="B78" s="1" t="s">
        <v>8</v>
      </c>
      <c r="C78" s="1" t="s">
        <v>9</v>
      </c>
      <c r="D78" s="1" t="s">
        <v>10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2215.1</v>
      </c>
      <c r="X78" s="3">
        <v>1912.7</v>
      </c>
      <c r="Y78" s="3">
        <v>1958.3</v>
      </c>
      <c r="Z78" s="3">
        <v>1938.8000000000002</v>
      </c>
      <c r="AA78" s="3">
        <v>1989.9</v>
      </c>
      <c r="AB78" s="3">
        <v>1989.7</v>
      </c>
      <c r="AC78" s="3">
        <v>2031.4999999999998</v>
      </c>
      <c r="AD78" s="3">
        <v>2034.4000000000003</v>
      </c>
      <c r="AE78" s="3">
        <v>1912.9</v>
      </c>
      <c r="AF78" s="3">
        <v>2024.5000000000002</v>
      </c>
      <c r="AG78" s="3">
        <v>2031.1</v>
      </c>
      <c r="AH78" s="1" t="e">
        <f>#REF!*1000</f>
        <v>#REF!</v>
      </c>
      <c r="AK78" s="2">
        <v>0.13</v>
      </c>
      <c r="AL78" s="2">
        <f t="shared" si="25"/>
        <v>0.15135980886264028</v>
      </c>
      <c r="AM78" s="2">
        <f t="shared" si="26"/>
        <v>0.15078793878208344</v>
      </c>
      <c r="AN78" s="2">
        <f t="shared" si="27"/>
        <v>0.15085839813560561</v>
      </c>
      <c r="AO78" s="2">
        <f t="shared" si="28"/>
        <v>0.1491927665912568</v>
      </c>
      <c r="AP78" s="2">
        <f t="shared" si="29"/>
        <v>0.14722875190982265</v>
      </c>
      <c r="AQ78" s="2">
        <f t="shared" si="30"/>
        <v>0.15183948888055093</v>
      </c>
      <c r="AR78" s="2">
        <f t="shared" si="31"/>
        <v>0.15080119807786294</v>
      </c>
      <c r="AS78" s="2">
        <f t="shared" si="32"/>
        <v>0.14784649130264746</v>
      </c>
      <c r="AT78" s="2">
        <f t="shared" si="33"/>
        <v>0.14953725808129037</v>
      </c>
      <c r="AU78" s="2">
        <f t="shared" si="34"/>
        <v>0.14755423640700821</v>
      </c>
    </row>
    <row r="79" spans="1:47" hidden="1" x14ac:dyDescent="0.25">
      <c r="A79" s="1" t="s">
        <v>33</v>
      </c>
      <c r="B79" s="1" t="s">
        <v>11</v>
      </c>
      <c r="C79" s="1" t="s">
        <v>9</v>
      </c>
      <c r="D79" s="1" t="s">
        <v>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4331.4000000000005</v>
      </c>
      <c r="X79" s="3">
        <v>3740.2000000000003</v>
      </c>
      <c r="Y79" s="3">
        <v>3829.2999999999997</v>
      </c>
      <c r="Z79" s="3">
        <v>3791.2</v>
      </c>
      <c r="AA79" s="3">
        <v>3891.1</v>
      </c>
      <c r="AB79" s="3">
        <v>3890.7</v>
      </c>
      <c r="AC79" s="3">
        <v>3972.5</v>
      </c>
      <c r="AD79" s="3">
        <v>3978.2000000000003</v>
      </c>
      <c r="AE79" s="3">
        <v>3740.6000000000004</v>
      </c>
      <c r="AF79" s="3">
        <v>3958.8999999999996</v>
      </c>
      <c r="AG79" s="3">
        <v>3971.6</v>
      </c>
      <c r="AH79" s="1" t="e">
        <f>#REF!*1000</f>
        <v>#REF!</v>
      </c>
      <c r="AK79" s="2">
        <v>0.26</v>
      </c>
      <c r="AL79" s="2">
        <f t="shared" si="25"/>
        <v>0.29597739170180754</v>
      </c>
      <c r="AM79" s="2">
        <f t="shared" si="26"/>
        <v>0.29485382933066034</v>
      </c>
      <c r="AN79" s="2">
        <f t="shared" si="27"/>
        <v>0.2949939957766185</v>
      </c>
      <c r="AO79" s="2">
        <f t="shared" si="28"/>
        <v>0.29173525005439438</v>
      </c>
      <c r="AP79" s="2">
        <f t="shared" si="29"/>
        <v>0.28789410717974917</v>
      </c>
      <c r="AQ79" s="2">
        <f t="shared" si="30"/>
        <v>0.29691477705044972</v>
      </c>
      <c r="AR79" s="2">
        <f t="shared" si="31"/>
        <v>0.29488661334710692</v>
      </c>
      <c r="AS79" s="2">
        <f t="shared" si="32"/>
        <v>0.28910794362835651</v>
      </c>
      <c r="AT79" s="2">
        <f t="shared" si="33"/>
        <v>0.29241938800593742</v>
      </c>
      <c r="AU79" s="2">
        <f t="shared" si="34"/>
        <v>0.28852661381225631</v>
      </c>
    </row>
    <row r="80" spans="1:47" hidden="1" x14ac:dyDescent="0.25">
      <c r="A80" s="1" t="s">
        <v>33</v>
      </c>
      <c r="B80" s="1" t="s">
        <v>13</v>
      </c>
      <c r="C80" s="1" t="s">
        <v>9</v>
      </c>
      <c r="D80" s="1" t="s">
        <v>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2358.6</v>
      </c>
      <c r="X80" s="3">
        <v>2036.7000000000003</v>
      </c>
      <c r="Y80" s="3">
        <v>2085.1999999999998</v>
      </c>
      <c r="Z80" s="3">
        <v>2064.5</v>
      </c>
      <c r="AA80" s="3">
        <v>2118.7999999999997</v>
      </c>
      <c r="AB80" s="3">
        <v>2118.6</v>
      </c>
      <c r="AC80" s="3">
        <v>2163.1999999999998</v>
      </c>
      <c r="AD80" s="3">
        <v>2166.3000000000002</v>
      </c>
      <c r="AE80" s="3">
        <v>2036.9</v>
      </c>
      <c r="AF80" s="3">
        <v>2155.8000000000002</v>
      </c>
      <c r="AG80" s="3">
        <v>2162.7000000000003</v>
      </c>
      <c r="AH80" s="1" t="e">
        <f>#REF!*1000</f>
        <v>#REF!</v>
      </c>
      <c r="AK80" s="2">
        <v>0.15</v>
      </c>
      <c r="AL80" s="2">
        <f t="shared" si="25"/>
        <v>0.16117243828647435</v>
      </c>
      <c r="AM80" s="2">
        <f t="shared" si="26"/>
        <v>0.16055916353388161</v>
      </c>
      <c r="AN80" s="2">
        <f t="shared" si="27"/>
        <v>0.16063913913294706</v>
      </c>
      <c r="AO80" s="2">
        <f t="shared" si="28"/>
        <v>0.15885704500404788</v>
      </c>
      <c r="AP80" s="2">
        <f t="shared" si="29"/>
        <v>0.15676676574164458</v>
      </c>
      <c r="AQ80" s="2">
        <f t="shared" si="30"/>
        <v>0.16168308262190881</v>
      </c>
      <c r="AR80" s="2">
        <f t="shared" si="31"/>
        <v>0.16057836973853445</v>
      </c>
      <c r="AS80" s="2">
        <f t="shared" si="32"/>
        <v>0.15743035084654849</v>
      </c>
      <c r="AT80" s="2">
        <f t="shared" si="33"/>
        <v>0.15923557469579935</v>
      </c>
      <c r="AU80" s="2">
        <f t="shared" si="34"/>
        <v>0.157114640873141</v>
      </c>
    </row>
    <row r="81" spans="1:47" hidden="1" x14ac:dyDescent="0.25">
      <c r="A81" s="1" t="s">
        <v>33</v>
      </c>
      <c r="B81" s="1" t="s">
        <v>15</v>
      </c>
      <c r="C81" s="1" t="s">
        <v>9</v>
      </c>
      <c r="D81" s="1" t="s">
        <v>16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1000.5999999999999</v>
      </c>
      <c r="X81" s="3">
        <v>864.1</v>
      </c>
      <c r="Y81" s="3">
        <v>884.6</v>
      </c>
      <c r="Z81" s="3">
        <v>875.80000000000007</v>
      </c>
      <c r="AA81" s="3">
        <v>898.9</v>
      </c>
      <c r="AB81" s="3">
        <v>898.80000000000007</v>
      </c>
      <c r="AC81" s="3">
        <v>917.69999999999993</v>
      </c>
      <c r="AD81" s="3">
        <v>919</v>
      </c>
      <c r="AE81" s="3">
        <v>864.19999999999993</v>
      </c>
      <c r="AF81" s="3">
        <v>914.6</v>
      </c>
      <c r="AG81" s="3">
        <v>917.5</v>
      </c>
      <c r="AH81" s="1" t="e">
        <f>#REF!*1000</f>
        <v>#REF!</v>
      </c>
      <c r="AK81" s="2">
        <v>0.06</v>
      </c>
      <c r="AL81" s="2">
        <f t="shared" si="25"/>
        <v>6.8379782944637146E-2</v>
      </c>
      <c r="AM81" s="2">
        <f t="shared" si="26"/>
        <v>6.811367545658531E-2</v>
      </c>
      <c r="AN81" s="2">
        <f t="shared" si="27"/>
        <v>6.8146165198660708E-2</v>
      </c>
      <c r="AO81" s="2">
        <f t="shared" si="28"/>
        <v>6.7395033865460946E-2</v>
      </c>
      <c r="AP81" s="2">
        <f t="shared" si="29"/>
        <v>6.6507112738879534E-2</v>
      </c>
      <c r="AQ81" s="2">
        <f t="shared" si="30"/>
        <v>6.8591237482491546E-2</v>
      </c>
      <c r="AR81" s="2">
        <f t="shared" si="31"/>
        <v>6.8121461381024387E-2</v>
      </c>
      <c r="AS81" s="2">
        <f t="shared" si="32"/>
        <v>6.6793317885800577E-2</v>
      </c>
      <c r="AT81" s="2">
        <f t="shared" si="33"/>
        <v>6.7555829212718285E-2</v>
      </c>
      <c r="AU81" s="2">
        <f t="shared" si="34"/>
        <v>6.6654035696632377E-2</v>
      </c>
    </row>
    <row r="82" spans="1:47" hidden="1" x14ac:dyDescent="0.25">
      <c r="A82" s="1" t="s">
        <v>33</v>
      </c>
      <c r="B82" s="1" t="s">
        <v>17</v>
      </c>
      <c r="C82" s="1" t="s">
        <v>9</v>
      </c>
      <c r="D82" s="1" t="s">
        <v>18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1825.3</v>
      </c>
      <c r="X82" s="3">
        <v>1576.2</v>
      </c>
      <c r="Y82" s="3">
        <v>1613.6999999999998</v>
      </c>
      <c r="Z82" s="3">
        <v>1597.6999999999998</v>
      </c>
      <c r="AA82" s="3">
        <v>1639.7</v>
      </c>
      <c r="AB82" s="3">
        <v>1639.6</v>
      </c>
      <c r="AC82" s="3">
        <v>1674.1</v>
      </c>
      <c r="AD82" s="3">
        <v>1676.5</v>
      </c>
      <c r="AE82" s="3">
        <v>1576.3</v>
      </c>
      <c r="AF82" s="3">
        <v>1668.3</v>
      </c>
      <c r="AG82" s="3">
        <v>1673.7</v>
      </c>
      <c r="AH82" s="1" t="e">
        <f>#REF!*1000</f>
        <v>#REF!</v>
      </c>
      <c r="AK82" s="2">
        <v>0.1</v>
      </c>
      <c r="AL82" s="2">
        <f t="shared" si="25"/>
        <v>0.12473118143425191</v>
      </c>
      <c r="AM82" s="2">
        <f t="shared" si="26"/>
        <v>0.12425394312038403</v>
      </c>
      <c r="AN82" s="2">
        <f t="shared" si="27"/>
        <v>0.12431734201632816</v>
      </c>
      <c r="AO82" s="2">
        <f t="shared" si="28"/>
        <v>0.12293651911135423</v>
      </c>
      <c r="AP82" s="2">
        <f t="shared" si="29"/>
        <v>0.12132294397715494</v>
      </c>
      <c r="AQ82" s="2">
        <f t="shared" si="30"/>
        <v>0.12512650176467158</v>
      </c>
      <c r="AR82" s="2">
        <f t="shared" si="31"/>
        <v>0.12427163221467616</v>
      </c>
      <c r="AS82" s="2">
        <f t="shared" si="32"/>
        <v>0.12183094999234836</v>
      </c>
      <c r="AT82" s="2">
        <f t="shared" si="33"/>
        <v>0.12322697340430561</v>
      </c>
      <c r="AU82" s="2">
        <f t="shared" si="34"/>
        <v>0.12159003765172056</v>
      </c>
    </row>
    <row r="83" spans="1:47" hidden="1" x14ac:dyDescent="0.25">
      <c r="A83" s="1" t="s">
        <v>33</v>
      </c>
      <c r="B83" s="1" t="s">
        <v>19</v>
      </c>
      <c r="C83" s="1" t="s">
        <v>9</v>
      </c>
      <c r="D83" s="1" t="s">
        <v>20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510.60000000000008</v>
      </c>
      <c r="X83" s="3">
        <v>440.90000000000003</v>
      </c>
      <c r="Y83" s="3">
        <v>451.40000000000003</v>
      </c>
      <c r="Z83" s="3">
        <v>446.90000000000003</v>
      </c>
      <c r="AA83" s="3">
        <v>458.7</v>
      </c>
      <c r="AB83" s="3">
        <v>458.6</v>
      </c>
      <c r="AC83" s="3">
        <v>468.3</v>
      </c>
      <c r="AD83" s="3">
        <v>468.9</v>
      </c>
      <c r="AE83" s="3">
        <v>440.90000000000003</v>
      </c>
      <c r="AF83" s="3">
        <v>466.7</v>
      </c>
      <c r="AG83" s="3">
        <v>468.2</v>
      </c>
      <c r="AH83" s="1" t="e">
        <f>#REF!*1000</f>
        <v>#REF!</v>
      </c>
      <c r="AK83" s="2">
        <f>W83/$W$85</f>
        <v>3.6245775319210929E-2</v>
      </c>
      <c r="AL83" s="2">
        <f t="shared" si="25"/>
        <v>3.4890228330390606E-2</v>
      </c>
      <c r="AM83" s="2">
        <f t="shared" si="26"/>
        <v>3.4757532332243511E-2</v>
      </c>
      <c r="AN83" s="2">
        <f t="shared" si="27"/>
        <v>3.4773374317517099E-2</v>
      </c>
      <c r="AO83" s="2">
        <f t="shared" si="28"/>
        <v>3.4391035748233323E-2</v>
      </c>
      <c r="AP83" s="2">
        <f t="shared" si="29"/>
        <v>3.3934314532766081E-2</v>
      </c>
      <c r="AQ83" s="2">
        <f t="shared" si="30"/>
        <v>3.5001935832026584E-2</v>
      </c>
      <c r="AR83" s="2">
        <f t="shared" si="31"/>
        <v>3.4757511688315923E-2</v>
      </c>
      <c r="AS83" s="2">
        <f t="shared" si="32"/>
        <v>3.4076803813757786E-2</v>
      </c>
      <c r="AT83" s="2">
        <f t="shared" si="33"/>
        <v>3.4472234303056661E-2</v>
      </c>
      <c r="AU83" s="2">
        <f t="shared" si="34"/>
        <v>3.4013536254128916E-2</v>
      </c>
    </row>
    <row r="84" spans="1:47" hidden="1" x14ac:dyDescent="0.25">
      <c r="A84" s="1" t="s">
        <v>33</v>
      </c>
      <c r="B84" s="1" t="s">
        <v>21</v>
      </c>
      <c r="C84" s="1" t="s">
        <v>9</v>
      </c>
      <c r="D84" s="1" t="s">
        <v>22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2128.3000000000011</v>
      </c>
      <c r="X84" s="3">
        <v>2139.7999999999993</v>
      </c>
      <c r="Y84" s="3">
        <v>2167.1000000000004</v>
      </c>
      <c r="Z84" s="3">
        <v>1931.6999999999989</v>
      </c>
      <c r="AA84" s="3">
        <v>1776.0000000000018</v>
      </c>
      <c r="AB84" s="3">
        <v>2133.1000000000004</v>
      </c>
      <c r="AC84" s="3">
        <v>2253.5</v>
      </c>
      <c r="AD84" s="3">
        <v>2106.2299999999996</v>
      </c>
      <c r="AE84" s="3">
        <v>1802.2350000000006</v>
      </c>
      <c r="AF84" s="3">
        <v>2018.146999999999</v>
      </c>
      <c r="AG84" s="3">
        <v>2048.2870000000021</v>
      </c>
      <c r="AH84" s="5" t="e">
        <v>#VALUE!</v>
      </c>
      <c r="AK84" s="2">
        <f>W84/$W$85</f>
        <v>0.15108085313724373</v>
      </c>
      <c r="AL84" s="2">
        <f t="shared" si="25"/>
        <v>0.16933116484774274</v>
      </c>
      <c r="AM84" s="2">
        <f t="shared" si="26"/>
        <v>0.16686541496943935</v>
      </c>
      <c r="AN84" s="2">
        <f t="shared" si="27"/>
        <v>0.15030594578014708</v>
      </c>
      <c r="AO84" s="2">
        <f t="shared" si="28"/>
        <v>0.13315561257654773</v>
      </c>
      <c r="AP84" s="2">
        <f t="shared" si="29"/>
        <v>0.15783969980340892</v>
      </c>
      <c r="AQ84" s="2">
        <f t="shared" si="30"/>
        <v>0.1684323348227032</v>
      </c>
      <c r="AR84" s="2">
        <f t="shared" si="31"/>
        <v>0.1561256426600163</v>
      </c>
      <c r="AS84" s="2">
        <f t="shared" si="32"/>
        <v>0.13929328310566519</v>
      </c>
      <c r="AT84" s="2">
        <f t="shared" si="33"/>
        <v>0.14906800137563928</v>
      </c>
      <c r="AU84" s="2">
        <f t="shared" si="34"/>
        <v>0.14880282813618331</v>
      </c>
    </row>
    <row r="85" spans="1:47" hidden="1" x14ac:dyDescent="0.25">
      <c r="A85" s="1" t="s">
        <v>33</v>
      </c>
      <c r="B85" s="1" t="s">
        <v>23</v>
      </c>
      <c r="C85" s="1" t="s">
        <v>6</v>
      </c>
      <c r="D85" s="1" t="s">
        <v>24</v>
      </c>
      <c r="E85" s="3">
        <v>10139</v>
      </c>
      <c r="F85" s="3">
        <v>10778</v>
      </c>
      <c r="G85" s="3">
        <v>10492</v>
      </c>
      <c r="H85" s="3">
        <v>10921</v>
      </c>
      <c r="I85" s="3">
        <v>11016</v>
      </c>
      <c r="J85" s="3">
        <v>10976</v>
      </c>
      <c r="K85" s="3">
        <v>12705</v>
      </c>
      <c r="L85" s="3">
        <v>13246</v>
      </c>
      <c r="M85" s="3">
        <v>13494</v>
      </c>
      <c r="N85" s="3">
        <v>13530</v>
      </c>
      <c r="O85" s="3">
        <v>12434</v>
      </c>
      <c r="P85" s="3">
        <v>12474</v>
      </c>
      <c r="Q85" s="3">
        <v>12209</v>
      </c>
      <c r="R85" s="3">
        <v>12555</v>
      </c>
      <c r="S85" s="3">
        <v>11568</v>
      </c>
      <c r="T85" s="3">
        <v>13250.734</v>
      </c>
      <c r="U85" s="3">
        <v>13444.957999999999</v>
      </c>
      <c r="V85" s="3">
        <v>13232.421</v>
      </c>
      <c r="W85" s="3">
        <v>14087.159</v>
      </c>
      <c r="X85" s="3">
        <v>12636.776</v>
      </c>
      <c r="Y85" s="3">
        <v>12987.112999999999</v>
      </c>
      <c r="Z85" s="3">
        <v>12851.786999999998</v>
      </c>
      <c r="AA85" s="3">
        <v>13337.778</v>
      </c>
      <c r="AB85" s="3">
        <v>13514.343999999999</v>
      </c>
      <c r="AC85" s="3">
        <v>13379.26</v>
      </c>
      <c r="AD85" s="3">
        <v>13490.608999999999</v>
      </c>
      <c r="AE85" s="3">
        <v>12938.42</v>
      </c>
      <c r="AF85" s="3">
        <v>13538.432000000001</v>
      </c>
      <c r="AG85" s="3">
        <v>13765.108</v>
      </c>
      <c r="AH85" s="5" t="e">
        <f>#REF!</f>
        <v>#REF!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idden="1" x14ac:dyDescent="0.25">
      <c r="A86" s="1" t="s">
        <v>34</v>
      </c>
      <c r="B86" s="1" t="s">
        <v>5</v>
      </c>
      <c r="C86" s="1" t="s">
        <v>9</v>
      </c>
      <c r="D86" s="1" t="s">
        <v>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5025.6400000000003</v>
      </c>
      <c r="Q86" s="3">
        <v>5409.52</v>
      </c>
      <c r="R86" s="3">
        <v>5689.4800000000005</v>
      </c>
      <c r="S86" s="3">
        <v>5648.76</v>
      </c>
      <c r="T86" s="3">
        <v>5496.4000000000005</v>
      </c>
      <c r="U86" s="3">
        <v>5686.04</v>
      </c>
      <c r="V86" s="3">
        <v>5515.4000000000005</v>
      </c>
      <c r="W86" s="3">
        <v>5687.72</v>
      </c>
      <c r="X86" s="3">
        <v>5786.92</v>
      </c>
      <c r="Y86" s="3">
        <v>5876</v>
      </c>
      <c r="Z86" s="3">
        <v>5630</v>
      </c>
      <c r="AA86" s="3">
        <v>5697</v>
      </c>
      <c r="AB86" s="3">
        <v>4473</v>
      </c>
      <c r="AC86" s="3">
        <v>6257</v>
      </c>
      <c r="AD86" s="3">
        <v>5539</v>
      </c>
      <c r="AE86" s="3">
        <v>5457</v>
      </c>
      <c r="AF86" s="3">
        <v>5090</v>
      </c>
      <c r="AG86" s="3">
        <v>5023</v>
      </c>
      <c r="AH86" s="5" t="e">
        <f>#REF!+#REF!</f>
        <v>#REF!</v>
      </c>
      <c r="AK86" s="2">
        <f t="shared" ref="AK86:AK93" si="35">W86/$W$94</f>
        <v>0.04</v>
      </c>
      <c r="AL86" s="2">
        <f t="shared" ref="AL86:AL93" si="36">X86/$X$94</f>
        <v>0.04</v>
      </c>
      <c r="AM86" s="2">
        <f t="shared" ref="AM86:AM93" si="37">Y86/$Y$94</f>
        <v>3.9241875809747695E-2</v>
      </c>
      <c r="AN86" s="2">
        <f t="shared" ref="AN86:AN93" si="38">Z86/$Z$94</f>
        <v>3.9665764851764172E-2</v>
      </c>
      <c r="AO86" s="2">
        <f t="shared" ref="AO86:AO93" si="39">AA86/$AA$94</f>
        <v>3.931487091720897E-2</v>
      </c>
      <c r="AP86" s="2">
        <f t="shared" ref="AP86:AP93" si="40">AB86/$AB$94</f>
        <v>3.0525130514894052E-2</v>
      </c>
      <c r="AQ86" s="2">
        <f t="shared" ref="AQ86:AQ93" si="41">AC86/$AC$94</f>
        <v>4.5415614203176261E-2</v>
      </c>
      <c r="AR86" s="2">
        <f t="shared" ref="AR86:AR93" si="42">AD86/$AD$94</f>
        <v>3.7867031276704835E-2</v>
      </c>
      <c r="AS86" s="2">
        <f t="shared" ref="AS86:AS93" si="43">AE86/$AE$94</f>
        <v>3.7111845595136084E-2</v>
      </c>
      <c r="AT86" s="2">
        <f t="shared" ref="AT86:AT93" si="44">AF86/$AF$94</f>
        <v>3.472767092632139E-2</v>
      </c>
      <c r="AU86" s="2">
        <f t="shared" ref="AU86:AU93" si="45">AG86/$AG$94</f>
        <v>3.5412642235727078E-2</v>
      </c>
    </row>
    <row r="87" spans="1:47" hidden="1" x14ac:dyDescent="0.25">
      <c r="A87" s="1" t="s">
        <v>34</v>
      </c>
      <c r="B87" s="1" t="s">
        <v>8</v>
      </c>
      <c r="C87" s="1" t="s">
        <v>9</v>
      </c>
      <c r="D87" s="1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27960.7</v>
      </c>
      <c r="Q87" s="3">
        <v>30637</v>
      </c>
      <c r="R87" s="3">
        <v>34283.1</v>
      </c>
      <c r="S87" s="3">
        <v>34314.100000000006</v>
      </c>
      <c r="T87" s="3">
        <v>31747.699999999997</v>
      </c>
      <c r="U87" s="3">
        <v>28374.9</v>
      </c>
      <c r="V87" s="3">
        <v>26124.400000000001</v>
      </c>
      <c r="W87" s="3">
        <v>23471.599999999999</v>
      </c>
      <c r="X87" s="3">
        <v>23657.699999999997</v>
      </c>
      <c r="Y87" s="3">
        <v>23574.400000000001</v>
      </c>
      <c r="Z87" s="3">
        <v>22795</v>
      </c>
      <c r="AA87" s="3">
        <v>22282.6</v>
      </c>
      <c r="AB87" s="3">
        <v>22487.300000000003</v>
      </c>
      <c r="AC87" s="3">
        <v>22249.9</v>
      </c>
      <c r="AD87" s="3">
        <v>22206</v>
      </c>
      <c r="AE87" s="3">
        <v>22517.9</v>
      </c>
      <c r="AF87" s="3">
        <v>22609.9</v>
      </c>
      <c r="AG87" s="3">
        <v>20052.800000000003</v>
      </c>
      <c r="AH87" s="5" t="e">
        <f>#REF!*1000</f>
        <v>#REF!</v>
      </c>
      <c r="AK87" s="2">
        <f t="shared" si="35"/>
        <v>0.16506860393971573</v>
      </c>
      <c r="AL87" s="2">
        <f t="shared" si="36"/>
        <v>0.16352532953626453</v>
      </c>
      <c r="AM87" s="2">
        <f t="shared" si="37"/>
        <v>0.15743765777558136</v>
      </c>
      <c r="AN87" s="2">
        <f t="shared" si="38"/>
        <v>0.16060055236162776</v>
      </c>
      <c r="AO87" s="2">
        <f t="shared" si="39"/>
        <v>0.15377172945406364</v>
      </c>
      <c r="AP87" s="2">
        <f t="shared" si="40"/>
        <v>0.15346026546558844</v>
      </c>
      <c r="AQ87" s="2">
        <f t="shared" si="41"/>
        <v>0.16149798217344599</v>
      </c>
      <c r="AR87" s="2">
        <f t="shared" si="42"/>
        <v>0.15180994701760384</v>
      </c>
      <c r="AS87" s="2">
        <f t="shared" si="43"/>
        <v>0.15313923912895636</v>
      </c>
      <c r="AT87" s="2">
        <f t="shared" si="44"/>
        <v>0.15426113298173558</v>
      </c>
      <c r="AU87" s="2">
        <f t="shared" si="45"/>
        <v>0.14137420510145093</v>
      </c>
    </row>
    <row r="88" spans="1:47" hidden="1" x14ac:dyDescent="0.25">
      <c r="A88" s="1" t="s">
        <v>34</v>
      </c>
      <c r="B88" s="1" t="s">
        <v>11</v>
      </c>
      <c r="C88" s="1" t="s">
        <v>9</v>
      </c>
      <c r="D88" s="1" t="s">
        <v>12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20443.400000000001</v>
      </c>
      <c r="Q88" s="3">
        <v>23220.1</v>
      </c>
      <c r="R88" s="3">
        <v>22780.400000000001</v>
      </c>
      <c r="S88" s="3">
        <v>23380.400000000001</v>
      </c>
      <c r="T88" s="3">
        <v>23153.8</v>
      </c>
      <c r="U88" s="3">
        <v>27014.1</v>
      </c>
      <c r="V88" s="3">
        <v>28159.600000000002</v>
      </c>
      <c r="W88" s="3">
        <v>28628.6</v>
      </c>
      <c r="X88" s="3">
        <v>26609.200000000001</v>
      </c>
      <c r="Y88" s="3">
        <v>25023.399999999998</v>
      </c>
      <c r="Z88" s="3">
        <v>26090</v>
      </c>
      <c r="AA88" s="3">
        <v>23649.899999999998</v>
      </c>
      <c r="AB88" s="3">
        <v>23891.5</v>
      </c>
      <c r="AC88" s="3">
        <v>24072</v>
      </c>
      <c r="AD88" s="3">
        <v>23003.8</v>
      </c>
      <c r="AE88" s="3">
        <v>23383.8</v>
      </c>
      <c r="AF88" s="3">
        <v>23965.699999999997</v>
      </c>
      <c r="AG88" s="3">
        <v>24684.6</v>
      </c>
      <c r="AH88" s="5" t="e">
        <f>#REF!*1000</f>
        <v>#REF!</v>
      </c>
      <c r="AK88" s="2">
        <f t="shared" si="35"/>
        <v>0.20133621204981961</v>
      </c>
      <c r="AL88" s="2">
        <f t="shared" si="36"/>
        <v>0.18392651012974087</v>
      </c>
      <c r="AM88" s="2">
        <f t="shared" si="37"/>
        <v>0.16711456009830503</v>
      </c>
      <c r="AN88" s="2">
        <f t="shared" si="38"/>
        <v>0.18381524067185209</v>
      </c>
      <c r="AO88" s="2">
        <f t="shared" si="39"/>
        <v>0.16320743649375116</v>
      </c>
      <c r="AP88" s="2">
        <f t="shared" si="40"/>
        <v>0.16304295902002935</v>
      </c>
      <c r="AQ88" s="2">
        <f t="shared" si="41"/>
        <v>0.17472345614493512</v>
      </c>
      <c r="AR88" s="2">
        <f t="shared" si="42"/>
        <v>0.15726405742608102</v>
      </c>
      <c r="AS88" s="2">
        <f t="shared" si="43"/>
        <v>0.1590280328069531</v>
      </c>
      <c r="AT88" s="2">
        <f t="shared" si="44"/>
        <v>0.16351138371688417</v>
      </c>
      <c r="AU88" s="2">
        <f t="shared" si="45"/>
        <v>0.1740288490010011</v>
      </c>
    </row>
    <row r="89" spans="1:47" hidden="1" x14ac:dyDescent="0.25">
      <c r="A89" s="1" t="s">
        <v>34</v>
      </c>
      <c r="B89" s="1" t="s">
        <v>13</v>
      </c>
      <c r="C89" s="1" t="s">
        <v>9</v>
      </c>
      <c r="D89" s="1" t="s">
        <v>14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13777.4</v>
      </c>
      <c r="Q89" s="3">
        <v>16179.8</v>
      </c>
      <c r="R89" s="3">
        <v>18250.2</v>
      </c>
      <c r="S89" s="3">
        <v>18520.2</v>
      </c>
      <c r="T89" s="3">
        <v>17543.399999999998</v>
      </c>
      <c r="U89" s="3">
        <v>15912.699999999999</v>
      </c>
      <c r="V89" s="3">
        <v>15525</v>
      </c>
      <c r="W89" s="3">
        <v>15227</v>
      </c>
      <c r="X89" s="3">
        <v>16870.8</v>
      </c>
      <c r="Y89" s="3">
        <v>18565</v>
      </c>
      <c r="Z89" s="3">
        <v>18340.800000000003</v>
      </c>
      <c r="AA89" s="3">
        <v>18084.2</v>
      </c>
      <c r="AB89" s="3">
        <v>18533.3</v>
      </c>
      <c r="AC89" s="3">
        <v>18710.7</v>
      </c>
      <c r="AD89" s="3">
        <v>19904.399999999998</v>
      </c>
      <c r="AE89" s="3">
        <v>19942.399999999998</v>
      </c>
      <c r="AF89" s="3">
        <v>20619.2</v>
      </c>
      <c r="AG89" s="3">
        <v>18287.199999999997</v>
      </c>
      <c r="AH89" s="5" t="e">
        <f>#REF!*1000</f>
        <v>#REF!</v>
      </c>
      <c r="AK89" s="2">
        <f t="shared" si="35"/>
        <v>0.10708684675054328</v>
      </c>
      <c r="AL89" s="2">
        <f t="shared" si="36"/>
        <v>0.11661332798794523</v>
      </c>
      <c r="AM89" s="2">
        <f t="shared" si="37"/>
        <v>0.12398322403130801</v>
      </c>
      <c r="AN89" s="2">
        <f t="shared" si="38"/>
        <v>0.12921880284071696</v>
      </c>
      <c r="AO89" s="2">
        <f t="shared" si="39"/>
        <v>0.12479866397068465</v>
      </c>
      <c r="AP89" s="2">
        <f t="shared" si="40"/>
        <v>0.1264769508991026</v>
      </c>
      <c r="AQ89" s="2">
        <f t="shared" si="41"/>
        <v>0.13580916296489853</v>
      </c>
      <c r="AR89" s="2">
        <f t="shared" si="42"/>
        <v>0.13607520082037258</v>
      </c>
      <c r="AS89" s="2">
        <f t="shared" si="43"/>
        <v>0.13562383536676595</v>
      </c>
      <c r="AT89" s="2">
        <f t="shared" si="44"/>
        <v>0.14067913405972615</v>
      </c>
      <c r="AU89" s="2">
        <f t="shared" si="45"/>
        <v>0.12892655207907389</v>
      </c>
    </row>
    <row r="90" spans="1:47" hidden="1" x14ac:dyDescent="0.25">
      <c r="A90" s="1" t="s">
        <v>34</v>
      </c>
      <c r="B90" s="1" t="s">
        <v>15</v>
      </c>
      <c r="C90" s="1" t="s">
        <v>9</v>
      </c>
      <c r="D90" s="1" t="s">
        <v>16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2274.6</v>
      </c>
      <c r="Q90" s="3">
        <v>2995.5</v>
      </c>
      <c r="R90" s="3">
        <v>4667.2</v>
      </c>
      <c r="S90" s="3">
        <v>4592.2</v>
      </c>
      <c r="T90" s="3">
        <v>4322.2</v>
      </c>
      <c r="U90" s="3">
        <v>4051.3</v>
      </c>
      <c r="V90" s="3">
        <v>4158.2999999999993</v>
      </c>
      <c r="W90" s="3">
        <v>4266.2000000000007</v>
      </c>
      <c r="X90" s="3">
        <v>4313.2</v>
      </c>
      <c r="Y90" s="3">
        <v>4313.2</v>
      </c>
      <c r="Z90" s="3">
        <v>4313.2</v>
      </c>
      <c r="AA90" s="3">
        <v>5554.8</v>
      </c>
      <c r="AB90" s="3">
        <v>5585.0999999999995</v>
      </c>
      <c r="AC90" s="3">
        <v>5498</v>
      </c>
      <c r="AD90" s="3">
        <v>5612</v>
      </c>
      <c r="AE90" s="3">
        <v>5708</v>
      </c>
      <c r="AF90" s="3">
        <v>5690</v>
      </c>
      <c r="AG90" s="3">
        <v>5056.3</v>
      </c>
      <c r="AH90" s="5" t="e">
        <f>#REF!*1000</f>
        <v>#REF!</v>
      </c>
      <c r="AK90" s="2">
        <f t="shared" si="35"/>
        <v>3.0002883404949617E-2</v>
      </c>
      <c r="AL90" s="2">
        <f t="shared" si="36"/>
        <v>2.9813441347037801E-2</v>
      </c>
      <c r="AM90" s="2">
        <f t="shared" si="37"/>
        <v>2.8804979363955707E-2</v>
      </c>
      <c r="AN90" s="2">
        <f t="shared" si="38"/>
        <v>3.0388344042385298E-2</v>
      </c>
      <c r="AO90" s="2">
        <f t="shared" si="39"/>
        <v>3.8333551864299174E-2</v>
      </c>
      <c r="AP90" s="2">
        <f t="shared" si="40"/>
        <v>3.8114443648275154E-2</v>
      </c>
      <c r="AQ90" s="2">
        <f t="shared" si="41"/>
        <v>3.9906512208576488E-2</v>
      </c>
      <c r="AR90" s="2">
        <f t="shared" si="42"/>
        <v>3.8366091266450179E-2</v>
      </c>
      <c r="AS90" s="2">
        <f t="shared" si="43"/>
        <v>3.8818840875396145E-2</v>
      </c>
      <c r="AT90" s="2">
        <f t="shared" si="44"/>
        <v>3.8821306006044935E-2</v>
      </c>
      <c r="AU90" s="2">
        <f t="shared" si="45"/>
        <v>3.5647410499005938E-2</v>
      </c>
    </row>
    <row r="91" spans="1:47" hidden="1" x14ac:dyDescent="0.25">
      <c r="A91" s="1" t="s">
        <v>34</v>
      </c>
      <c r="B91" s="1" t="s">
        <v>17</v>
      </c>
      <c r="C91" s="1" t="s">
        <v>9</v>
      </c>
      <c r="D91" s="1" t="s">
        <v>18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>
        <v>5247.6</v>
      </c>
      <c r="Q91" s="3">
        <v>5162.7</v>
      </c>
      <c r="R91" s="3">
        <v>5085.7</v>
      </c>
      <c r="S91" s="3">
        <v>4989.7</v>
      </c>
      <c r="T91" s="3">
        <v>6050.4</v>
      </c>
      <c r="U91" s="3">
        <v>7023.7</v>
      </c>
      <c r="V91" s="3">
        <v>6558.8</v>
      </c>
      <c r="W91" s="3">
        <v>6118.2999999999993</v>
      </c>
      <c r="X91" s="3">
        <v>5967</v>
      </c>
      <c r="Y91" s="3">
        <v>5820.5999999999995</v>
      </c>
      <c r="Z91" s="3">
        <v>5917.7999999999993</v>
      </c>
      <c r="AA91" s="3">
        <v>6058.0999999999995</v>
      </c>
      <c r="AB91" s="3">
        <v>6068.3</v>
      </c>
      <c r="AC91" s="3">
        <v>6038.8</v>
      </c>
      <c r="AD91" s="3">
        <v>5995.9</v>
      </c>
      <c r="AE91" s="3">
        <v>6001.9</v>
      </c>
      <c r="AF91" s="3">
        <v>5992.9</v>
      </c>
      <c r="AG91" s="3">
        <v>5315.1</v>
      </c>
      <c r="AH91" s="5" t="e">
        <f>#REF!*1000</f>
        <v>#REF!</v>
      </c>
      <c r="AK91" s="2">
        <f t="shared" si="35"/>
        <v>4.3028137812691193E-2</v>
      </c>
      <c r="AL91" s="2">
        <f t="shared" si="36"/>
        <v>4.1244738133584015E-2</v>
      </c>
      <c r="AM91" s="2">
        <f t="shared" si="37"/>
        <v>3.8871896245442038E-2</v>
      </c>
      <c r="AN91" s="2">
        <f t="shared" si="38"/>
        <v>4.1693439296584374E-2</v>
      </c>
      <c r="AO91" s="2">
        <f t="shared" si="39"/>
        <v>4.1806814025547416E-2</v>
      </c>
      <c r="AP91" s="2">
        <f t="shared" si="40"/>
        <v>4.1411949363633266E-2</v>
      </c>
      <c r="AQ91" s="2">
        <f t="shared" si="41"/>
        <v>4.383183810934007E-2</v>
      </c>
      <c r="AR91" s="2">
        <f t="shared" si="42"/>
        <v>4.0990599897453427E-2</v>
      </c>
      <c r="AS91" s="2">
        <f t="shared" si="43"/>
        <v>4.0817589532242488E-2</v>
      </c>
      <c r="AT91" s="2">
        <f t="shared" si="44"/>
        <v>4.0887909448792031E-2</v>
      </c>
      <c r="AU91" s="2">
        <f t="shared" si="45"/>
        <v>3.7471975860464461E-2</v>
      </c>
    </row>
    <row r="92" spans="1:47" hidden="1" x14ac:dyDescent="0.25">
      <c r="A92" s="1" t="s">
        <v>34</v>
      </c>
      <c r="B92" s="1" t="s">
        <v>19</v>
      </c>
      <c r="C92" s="1" t="s">
        <v>9</v>
      </c>
      <c r="D92" s="1" t="s">
        <v>20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4072.8999999999996</v>
      </c>
      <c r="Q92" s="3">
        <v>3675</v>
      </c>
      <c r="R92" s="3">
        <v>3270.1</v>
      </c>
      <c r="S92" s="3">
        <v>3293.1</v>
      </c>
      <c r="T92" s="3">
        <v>3542.1</v>
      </c>
      <c r="U92" s="3">
        <v>3802.9</v>
      </c>
      <c r="V92" s="3">
        <v>3591.2999999999997</v>
      </c>
      <c r="W92" s="3">
        <v>3401.6000000000004</v>
      </c>
      <c r="X92" s="3">
        <v>3759</v>
      </c>
      <c r="Y92" s="3">
        <v>4157.8999999999996</v>
      </c>
      <c r="Z92" s="3">
        <v>5917.7999999999993</v>
      </c>
      <c r="AA92" s="3">
        <v>3860.7</v>
      </c>
      <c r="AB92" s="3">
        <v>3872.6</v>
      </c>
      <c r="AC92" s="3">
        <v>3849.5</v>
      </c>
      <c r="AD92" s="3">
        <v>3832.3</v>
      </c>
      <c r="AE92" s="3">
        <v>3839.3</v>
      </c>
      <c r="AF92" s="3">
        <v>3859.3</v>
      </c>
      <c r="AG92" s="3">
        <v>3422.8</v>
      </c>
      <c r="AH92" s="5" t="e">
        <f>#REF!*1000</f>
        <v>#REF!</v>
      </c>
      <c r="AK92" s="2">
        <f t="shared" si="35"/>
        <v>2.3922415308770477E-2</v>
      </c>
      <c r="AL92" s="2">
        <f t="shared" si="36"/>
        <v>2.5982733474801796E-2</v>
      </c>
      <c r="AM92" s="2">
        <f t="shared" si="37"/>
        <v>2.7767834484232458E-2</v>
      </c>
      <c r="AN92" s="2">
        <f t="shared" si="38"/>
        <v>4.1693439296584374E-2</v>
      </c>
      <c r="AO92" s="2">
        <f t="shared" si="39"/>
        <v>2.6642605257164938E-2</v>
      </c>
      <c r="AP92" s="2">
        <f t="shared" si="40"/>
        <v>2.6427815880165146E-2</v>
      </c>
      <c r="AQ92" s="2">
        <f t="shared" si="41"/>
        <v>2.7941091078012948E-2</v>
      </c>
      <c r="AR92" s="2">
        <f t="shared" si="42"/>
        <v>2.6199282173987353E-2</v>
      </c>
      <c r="AS92" s="2">
        <f t="shared" si="43"/>
        <v>2.6110227009969941E-2</v>
      </c>
      <c r="AT92" s="2">
        <f t="shared" si="44"/>
        <v>2.6330943105295119E-2</v>
      </c>
      <c r="AU92" s="2">
        <f t="shared" si="45"/>
        <v>2.4131075421948367E-2</v>
      </c>
    </row>
    <row r="93" spans="1:47" hidden="1" x14ac:dyDescent="0.25">
      <c r="A93" s="1" t="s">
        <v>34</v>
      </c>
      <c r="B93" s="1" t="s">
        <v>21</v>
      </c>
      <c r="C93" s="1" t="s">
        <v>9</v>
      </c>
      <c r="D93" s="1" t="s">
        <v>22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46838.759999999995</v>
      </c>
      <c r="Q93" s="3">
        <v>47958.380000000005</v>
      </c>
      <c r="R93" s="3">
        <v>48210.819999999992</v>
      </c>
      <c r="S93" s="3">
        <v>46480.539999999994</v>
      </c>
      <c r="T93" s="3">
        <v>45554.000000000015</v>
      </c>
      <c r="U93" s="3">
        <v>50285.36</v>
      </c>
      <c r="V93" s="3">
        <v>48252.199999999983</v>
      </c>
      <c r="W93" s="3">
        <v>55391.979999999996</v>
      </c>
      <c r="X93" s="3">
        <v>57709.180000000008</v>
      </c>
      <c r="Y93" s="3">
        <v>62407.5</v>
      </c>
      <c r="Z93" s="3">
        <v>52931.399999999994</v>
      </c>
      <c r="AA93" s="3">
        <v>59719.7</v>
      </c>
      <c r="AB93" s="3">
        <v>61623.89999999998</v>
      </c>
      <c r="AC93" s="3">
        <v>51096.099999999991</v>
      </c>
      <c r="AD93" s="3">
        <v>60181.600000000006</v>
      </c>
      <c r="AE93" s="3">
        <v>60191.700000000012</v>
      </c>
      <c r="AF93" s="3">
        <v>58742</v>
      </c>
      <c r="AG93" s="3">
        <v>60000.199999999983</v>
      </c>
      <c r="AH93" s="5" t="e">
        <f>AH94-SUM(AH86:AH92)</f>
        <v>#REF!</v>
      </c>
      <c r="AK93" s="2">
        <f t="shared" si="35"/>
        <v>0.38955490073351007</v>
      </c>
      <c r="AL93" s="2">
        <f t="shared" si="36"/>
        <v>0.3988939193906258</v>
      </c>
      <c r="AM93" s="2">
        <f t="shared" si="37"/>
        <v>0.4167779721914277</v>
      </c>
      <c r="AN93" s="2">
        <f t="shared" si="38"/>
        <v>0.37292441663848491</v>
      </c>
      <c r="AO93" s="2">
        <f t="shared" si="39"/>
        <v>0.41212432801728005</v>
      </c>
      <c r="AP93" s="2">
        <f t="shared" si="40"/>
        <v>0.42054048520831189</v>
      </c>
      <c r="AQ93" s="2">
        <f t="shared" si="41"/>
        <v>0.37087434311761452</v>
      </c>
      <c r="AR93" s="2">
        <f t="shared" si="42"/>
        <v>0.41142779012134684</v>
      </c>
      <c r="AS93" s="2">
        <f t="shared" si="43"/>
        <v>0.40935038968457998</v>
      </c>
      <c r="AT93" s="2">
        <f t="shared" si="44"/>
        <v>0.40078051975520063</v>
      </c>
      <c r="AU93" s="2">
        <f t="shared" si="45"/>
        <v>0.42300728980132812</v>
      </c>
    </row>
    <row r="94" spans="1:47" hidden="1" x14ac:dyDescent="0.25">
      <c r="A94" s="1" t="s">
        <v>34</v>
      </c>
      <c r="B94" s="1" t="s">
        <v>23</v>
      </c>
      <c r="C94" s="1" t="s">
        <v>6</v>
      </c>
      <c r="D94" s="1" t="s">
        <v>24</v>
      </c>
      <c r="E94" s="3">
        <v>87878</v>
      </c>
      <c r="F94" s="3">
        <v>103339</v>
      </c>
      <c r="G94" s="3">
        <v>101316</v>
      </c>
      <c r="H94" s="3">
        <v>102776</v>
      </c>
      <c r="I94" s="3">
        <v>102232</v>
      </c>
      <c r="J94" s="3">
        <v>103118</v>
      </c>
      <c r="K94" s="3">
        <v>106533</v>
      </c>
      <c r="L94" s="3">
        <v>107759</v>
      </c>
      <c r="M94" s="3">
        <v>111276</v>
      </c>
      <c r="N94" s="3">
        <v>113998</v>
      </c>
      <c r="O94" s="3">
        <v>125453</v>
      </c>
      <c r="P94" s="3">
        <v>125641</v>
      </c>
      <c r="Q94" s="3">
        <v>135238</v>
      </c>
      <c r="R94" s="3">
        <v>142237</v>
      </c>
      <c r="S94" s="3">
        <v>141219</v>
      </c>
      <c r="T94" s="3">
        <v>137410</v>
      </c>
      <c r="U94" s="3">
        <v>142151</v>
      </c>
      <c r="V94" s="3">
        <v>137885</v>
      </c>
      <c r="W94" s="3">
        <v>142193</v>
      </c>
      <c r="X94" s="3">
        <v>144673</v>
      </c>
      <c r="Y94" s="3">
        <v>149738</v>
      </c>
      <c r="Z94" s="3">
        <v>141936</v>
      </c>
      <c r="AA94" s="3">
        <v>144907</v>
      </c>
      <c r="AB94" s="3">
        <v>146535</v>
      </c>
      <c r="AC94" s="3">
        <v>137772</v>
      </c>
      <c r="AD94" s="3">
        <v>146275</v>
      </c>
      <c r="AE94" s="3">
        <v>147042</v>
      </c>
      <c r="AF94" s="3">
        <v>146569</v>
      </c>
      <c r="AG94" s="3">
        <v>141842</v>
      </c>
      <c r="AH94" s="5" t="e">
        <f>#REF!</f>
        <v>#REF!</v>
      </c>
    </row>
    <row r="95" spans="1:47" hidden="1" x14ac:dyDescent="0.25">
      <c r="A95" s="1" t="s">
        <v>35</v>
      </c>
      <c r="B95" s="1" t="s">
        <v>5</v>
      </c>
      <c r="C95" s="1" t="s">
        <v>6</v>
      </c>
      <c r="D95" s="1" t="s">
        <v>7</v>
      </c>
      <c r="E95" s="3">
        <v>1558</v>
      </c>
      <c r="F95" s="3">
        <v>1320</v>
      </c>
      <c r="G95" s="3">
        <v>1623</v>
      </c>
      <c r="H95" s="3">
        <v>2040</v>
      </c>
      <c r="I95" s="3">
        <v>2085</v>
      </c>
      <c r="J95" s="3">
        <v>1991</v>
      </c>
      <c r="K95" s="3">
        <v>2199</v>
      </c>
      <c r="L95" s="3">
        <v>2383</v>
      </c>
      <c r="M95" s="3">
        <v>2598</v>
      </c>
      <c r="N95" s="3">
        <v>2553</v>
      </c>
      <c r="O95" s="3">
        <v>2910</v>
      </c>
      <c r="P95" s="3">
        <v>2780</v>
      </c>
      <c r="Q95" s="3">
        <v>2483</v>
      </c>
      <c r="R95" s="3">
        <v>2783</v>
      </c>
      <c r="S95" s="3">
        <v>2789</v>
      </c>
      <c r="T95" s="3">
        <v>2932</v>
      </c>
      <c r="U95" s="3">
        <v>2717</v>
      </c>
      <c r="V95" s="3">
        <v>2881</v>
      </c>
      <c r="W95" s="3">
        <v>3105</v>
      </c>
      <c r="X95" s="3">
        <v>2514</v>
      </c>
      <c r="Y95" s="3">
        <v>2665</v>
      </c>
      <c r="Z95" s="3">
        <v>2503</v>
      </c>
      <c r="AA95" s="3">
        <v>2727</v>
      </c>
      <c r="AB95" s="3">
        <v>2704</v>
      </c>
      <c r="AC95" s="3">
        <v>2283</v>
      </c>
      <c r="AD95" s="3">
        <v>2267</v>
      </c>
      <c r="AE95" s="3">
        <v>2404</v>
      </c>
      <c r="AF95" s="3">
        <v>2626.038</v>
      </c>
      <c r="AG95" s="3">
        <v>2284.09</v>
      </c>
      <c r="AH95" s="5" t="e">
        <f>#REF!+#REF!</f>
        <v>#REF!</v>
      </c>
      <c r="AK95" s="2">
        <f>W95/W103</f>
        <v>0.13620810668538341</v>
      </c>
    </row>
    <row r="96" spans="1:47" hidden="1" x14ac:dyDescent="0.25">
      <c r="A96" s="1" t="s">
        <v>35</v>
      </c>
      <c r="B96" s="1" t="s">
        <v>8</v>
      </c>
      <c r="C96" s="1" t="s">
        <v>9</v>
      </c>
      <c r="D96" s="1" t="s">
        <v>10</v>
      </c>
      <c r="E96" s="3">
        <v>1463.1994200438503</v>
      </c>
      <c r="F96" s="3">
        <v>1490.9803946530872</v>
      </c>
      <c r="G96" s="3">
        <v>1677.6848857769291</v>
      </c>
      <c r="H96" s="3">
        <v>1883.3866610085579</v>
      </c>
      <c r="I96" s="3">
        <v>2038.8375556970084</v>
      </c>
      <c r="J96" s="3">
        <v>2117.0736827215505</v>
      </c>
      <c r="K96" s="3">
        <v>2252.0973901973266</v>
      </c>
      <c r="L96" s="3">
        <v>2487.214315015206</v>
      </c>
      <c r="M96" s="3">
        <v>2745.0054176391541</v>
      </c>
      <c r="N96" s="3">
        <v>2867.1599971709456</v>
      </c>
      <c r="O96" s="3">
        <v>3098.8043001626706</v>
      </c>
      <c r="P96" s="3">
        <v>3272.4353914704011</v>
      </c>
      <c r="Q96" s="3">
        <v>3364.7662776716884</v>
      </c>
      <c r="R96" s="3">
        <v>3633.5880613904801</v>
      </c>
      <c r="S96" s="3">
        <v>3811.9174057571258</v>
      </c>
      <c r="T96" s="3">
        <v>3965.1213098521821</v>
      </c>
      <c r="U96" s="3">
        <v>4182.2623099229086</v>
      </c>
      <c r="V96" s="3">
        <v>4423.3031190324637</v>
      </c>
      <c r="W96" s="3">
        <v>4656.5815970012027</v>
      </c>
      <c r="X96" s="3">
        <v>4551.7901266001836</v>
      </c>
      <c r="Y96" s="3">
        <v>4221.2782374991157</v>
      </c>
      <c r="Z96" s="3">
        <v>3951.0265506754367</v>
      </c>
      <c r="AA96" s="3">
        <v>4329.9508734705423</v>
      </c>
      <c r="AB96" s="3">
        <v>4026.607143362331</v>
      </c>
      <c r="AC96" s="3">
        <v>3898.5286795388643</v>
      </c>
      <c r="AD96" s="3">
        <v>4124.861913855294</v>
      </c>
      <c r="AE96" s="3">
        <v>4463.7489497135584</v>
      </c>
      <c r="AF96" s="3">
        <v>4467.3186006789738</v>
      </c>
      <c r="AG96" s="3">
        <v>4104.1977712709531</v>
      </c>
      <c r="AJ96" s="4">
        <v>0.20427187212674164</v>
      </c>
      <c r="AK96" s="1" t="s">
        <v>69</v>
      </c>
    </row>
    <row r="97" spans="1:37" hidden="1" x14ac:dyDescent="0.25">
      <c r="A97" s="1" t="s">
        <v>35</v>
      </c>
      <c r="B97" s="1" t="s">
        <v>11</v>
      </c>
      <c r="C97" s="1" t="s">
        <v>9</v>
      </c>
      <c r="D97" s="1" t="s">
        <v>12</v>
      </c>
      <c r="E97" s="3">
        <v>2076.0321757785791</v>
      </c>
      <c r="F97" s="3">
        <v>2115.4486738807555</v>
      </c>
      <c r="G97" s="3">
        <v>2380.3507273027321</v>
      </c>
      <c r="H97" s="3">
        <v>2672.2067095739912</v>
      </c>
      <c r="I97" s="3">
        <v>2892.7652026310202</v>
      </c>
      <c r="J97" s="3">
        <v>3003.7690171393542</v>
      </c>
      <c r="K97" s="3">
        <v>3195.344791003607</v>
      </c>
      <c r="L97" s="3">
        <v>3528.9358889124642</v>
      </c>
      <c r="M97" s="3">
        <v>3894.6978051253031</v>
      </c>
      <c r="N97" s="3">
        <v>4068.0144658981067</v>
      </c>
      <c r="O97" s="3">
        <v>4396.6785015441919</v>
      </c>
      <c r="P97" s="3">
        <v>4643.0316146827918</v>
      </c>
      <c r="Q97" s="3">
        <v>4774.0335054341413</v>
      </c>
      <c r="R97" s="3">
        <v>5155.4460900110798</v>
      </c>
      <c r="S97" s="3">
        <v>5408.4652285640186</v>
      </c>
      <c r="T97" s="3">
        <v>5625.8356225098423</v>
      </c>
      <c r="U97" s="3">
        <v>5933.9219275290561</v>
      </c>
      <c r="V97" s="3">
        <v>6275.9180140038188</v>
      </c>
      <c r="W97" s="3">
        <v>6606.9006671853258</v>
      </c>
      <c r="X97" s="3">
        <v>6458.2193177263825</v>
      </c>
      <c r="Y97" s="3">
        <v>5989.2789211872596</v>
      </c>
      <c r="Z97" s="3">
        <v>5605.8375462668264</v>
      </c>
      <c r="AA97" s="3">
        <v>6143.4669872928307</v>
      </c>
      <c r="AB97" s="3">
        <v>5713.0736072800992</v>
      </c>
      <c r="AC97" s="3">
        <v>5531.3519579413914</v>
      </c>
      <c r="AD97" s="3">
        <v>5852.4804865973547</v>
      </c>
      <c r="AE97" s="3">
        <v>6333.303798005516</v>
      </c>
      <c r="AF97" s="3">
        <v>6338.3685281844546</v>
      </c>
      <c r="AG97" s="3">
        <v>5823.1615678619419</v>
      </c>
      <c r="AJ97" s="4">
        <v>0.28982719192776479</v>
      </c>
      <c r="AK97" s="1" t="s">
        <v>69</v>
      </c>
    </row>
    <row r="98" spans="1:37" hidden="1" x14ac:dyDescent="0.25">
      <c r="A98" s="1" t="s">
        <v>35</v>
      </c>
      <c r="B98" s="1" t="s">
        <v>13</v>
      </c>
      <c r="C98" s="1" t="s">
        <v>9</v>
      </c>
      <c r="D98" s="1" t="s">
        <v>14</v>
      </c>
      <c r="E98" s="3">
        <v>456.34002640450763</v>
      </c>
      <c r="F98" s="3">
        <v>465.00430723530661</v>
      </c>
      <c r="G98" s="3">
        <v>523.23337105405847</v>
      </c>
      <c r="H98" s="3">
        <v>587.38727397034211</v>
      </c>
      <c r="I98" s="3">
        <v>635.86902185444512</v>
      </c>
      <c r="J98" s="3">
        <v>660.26916566470993</v>
      </c>
      <c r="K98" s="3">
        <v>702.38011882028434</v>
      </c>
      <c r="L98" s="3">
        <v>775.70796614564915</v>
      </c>
      <c r="M98" s="3">
        <v>856.1073956196808</v>
      </c>
      <c r="N98" s="3">
        <v>894.20474809628217</v>
      </c>
      <c r="O98" s="3">
        <v>966.44956031779714</v>
      </c>
      <c r="P98" s="3">
        <v>1020.6013155102906</v>
      </c>
      <c r="Q98" s="3">
        <v>1049.3973076832401</v>
      </c>
      <c r="R98" s="3">
        <v>1133.2369663106774</v>
      </c>
      <c r="S98" s="3">
        <v>1188.8540042907325</v>
      </c>
      <c r="T98" s="3">
        <v>1236.6349647546974</v>
      </c>
      <c r="U98" s="3">
        <v>1304.356512718957</v>
      </c>
      <c r="V98" s="3">
        <v>1379.5318905155953</v>
      </c>
      <c r="W98" s="3">
        <v>1452.2863663153923</v>
      </c>
      <c r="X98" s="3">
        <v>1419.6041893580405</v>
      </c>
      <c r="Y98" s="3">
        <v>1316.5247306504468</v>
      </c>
      <c r="Z98" s="3">
        <v>1232.2391163920126</v>
      </c>
      <c r="AA98" s="3">
        <v>1350.4173586062193</v>
      </c>
      <c r="AB98" s="3">
        <v>1255.8110568875686</v>
      </c>
      <c r="AC98" s="3">
        <v>1215.8661739396939</v>
      </c>
      <c r="AD98" s="3">
        <v>1286.4545795317915</v>
      </c>
      <c r="AE98" s="3">
        <v>1392.146064078082</v>
      </c>
      <c r="AF98" s="3">
        <v>1393.2593604568924</v>
      </c>
      <c r="AG98" s="3">
        <v>1280.0098835844119</v>
      </c>
      <c r="AJ98" s="4">
        <v>6.3707947285286559E-2</v>
      </c>
      <c r="AK98" s="1" t="s">
        <v>69</v>
      </c>
    </row>
    <row r="99" spans="1:37" hidden="1" x14ac:dyDescent="0.25">
      <c r="A99" s="1" t="s">
        <v>35</v>
      </c>
      <c r="B99" s="1" t="s">
        <v>15</v>
      </c>
      <c r="C99" s="1" t="s">
        <v>9</v>
      </c>
      <c r="D99" s="1" t="s">
        <v>16</v>
      </c>
      <c r="E99" s="3">
        <v>638.7882240611076</v>
      </c>
      <c r="F99" s="3">
        <v>650.91654996817317</v>
      </c>
      <c r="G99" s="3">
        <v>732.42603437301079</v>
      </c>
      <c r="H99" s="3">
        <v>822.22915340547422</v>
      </c>
      <c r="I99" s="3">
        <v>890.09427116486313</v>
      </c>
      <c r="J99" s="3">
        <v>924.24977721196694</v>
      </c>
      <c r="K99" s="3">
        <v>983.19700827498411</v>
      </c>
      <c r="L99" s="3">
        <v>1085.8418841502228</v>
      </c>
      <c r="M99" s="3">
        <v>1198.3856142584341</v>
      </c>
      <c r="N99" s="3">
        <v>1251.7145767027371</v>
      </c>
      <c r="O99" s="3">
        <v>1352.8434118395926</v>
      </c>
      <c r="P99" s="3">
        <v>1428.6454487587523</v>
      </c>
      <c r="Q99" s="3">
        <v>1468.9542966263527</v>
      </c>
      <c r="R99" s="3">
        <v>1586.3136855506048</v>
      </c>
      <c r="S99" s="3">
        <v>1664.1668364099301</v>
      </c>
      <c r="T99" s="3">
        <v>1731.0509866327181</v>
      </c>
      <c r="U99" s="3">
        <v>1825.8481222151497</v>
      </c>
      <c r="V99" s="3">
        <v>1931.0791852323362</v>
      </c>
      <c r="W99" s="3">
        <v>2032.9214513049014</v>
      </c>
      <c r="X99" s="3">
        <v>1987.1726925525143</v>
      </c>
      <c r="Y99" s="3">
        <v>1842.8812858052197</v>
      </c>
      <c r="Z99" s="3">
        <v>1724.8976448122216</v>
      </c>
      <c r="AA99" s="3">
        <v>1890.3244430299173</v>
      </c>
      <c r="AB99" s="3">
        <v>1757.893825588797</v>
      </c>
      <c r="AC99" s="3">
        <v>1701.9786760025461</v>
      </c>
      <c r="AD99" s="3">
        <v>1800.7888605983451</v>
      </c>
      <c r="AE99" s="3">
        <v>1948.7366008911522</v>
      </c>
      <c r="AF99" s="3">
        <v>1950.2950015913434</v>
      </c>
      <c r="AG99" s="3">
        <v>1791.7675264162954</v>
      </c>
      <c r="AJ99" s="4">
        <v>8.9178866963717379E-2</v>
      </c>
      <c r="AK99" s="1" t="s">
        <v>69</v>
      </c>
    </row>
    <row r="100" spans="1:37" hidden="1" x14ac:dyDescent="0.25">
      <c r="A100" s="1" t="s">
        <v>35</v>
      </c>
      <c r="B100" s="1" t="s">
        <v>17</v>
      </c>
      <c r="C100" s="1" t="s">
        <v>9</v>
      </c>
      <c r="D100" s="1" t="s">
        <v>18</v>
      </c>
      <c r="E100" s="3">
        <v>486.09509159063583</v>
      </c>
      <c r="F100" s="3">
        <v>495.32431572246975</v>
      </c>
      <c r="G100" s="3">
        <v>557.35013084376544</v>
      </c>
      <c r="H100" s="3">
        <v>625.68710658462408</v>
      </c>
      <c r="I100" s="3">
        <v>677.33004455760658</v>
      </c>
      <c r="J100" s="3">
        <v>703.32116839946252</v>
      </c>
      <c r="K100" s="3">
        <v>748.17791215786121</v>
      </c>
      <c r="L100" s="3">
        <v>826.28700756772048</v>
      </c>
      <c r="M100" s="3">
        <v>911.92877855576774</v>
      </c>
      <c r="N100" s="3">
        <v>952.51021995897872</v>
      </c>
      <c r="O100" s="3">
        <v>1029.4656623523588</v>
      </c>
      <c r="P100" s="3">
        <v>1087.1483131763207</v>
      </c>
      <c r="Q100" s="3">
        <v>1117.8219110262394</v>
      </c>
      <c r="R100" s="3">
        <v>1207.1282268901618</v>
      </c>
      <c r="S100" s="3">
        <v>1266.3717023834784</v>
      </c>
      <c r="T100" s="3">
        <v>1317.2681589928566</v>
      </c>
      <c r="U100" s="3">
        <v>1389.4054034938822</v>
      </c>
      <c r="V100" s="3">
        <v>1469.4824952259708</v>
      </c>
      <c r="W100" s="3">
        <v>1546.9808331565175</v>
      </c>
      <c r="X100" s="3">
        <v>1512.1676568357027</v>
      </c>
      <c r="Y100" s="3">
        <v>1402.3670344437371</v>
      </c>
      <c r="Z100" s="3">
        <v>1312.5856849847937</v>
      </c>
      <c r="AA100" s="3">
        <v>1438.4695876653229</v>
      </c>
      <c r="AB100" s="3">
        <v>1337.6946035787537</v>
      </c>
      <c r="AC100" s="3">
        <v>1295.1451658533135</v>
      </c>
      <c r="AD100" s="3">
        <v>1370.3361977509016</v>
      </c>
      <c r="AE100" s="3">
        <v>1482.9191597708466</v>
      </c>
      <c r="AF100" s="3">
        <v>1484.1050472098452</v>
      </c>
      <c r="AG100" s="3">
        <v>1363.4712836834287</v>
      </c>
      <c r="AJ100" s="4">
        <v>6.7861942145837753E-2</v>
      </c>
      <c r="AK100" s="1" t="s">
        <v>69</v>
      </c>
    </row>
    <row r="101" spans="1:37" hidden="1" x14ac:dyDescent="0.25">
      <c r="A101" s="1" t="s">
        <v>35</v>
      </c>
      <c r="B101" s="1" t="s">
        <v>19</v>
      </c>
      <c r="C101" s="1" t="s">
        <v>9</v>
      </c>
      <c r="D101" s="1" t="s">
        <v>20</v>
      </c>
      <c r="E101" s="3">
        <v>256.34613480444165</v>
      </c>
      <c r="F101" s="3">
        <v>261.21323997453851</v>
      </c>
      <c r="G101" s="3">
        <v>293.9230497206309</v>
      </c>
      <c r="H101" s="3">
        <v>329.96110050215719</v>
      </c>
      <c r="I101" s="3">
        <v>357.19541693189052</v>
      </c>
      <c r="J101" s="3">
        <v>370.90204399179578</v>
      </c>
      <c r="K101" s="3">
        <v>394.55760661998727</v>
      </c>
      <c r="L101" s="3">
        <v>435.74906287573378</v>
      </c>
      <c r="M101" s="3">
        <v>480.91293585119178</v>
      </c>
      <c r="N101" s="3">
        <v>502.31388358441194</v>
      </c>
      <c r="O101" s="3">
        <v>542.89695169389631</v>
      </c>
      <c r="P101" s="3">
        <v>573.31635900700189</v>
      </c>
      <c r="Q101" s="3">
        <v>589.49232618997098</v>
      </c>
      <c r="R101" s="3">
        <v>636.58872621826163</v>
      </c>
      <c r="S101" s="3">
        <v>667.83124690572174</v>
      </c>
      <c r="T101" s="3">
        <v>694.67190041728554</v>
      </c>
      <c r="U101" s="3">
        <v>732.71405332767529</v>
      </c>
      <c r="V101" s="3">
        <v>774.9433481858689</v>
      </c>
      <c r="W101" s="3">
        <v>815.81271659947663</v>
      </c>
      <c r="X101" s="3">
        <v>797.45370959756701</v>
      </c>
      <c r="Y101" s="3">
        <v>739.54947308862018</v>
      </c>
      <c r="Z101" s="3">
        <v>692.20256029422171</v>
      </c>
      <c r="AA101" s="3">
        <v>758.58844331282273</v>
      </c>
      <c r="AB101" s="3">
        <v>705.44394935992648</v>
      </c>
      <c r="AC101" s="3">
        <v>683.00516302425922</v>
      </c>
      <c r="AD101" s="3">
        <v>722.65775514534266</v>
      </c>
      <c r="AE101" s="3">
        <v>782.02928071292172</v>
      </c>
      <c r="AF101" s="3">
        <v>782.65466793974122</v>
      </c>
      <c r="AG101" s="3">
        <v>719.03748779970294</v>
      </c>
      <c r="AJ101" s="4">
        <v>3.5787538015418348E-2</v>
      </c>
      <c r="AK101" s="1" t="s">
        <v>69</v>
      </c>
    </row>
    <row r="102" spans="1:37" hidden="1" x14ac:dyDescent="0.25">
      <c r="A102" s="1" t="s">
        <v>35</v>
      </c>
      <c r="B102" s="1" t="s">
        <v>21</v>
      </c>
      <c r="C102" s="1" t="s">
        <v>9</v>
      </c>
      <c r="D102" s="1" t="s">
        <v>22</v>
      </c>
      <c r="E102" s="3">
        <v>228.19892731687651</v>
      </c>
      <c r="F102" s="3">
        <v>500.11251856566923</v>
      </c>
      <c r="G102" s="3">
        <v>425.03180092887305</v>
      </c>
      <c r="H102" s="3">
        <v>259.14199495485263</v>
      </c>
      <c r="I102" s="3">
        <v>403.90848716316577</v>
      </c>
      <c r="J102" s="3">
        <v>593.41514487116001</v>
      </c>
      <c r="K102" s="3">
        <v>550.24517292594828</v>
      </c>
      <c r="L102" s="3">
        <v>653.26387533300476</v>
      </c>
      <c r="M102" s="3">
        <v>752.96205295046821</v>
      </c>
      <c r="N102" s="3">
        <v>947.08210858853818</v>
      </c>
      <c r="O102" s="3">
        <v>872.86161208949488</v>
      </c>
      <c r="P102" s="3">
        <v>1214.8215573944417</v>
      </c>
      <c r="Q102" s="3">
        <v>1624.5343753683665</v>
      </c>
      <c r="R102" s="3">
        <v>1652.6982436287344</v>
      </c>
      <c r="S102" s="3">
        <v>1864.393575688995</v>
      </c>
      <c r="T102" s="3">
        <v>1908.4170568404188</v>
      </c>
      <c r="U102" s="3">
        <v>2388.4916707923694</v>
      </c>
      <c r="V102" s="3">
        <v>2518.7419478039483</v>
      </c>
      <c r="W102" s="3">
        <v>2579.5163684371801</v>
      </c>
      <c r="X102" s="3">
        <v>3042.5923073296071</v>
      </c>
      <c r="Y102" s="3">
        <v>2488.1203173255999</v>
      </c>
      <c r="Z102" s="3">
        <v>2320.2108965744883</v>
      </c>
      <c r="AA102" s="3">
        <v>2558.7823066223427</v>
      </c>
      <c r="AB102" s="3">
        <v>2211.4758139425212</v>
      </c>
      <c r="AC102" s="3">
        <v>2476.1241836999325</v>
      </c>
      <c r="AD102" s="3">
        <v>2768.420206520972</v>
      </c>
      <c r="AE102" s="3">
        <v>3045.1161468279242</v>
      </c>
      <c r="AF102" s="3">
        <v>2827.4357939387519</v>
      </c>
      <c r="AG102" s="3">
        <v>2726.1044793832698</v>
      </c>
      <c r="AJ102" s="4">
        <v>9.5464082796991839E-2</v>
      </c>
      <c r="AK102" s="1" t="s">
        <v>69</v>
      </c>
    </row>
    <row r="103" spans="1:37" hidden="1" x14ac:dyDescent="0.25">
      <c r="A103" s="1" t="s">
        <v>35</v>
      </c>
      <c r="B103" s="1" t="s">
        <v>23</v>
      </c>
      <c r="C103" s="1" t="s">
        <v>6</v>
      </c>
      <c r="D103" s="1" t="s">
        <v>24</v>
      </c>
      <c r="E103" s="3">
        <v>7163</v>
      </c>
      <c r="F103" s="3">
        <v>7299</v>
      </c>
      <c r="G103" s="3">
        <v>8213</v>
      </c>
      <c r="H103" s="3">
        <v>9220</v>
      </c>
      <c r="I103" s="3">
        <v>9981</v>
      </c>
      <c r="J103" s="3">
        <v>10364</v>
      </c>
      <c r="K103" s="3">
        <v>11025</v>
      </c>
      <c r="L103" s="3">
        <v>12176</v>
      </c>
      <c r="M103" s="3">
        <v>13438</v>
      </c>
      <c r="N103" s="3">
        <v>14036</v>
      </c>
      <c r="O103" s="3">
        <v>15170</v>
      </c>
      <c r="P103" s="3">
        <v>16020</v>
      </c>
      <c r="Q103" s="3">
        <v>16472</v>
      </c>
      <c r="R103" s="3">
        <v>17788</v>
      </c>
      <c r="S103" s="3">
        <v>18661</v>
      </c>
      <c r="T103" s="3">
        <v>19411</v>
      </c>
      <c r="U103" s="3">
        <v>20474</v>
      </c>
      <c r="V103" s="3">
        <v>21654</v>
      </c>
      <c r="W103" s="3">
        <v>22796</v>
      </c>
      <c r="X103" s="3">
        <v>22283</v>
      </c>
      <c r="Y103" s="3">
        <v>20665</v>
      </c>
      <c r="Z103" s="3">
        <v>19342</v>
      </c>
      <c r="AA103" s="3">
        <v>21197</v>
      </c>
      <c r="AB103" s="3">
        <v>19712</v>
      </c>
      <c r="AC103" s="3">
        <v>19085</v>
      </c>
      <c r="AD103" s="3">
        <v>20193</v>
      </c>
      <c r="AE103" s="3">
        <v>21852</v>
      </c>
      <c r="AF103" s="3">
        <v>21869.475000000002</v>
      </c>
      <c r="AG103" s="3">
        <v>20091.84</v>
      </c>
    </row>
    <row r="104" spans="1:37" hidden="1" x14ac:dyDescent="0.25">
      <c r="A104" s="1" t="s">
        <v>36</v>
      </c>
      <c r="B104" s="1" t="s">
        <v>5</v>
      </c>
      <c r="C104" s="1" t="s">
        <v>6</v>
      </c>
      <c r="D104" s="1" t="s">
        <v>7</v>
      </c>
      <c r="E104" s="3"/>
      <c r="F104" s="3">
        <v>1783</v>
      </c>
      <c r="G104" s="3">
        <v>1487</v>
      </c>
      <c r="H104" s="3">
        <v>1315</v>
      </c>
      <c r="I104" s="3">
        <v>1220</v>
      </c>
      <c r="J104" s="3">
        <v>1224</v>
      </c>
      <c r="K104" s="3">
        <v>979</v>
      </c>
      <c r="L104" s="3">
        <v>841</v>
      </c>
      <c r="M104" s="3">
        <v>998</v>
      </c>
      <c r="N104" s="3">
        <v>1004</v>
      </c>
      <c r="O104" s="3">
        <v>955</v>
      </c>
      <c r="P104" s="3">
        <v>962</v>
      </c>
      <c r="Q104" s="3">
        <v>1051</v>
      </c>
      <c r="R104" s="3">
        <v>1056</v>
      </c>
      <c r="S104" s="3">
        <v>1072</v>
      </c>
      <c r="T104" s="3">
        <v>925</v>
      </c>
      <c r="U104" s="3">
        <v>896</v>
      </c>
      <c r="V104" s="3">
        <v>948</v>
      </c>
      <c r="W104" s="3">
        <v>941</v>
      </c>
      <c r="X104" s="3">
        <v>790</v>
      </c>
      <c r="Y104" s="3">
        <v>760</v>
      </c>
      <c r="Z104" s="3">
        <v>767</v>
      </c>
      <c r="AA104" s="3">
        <v>782</v>
      </c>
      <c r="AB104" s="3">
        <v>719</v>
      </c>
      <c r="AC104" s="3">
        <v>815</v>
      </c>
      <c r="AD104" s="3">
        <v>866</v>
      </c>
      <c r="AE104" s="3">
        <v>900</v>
      </c>
      <c r="AF104" s="3">
        <v>904</v>
      </c>
      <c r="AG104" s="3">
        <v>994</v>
      </c>
      <c r="AK104" s="4">
        <f>W104/W112</f>
        <v>7.9962610469068662E-2</v>
      </c>
    </row>
    <row r="105" spans="1:37" hidden="1" x14ac:dyDescent="0.25">
      <c r="A105" s="1" t="s">
        <v>36</v>
      </c>
      <c r="B105" s="1" t="s">
        <v>8</v>
      </c>
      <c r="C105" s="1" t="s">
        <v>9</v>
      </c>
      <c r="D105" s="1" t="s">
        <v>10</v>
      </c>
      <c r="E105" s="3"/>
      <c r="F105" s="3">
        <v>1916.6399999999999</v>
      </c>
      <c r="G105" s="3">
        <v>1846.08</v>
      </c>
      <c r="H105" s="3">
        <v>1869.12</v>
      </c>
      <c r="I105" s="3">
        <v>2060.64</v>
      </c>
      <c r="J105" s="3">
        <v>2052.2399999999998</v>
      </c>
      <c r="K105" s="3">
        <v>2186.16</v>
      </c>
      <c r="L105" s="3">
        <v>2210.4</v>
      </c>
      <c r="M105" s="3">
        <v>2344.3199999999997</v>
      </c>
      <c r="N105" s="3">
        <v>2305.6799999999998</v>
      </c>
      <c r="O105" s="3">
        <v>2360.4</v>
      </c>
      <c r="P105" s="3">
        <v>2387.52</v>
      </c>
      <c r="Q105" s="3">
        <v>2345.7599999999998</v>
      </c>
      <c r="R105" s="3">
        <v>2328.7199999999998</v>
      </c>
      <c r="S105" s="3">
        <v>2447.04</v>
      </c>
      <c r="T105" s="3">
        <v>2605.44</v>
      </c>
      <c r="U105" s="3">
        <v>2686.56</v>
      </c>
      <c r="V105" s="3">
        <v>2832.24</v>
      </c>
      <c r="W105" s="3">
        <v>2824.3199999999997</v>
      </c>
      <c r="X105" s="3">
        <v>2916.72</v>
      </c>
      <c r="Y105" s="3">
        <v>2907.6</v>
      </c>
      <c r="Z105" s="3">
        <v>2935.92</v>
      </c>
      <c r="AA105" s="3">
        <v>2063.7599999999998</v>
      </c>
      <c r="AB105" s="3">
        <v>1974.24</v>
      </c>
      <c r="AC105" s="3">
        <v>2030.8799999999999</v>
      </c>
      <c r="AD105" s="3">
        <v>2112.7199999999998</v>
      </c>
      <c r="AE105" s="3">
        <v>2146.7999999999997</v>
      </c>
      <c r="AF105" s="3">
        <v>2214.48</v>
      </c>
      <c r="AG105" s="3">
        <v>2288.16</v>
      </c>
      <c r="AJ105" s="4">
        <v>0.24</v>
      </c>
      <c r="AK105" s="4" t="s">
        <v>68</v>
      </c>
    </row>
    <row r="106" spans="1:37" hidden="1" x14ac:dyDescent="0.25">
      <c r="A106" s="1" t="s">
        <v>36</v>
      </c>
      <c r="B106" s="1" t="s">
        <v>11</v>
      </c>
      <c r="C106" s="1" t="s">
        <v>9</v>
      </c>
      <c r="D106" s="1" t="s">
        <v>12</v>
      </c>
      <c r="E106" s="3"/>
      <c r="F106" s="3">
        <v>2016.5494311751743</v>
      </c>
      <c r="G106" s="3">
        <v>1942.3113228899874</v>
      </c>
      <c r="H106" s="3">
        <v>1966.5523378402524</v>
      </c>
      <c r="I106" s="3">
        <v>2168.0557746143309</v>
      </c>
      <c r="J106" s="3">
        <v>2159.21790458038</v>
      </c>
      <c r="K106" s="3">
        <v>2300.1188039787958</v>
      </c>
      <c r="L106" s="3">
        <v>2325.6223717910534</v>
      </c>
      <c r="M106" s="3">
        <v>2466.5232711894691</v>
      </c>
      <c r="N106" s="3">
        <v>2425.8690690332955</v>
      </c>
      <c r="O106" s="3">
        <v>2483.4414795401749</v>
      </c>
      <c r="P106" s="3">
        <v>2511.9751742212161</v>
      </c>
      <c r="Q106" s="3">
        <v>2468.0383346238609</v>
      </c>
      <c r="R106" s="3">
        <v>2450.1100839835608</v>
      </c>
      <c r="S106" s="3">
        <v>2574.5977961760677</v>
      </c>
      <c r="T106" s="3">
        <v>2741.25477395914</v>
      </c>
      <c r="U106" s="3">
        <v>2826.6033474298647</v>
      </c>
      <c r="V106" s="3">
        <v>2979.8772648758113</v>
      </c>
      <c r="W106" s="3">
        <v>2971.5444159866579</v>
      </c>
      <c r="X106" s="3">
        <v>3068.7609863601165</v>
      </c>
      <c r="Y106" s="3">
        <v>3059.1655846089702</v>
      </c>
      <c r="Z106" s="3">
        <v>3088.9618321520043</v>
      </c>
      <c r="AA106" s="3">
        <v>2171.3384120555124</v>
      </c>
      <c r="AB106" s="3">
        <v>2077.151968550837</v>
      </c>
      <c r="AC106" s="3">
        <v>2136.744463636905</v>
      </c>
      <c r="AD106" s="3">
        <v>2222.8505688248256</v>
      </c>
      <c r="AE106" s="3">
        <v>2258.7070701054263</v>
      </c>
      <c r="AF106" s="3">
        <v>2329.9150515218298</v>
      </c>
      <c r="AG106" s="3">
        <v>2407.435797248198</v>
      </c>
      <c r="AJ106" s="4">
        <v>0.25251057239859431</v>
      </c>
      <c r="AK106" s="4" t="s">
        <v>68</v>
      </c>
    </row>
    <row r="107" spans="1:37" hidden="1" x14ac:dyDescent="0.25">
      <c r="A107" s="1" t="s">
        <v>36</v>
      </c>
      <c r="B107" s="1" t="s">
        <v>13</v>
      </c>
      <c r="C107" s="1" t="s">
        <v>9</v>
      </c>
      <c r="D107" s="1" t="s">
        <v>14</v>
      </c>
      <c r="E107" s="3"/>
      <c r="F107" s="3">
        <v>949.86261242480191</v>
      </c>
      <c r="G107" s="3">
        <v>914.8939662874501</v>
      </c>
      <c r="H107" s="3">
        <v>926.31229972005474</v>
      </c>
      <c r="I107" s="3">
        <v>1021.2271963785812</v>
      </c>
      <c r="J107" s="3">
        <v>1017.0642623146107</v>
      </c>
      <c r="K107" s="3">
        <v>1083.4333253916254</v>
      </c>
      <c r="L107" s="3">
        <v>1095.4463636905116</v>
      </c>
      <c r="M107" s="3">
        <v>1161.8154267675263</v>
      </c>
      <c r="N107" s="3">
        <v>1142.6659300732622</v>
      </c>
      <c r="O107" s="3">
        <v>1169.7844719756984</v>
      </c>
      <c r="P107" s="3">
        <v>1183.2248019536601</v>
      </c>
      <c r="Q107" s="3">
        <v>1162.5290726070641</v>
      </c>
      <c r="R107" s="3">
        <v>1154.0842635058668</v>
      </c>
      <c r="S107" s="3">
        <v>1212.7221633212223</v>
      </c>
      <c r="T107" s="3">
        <v>1291.2232056703795</v>
      </c>
      <c r="U107" s="3">
        <v>1331.4252546310083</v>
      </c>
      <c r="V107" s="3">
        <v>1403.6224253975818</v>
      </c>
      <c r="W107" s="3">
        <v>1399.6973732801239</v>
      </c>
      <c r="X107" s="3">
        <v>1445.4896479837989</v>
      </c>
      <c r="Y107" s="3">
        <v>1440.9698910000595</v>
      </c>
      <c r="Z107" s="3">
        <v>1455.0049258443028</v>
      </c>
      <c r="AA107" s="3">
        <v>1022.7734290309131</v>
      </c>
      <c r="AB107" s="3">
        <v>978.40844600631362</v>
      </c>
      <c r="AC107" s="3">
        <v>1006.4785156948002</v>
      </c>
      <c r="AD107" s="3">
        <v>1047.037387575198</v>
      </c>
      <c r="AE107" s="3">
        <v>1063.9270057775925</v>
      </c>
      <c r="AF107" s="3">
        <v>1097.4683602358687</v>
      </c>
      <c r="AG107" s="3">
        <v>1133.9832390255524</v>
      </c>
      <c r="AJ107" s="4">
        <v>0.11894097325629877</v>
      </c>
      <c r="AK107" s="4" t="s">
        <v>68</v>
      </c>
    </row>
    <row r="108" spans="1:37" hidden="1" x14ac:dyDescent="0.25">
      <c r="A108" s="1" t="s">
        <v>36</v>
      </c>
      <c r="B108" s="1" t="s">
        <v>15</v>
      </c>
      <c r="C108" s="1" t="s">
        <v>9</v>
      </c>
      <c r="D108" s="1" t="s">
        <v>16</v>
      </c>
      <c r="E108" s="3"/>
      <c r="F108" s="3">
        <v>488.41651081064981</v>
      </c>
      <c r="G108" s="3">
        <v>470.43573768538926</v>
      </c>
      <c r="H108" s="3">
        <v>476.30701054261721</v>
      </c>
      <c r="I108" s="3">
        <v>525.11196616832456</v>
      </c>
      <c r="J108" s="3">
        <v>522.97139793912686</v>
      </c>
      <c r="K108" s="3">
        <v>557.09817142176428</v>
      </c>
      <c r="L108" s="3">
        <v>563.27523974030612</v>
      </c>
      <c r="M108" s="3">
        <v>597.40201322294365</v>
      </c>
      <c r="N108" s="3">
        <v>587.5553993686342</v>
      </c>
      <c r="O108" s="3">
        <v>601.49967240455055</v>
      </c>
      <c r="P108" s="3">
        <v>608.41064983024603</v>
      </c>
      <c r="Q108" s="3">
        <v>597.7689677765203</v>
      </c>
      <c r="R108" s="3">
        <v>593.42667222586215</v>
      </c>
      <c r="S108" s="3">
        <v>623.57810471141818</v>
      </c>
      <c r="T108" s="3">
        <v>663.94310560486031</v>
      </c>
      <c r="U108" s="3">
        <v>684.61487878968376</v>
      </c>
      <c r="V108" s="3">
        <v>721.73844779319791</v>
      </c>
      <c r="W108" s="3">
        <v>719.72019774852583</v>
      </c>
      <c r="X108" s="3">
        <v>743.26644826970039</v>
      </c>
      <c r="Y108" s="3">
        <v>740.94240276371431</v>
      </c>
      <c r="Z108" s="3">
        <v>748.15917565072368</v>
      </c>
      <c r="AA108" s="3">
        <v>525.90703436774083</v>
      </c>
      <c r="AB108" s="3">
        <v>503.09469295371969</v>
      </c>
      <c r="AC108" s="3">
        <v>517.52823872773843</v>
      </c>
      <c r="AD108" s="3">
        <v>538.38348918935014</v>
      </c>
      <c r="AE108" s="3">
        <v>547.06808029066656</v>
      </c>
      <c r="AF108" s="3">
        <v>564.31494430877365</v>
      </c>
      <c r="AG108" s="3">
        <v>583.09078563345042</v>
      </c>
      <c r="AJ108" s="4">
        <v>6.1159092262791113E-2</v>
      </c>
      <c r="AK108" s="4" t="s">
        <v>68</v>
      </c>
    </row>
    <row r="109" spans="1:37" hidden="1" x14ac:dyDescent="0.25">
      <c r="A109" s="1" t="s">
        <v>36</v>
      </c>
      <c r="B109" s="1" t="s">
        <v>17</v>
      </c>
      <c r="C109" s="1" t="s">
        <v>9</v>
      </c>
      <c r="D109" s="1" t="s">
        <v>18</v>
      </c>
      <c r="E109" s="3"/>
      <c r="F109" s="3">
        <v>375.11225206980765</v>
      </c>
      <c r="G109" s="3">
        <v>361.30271010780871</v>
      </c>
      <c r="H109" s="3">
        <v>365.81194829948186</v>
      </c>
      <c r="I109" s="3">
        <v>403.29499076776466</v>
      </c>
      <c r="J109" s="3">
        <v>401.6509976770505</v>
      </c>
      <c r="K109" s="3">
        <v>427.86094466615049</v>
      </c>
      <c r="L109" s="3">
        <v>432.6050390136399</v>
      </c>
      <c r="M109" s="3">
        <v>458.81498600273994</v>
      </c>
      <c r="N109" s="3">
        <v>451.25261778545479</v>
      </c>
      <c r="O109" s="3">
        <v>461.96205849067849</v>
      </c>
      <c r="P109" s="3">
        <v>467.26980761212701</v>
      </c>
      <c r="Q109" s="3">
        <v>459.0968133897195</v>
      </c>
      <c r="R109" s="3">
        <v>455.76185597712794</v>
      </c>
      <c r="S109" s="3">
        <v>478.91867294061592</v>
      </c>
      <c r="T109" s="3">
        <v>509.91968550836862</v>
      </c>
      <c r="U109" s="3">
        <v>525.795961641551</v>
      </c>
      <c r="V109" s="3">
        <v>554.30749895765086</v>
      </c>
      <c r="W109" s="3">
        <v>552.7574483292633</v>
      </c>
      <c r="X109" s="3">
        <v>570.84137232711896</v>
      </c>
      <c r="Y109" s="3">
        <v>569.05646554291502</v>
      </c>
      <c r="Z109" s="3">
        <v>574.59907082017992</v>
      </c>
      <c r="AA109" s="3">
        <v>403.90561677288702</v>
      </c>
      <c r="AB109" s="3">
        <v>386.38534754899047</v>
      </c>
      <c r="AC109" s="3">
        <v>397.4705581035202</v>
      </c>
      <c r="AD109" s="3">
        <v>413.48774793019243</v>
      </c>
      <c r="AE109" s="3">
        <v>420.15766275537555</v>
      </c>
      <c r="AF109" s="3">
        <v>433.40354994341538</v>
      </c>
      <c r="AG109" s="3">
        <v>447.82371791053669</v>
      </c>
      <c r="AJ109" s="4">
        <v>4.6971231163261663E-2</v>
      </c>
      <c r="AK109" s="4" t="s">
        <v>68</v>
      </c>
    </row>
    <row r="110" spans="1:37" hidden="1" x14ac:dyDescent="0.25">
      <c r="A110" s="1" t="s">
        <v>36</v>
      </c>
      <c r="B110" s="1" t="s">
        <v>19</v>
      </c>
      <c r="C110" s="1" t="s">
        <v>9</v>
      </c>
      <c r="D110" s="1" t="s">
        <v>20</v>
      </c>
      <c r="E110" s="3"/>
      <c r="F110" s="3">
        <v>287.11356245160522</v>
      </c>
      <c r="G110" s="3">
        <v>276.54364167014114</v>
      </c>
      <c r="H110" s="3">
        <v>279.99504437429266</v>
      </c>
      <c r="I110" s="3">
        <v>308.68482935255224</v>
      </c>
      <c r="J110" s="3">
        <v>307.42650544999702</v>
      </c>
      <c r="K110" s="3">
        <v>327.48778366787775</v>
      </c>
      <c r="L110" s="3">
        <v>331.11894692953717</v>
      </c>
      <c r="M110" s="3">
        <v>351.18022514741796</v>
      </c>
      <c r="N110" s="3">
        <v>345.39193519566379</v>
      </c>
      <c r="O110" s="3">
        <v>353.58901661802366</v>
      </c>
      <c r="P110" s="3">
        <v>357.65160521770207</v>
      </c>
      <c r="Q110" s="3">
        <v>351.39593781642742</v>
      </c>
      <c r="R110" s="3">
        <v>348.84333789981531</v>
      </c>
      <c r="S110" s="3">
        <v>366.5677288700935</v>
      </c>
      <c r="T110" s="3">
        <v>390.29612246113527</v>
      </c>
      <c r="U110" s="3">
        <v>402.44793614866876</v>
      </c>
      <c r="V110" s="3">
        <v>424.27086783012686</v>
      </c>
      <c r="W110" s="3">
        <v>423.08444815057476</v>
      </c>
      <c r="X110" s="3">
        <v>436.92601107868245</v>
      </c>
      <c r="Y110" s="3">
        <v>435.55983084162244</v>
      </c>
      <c r="Z110" s="3">
        <v>439.8021799988087</v>
      </c>
      <c r="AA110" s="3">
        <v>309.15220680207278</v>
      </c>
      <c r="AB110" s="3">
        <v>295.74206921198402</v>
      </c>
      <c r="AC110" s="3">
        <v>304.22676752635653</v>
      </c>
      <c r="AD110" s="3">
        <v>316.48643754839475</v>
      </c>
      <c r="AE110" s="3">
        <v>321.59163738161891</v>
      </c>
      <c r="AF110" s="3">
        <v>331.730132825064</v>
      </c>
      <c r="AG110" s="3">
        <v>342.76743105604857</v>
      </c>
      <c r="AJ110" s="4">
        <v>3.5952111501578413E-2</v>
      </c>
      <c r="AK110" s="4" t="s">
        <v>68</v>
      </c>
    </row>
    <row r="111" spans="1:37" hidden="1" x14ac:dyDescent="0.25">
      <c r="A111" s="1" t="s">
        <v>36</v>
      </c>
      <c r="B111" s="1" t="s">
        <v>21</v>
      </c>
      <c r="C111" s="1" t="s">
        <v>9</v>
      </c>
      <c r="D111" s="1" t="s">
        <v>22</v>
      </c>
      <c r="E111" s="3"/>
      <c r="F111" s="3">
        <v>169.30563106796126</v>
      </c>
      <c r="G111" s="3">
        <v>393.43262135922305</v>
      </c>
      <c r="H111" s="3">
        <v>588.90135922330228</v>
      </c>
      <c r="I111" s="3">
        <v>878.9852427184469</v>
      </c>
      <c r="J111" s="3">
        <v>866.42893203883432</v>
      </c>
      <c r="K111" s="3">
        <v>1247.8409708737863</v>
      </c>
      <c r="L111" s="3">
        <v>1410.5320388349519</v>
      </c>
      <c r="M111" s="3">
        <v>1389.944077669903</v>
      </c>
      <c r="N111" s="3">
        <v>1344.5850485436895</v>
      </c>
      <c r="O111" s="3">
        <v>1449.3233009708729</v>
      </c>
      <c r="P111" s="3">
        <v>1469.9479611650495</v>
      </c>
      <c r="Q111" s="3">
        <v>1338.410873786408</v>
      </c>
      <c r="R111" s="3">
        <v>1316.0537864077669</v>
      </c>
      <c r="S111" s="3">
        <v>1420.5755339805819</v>
      </c>
      <c r="T111" s="3">
        <v>1728.9231067961173</v>
      </c>
      <c r="U111" s="3">
        <v>1840.552621359222</v>
      </c>
      <c r="V111" s="3">
        <v>1936.9434951456333</v>
      </c>
      <c r="W111" s="3">
        <v>1935.8761165048545</v>
      </c>
      <c r="X111" s="3">
        <v>2180.9955339805838</v>
      </c>
      <c r="Y111" s="3">
        <v>2201.7058252427178</v>
      </c>
      <c r="Z111" s="3">
        <v>2223.552815533978</v>
      </c>
      <c r="AA111" s="3">
        <v>1320.163300970873</v>
      </c>
      <c r="AB111" s="3">
        <v>1291.9774757281557</v>
      </c>
      <c r="AC111" s="3">
        <v>1253.6714563106798</v>
      </c>
      <c r="AD111" s="3">
        <v>1286.0343689320398</v>
      </c>
      <c r="AE111" s="3">
        <v>1286.7485436893203</v>
      </c>
      <c r="AF111" s="3">
        <v>1351.6879611650484</v>
      </c>
      <c r="AG111" s="3">
        <v>1336.7390291262145</v>
      </c>
      <c r="AJ111" s="4">
        <v>0.16422062064446963</v>
      </c>
      <c r="AK111" s="4" t="s">
        <v>68</v>
      </c>
    </row>
    <row r="112" spans="1:37" hidden="1" x14ac:dyDescent="0.25">
      <c r="A112" s="1" t="s">
        <v>36</v>
      </c>
      <c r="B112" s="1" t="s">
        <v>23</v>
      </c>
      <c r="C112" s="1" t="s">
        <v>6</v>
      </c>
      <c r="D112" s="1" t="s">
        <v>24</v>
      </c>
      <c r="E112" s="3">
        <v>7467</v>
      </c>
      <c r="F112" s="3">
        <v>7986</v>
      </c>
      <c r="G112" s="3">
        <v>7692</v>
      </c>
      <c r="H112" s="3">
        <v>7788</v>
      </c>
      <c r="I112" s="3">
        <v>8586</v>
      </c>
      <c r="J112" s="3">
        <v>8551</v>
      </c>
      <c r="K112" s="3">
        <v>9109</v>
      </c>
      <c r="L112" s="3">
        <v>9210</v>
      </c>
      <c r="M112" s="3">
        <v>9768</v>
      </c>
      <c r="N112" s="3">
        <v>9607</v>
      </c>
      <c r="O112" s="3">
        <v>9835</v>
      </c>
      <c r="P112" s="3">
        <v>9948</v>
      </c>
      <c r="Q112" s="3">
        <v>9774</v>
      </c>
      <c r="R112" s="3">
        <v>9703</v>
      </c>
      <c r="S112" s="3">
        <v>10196</v>
      </c>
      <c r="T112" s="3">
        <v>10856</v>
      </c>
      <c r="U112" s="3">
        <v>11194</v>
      </c>
      <c r="V112" s="3">
        <v>11801</v>
      </c>
      <c r="W112" s="3">
        <v>11768</v>
      </c>
      <c r="X112" s="3">
        <v>12153</v>
      </c>
      <c r="Y112" s="3">
        <v>12115</v>
      </c>
      <c r="Z112" s="3">
        <v>12233</v>
      </c>
      <c r="AA112" s="3">
        <v>8599</v>
      </c>
      <c r="AB112" s="3">
        <v>8226</v>
      </c>
      <c r="AC112" s="3">
        <v>8462</v>
      </c>
      <c r="AD112" s="3">
        <v>8803</v>
      </c>
      <c r="AE112" s="3">
        <v>8945</v>
      </c>
      <c r="AF112" s="3">
        <v>9227</v>
      </c>
      <c r="AG112" s="3">
        <v>9534</v>
      </c>
      <c r="AK112" s="4"/>
    </row>
    <row r="113" spans="1:47" hidden="1" x14ac:dyDescent="0.25">
      <c r="A113" s="1" t="s">
        <v>37</v>
      </c>
      <c r="B113" s="1" t="s">
        <v>5</v>
      </c>
      <c r="C113" s="1" t="s">
        <v>6</v>
      </c>
      <c r="D113" s="1" t="s">
        <v>7</v>
      </c>
      <c r="E113" s="3">
        <v>430</v>
      </c>
      <c r="F113" s="3">
        <v>442</v>
      </c>
      <c r="G113" s="3">
        <v>465</v>
      </c>
      <c r="H113" s="3">
        <v>477</v>
      </c>
      <c r="I113" s="3">
        <v>488</v>
      </c>
      <c r="J113" s="3">
        <v>500</v>
      </c>
      <c r="K113" s="3">
        <v>523</v>
      </c>
      <c r="L113" s="3">
        <v>547</v>
      </c>
      <c r="M113" s="3">
        <v>581</v>
      </c>
      <c r="N113" s="3">
        <v>535</v>
      </c>
      <c r="O113" s="3">
        <v>570</v>
      </c>
      <c r="P113" s="3">
        <v>605</v>
      </c>
      <c r="Q113" s="3">
        <v>605</v>
      </c>
      <c r="R113" s="3">
        <v>605</v>
      </c>
      <c r="S113" s="3">
        <v>608</v>
      </c>
      <c r="T113" s="3">
        <v>643.33100000000002</v>
      </c>
      <c r="U113" s="3">
        <v>613.29999999999995</v>
      </c>
      <c r="V113" s="3">
        <v>560.79999999999995</v>
      </c>
      <c r="W113" s="3">
        <v>561.4</v>
      </c>
      <c r="X113" s="3">
        <v>558</v>
      </c>
      <c r="Y113" s="3">
        <v>558</v>
      </c>
      <c r="Z113" s="3">
        <v>558</v>
      </c>
      <c r="AA113" s="3">
        <v>558</v>
      </c>
      <c r="AB113" s="3">
        <v>558</v>
      </c>
      <c r="AC113" s="3">
        <v>558</v>
      </c>
      <c r="AD113" s="3">
        <v>558</v>
      </c>
      <c r="AE113" s="3">
        <v>558</v>
      </c>
      <c r="AF113" s="3">
        <v>558</v>
      </c>
      <c r="AG113" s="3">
        <v>558</v>
      </c>
      <c r="AH113" s="5" t="e">
        <f>#REF!+#REF!</f>
        <v>#REF!</v>
      </c>
      <c r="AK113" s="4">
        <f>W113/W121</f>
        <v>5.0716760443890001E-2</v>
      </c>
    </row>
    <row r="114" spans="1:47" hidden="1" x14ac:dyDescent="0.25">
      <c r="A114" s="1" t="s">
        <v>37</v>
      </c>
      <c r="B114" s="1" t="s">
        <v>8</v>
      </c>
      <c r="C114" s="1" t="s">
        <v>9</v>
      </c>
      <c r="D114" s="1" t="s">
        <v>10</v>
      </c>
      <c r="E114" s="3">
        <v>1084.0714244476947</v>
      </c>
      <c r="F114" s="3">
        <v>1166.7633842660305</v>
      </c>
      <c r="G114" s="3">
        <v>1245.4215899468863</v>
      </c>
      <c r="H114" s="3">
        <v>1275.6747459779849</v>
      </c>
      <c r="I114" s="3">
        <v>1322.3990647371259</v>
      </c>
      <c r="J114" s="3">
        <v>1380.2162073743361</v>
      </c>
      <c r="K114" s="3">
        <v>1490.1360076206604</v>
      </c>
      <c r="L114" s="3">
        <v>1598.3750769763683</v>
      </c>
      <c r="M114" s="3">
        <v>1706.2780001539527</v>
      </c>
      <c r="N114" s="3">
        <v>1865.2751424062812</v>
      </c>
      <c r="O114" s="3">
        <v>2070.6604572396277</v>
      </c>
      <c r="P114" s="3">
        <v>2234.6140748883845</v>
      </c>
      <c r="Q114" s="3">
        <v>2477.6450725021168</v>
      </c>
      <c r="R114" s="3">
        <v>2731.0831557905476</v>
      </c>
      <c r="S114" s="3">
        <v>2782.4782256947115</v>
      </c>
      <c r="T114" s="3">
        <v>3102.0937432164574</v>
      </c>
      <c r="U114" s="3">
        <v>3397.617328005927</v>
      </c>
      <c r="V114" s="3">
        <v>3521.3372734489262</v>
      </c>
      <c r="W114" s="3">
        <v>3720.9092762778077</v>
      </c>
      <c r="X114" s="3">
        <v>3645.1399108517439</v>
      </c>
      <c r="Y114" s="3">
        <v>3734.3544511103837</v>
      </c>
      <c r="Z114" s="3">
        <v>3619.1427015818645</v>
      </c>
      <c r="AA114" s="3">
        <v>3731.0561848106381</v>
      </c>
      <c r="AB114" s="3">
        <v>3745.3830710684324</v>
      </c>
      <c r="AC114" s="3">
        <v>3546.8265658436612</v>
      </c>
      <c r="AD114" s="3">
        <v>3862.427153413902</v>
      </c>
      <c r="AE114" s="3">
        <v>3948.9609279020092</v>
      </c>
      <c r="AF114" s="3">
        <v>3963.7711923639449</v>
      </c>
      <c r="AG114" s="3">
        <v>4172.0453474520828</v>
      </c>
      <c r="AJ114" s="4">
        <v>0.33614617812331615</v>
      </c>
      <c r="AK114" s="1" t="s">
        <v>67</v>
      </c>
    </row>
    <row r="115" spans="1:47" hidden="1" x14ac:dyDescent="0.25">
      <c r="A115" s="1" t="s">
        <v>37</v>
      </c>
      <c r="B115" s="1" t="s">
        <v>11</v>
      </c>
      <c r="C115" s="1" t="s">
        <v>9</v>
      </c>
      <c r="D115" s="1" t="s">
        <v>12</v>
      </c>
      <c r="E115" s="3">
        <v>248.27361250096223</v>
      </c>
      <c r="F115" s="3">
        <v>267.21169271033796</v>
      </c>
      <c r="G115" s="3">
        <v>285.22596412901243</v>
      </c>
      <c r="H115" s="3">
        <v>292.15453005927179</v>
      </c>
      <c r="I115" s="3">
        <v>302.85531521822804</v>
      </c>
      <c r="J115" s="3">
        <v>316.09657455161266</v>
      </c>
      <c r="K115" s="3">
        <v>341.27036409822188</v>
      </c>
      <c r="L115" s="3">
        <v>366.05923331537218</v>
      </c>
      <c r="M115" s="3">
        <v>390.77111846663075</v>
      </c>
      <c r="N115" s="3">
        <v>427.18458163343854</v>
      </c>
      <c r="O115" s="3">
        <v>474.22184589331079</v>
      </c>
      <c r="P115" s="3">
        <v>511.77043911169272</v>
      </c>
      <c r="Q115" s="3">
        <v>567.42930287891625</v>
      </c>
      <c r="R115" s="3">
        <v>625.47159332614888</v>
      </c>
      <c r="S115" s="3">
        <v>637.24207208067116</v>
      </c>
      <c r="T115" s="3">
        <v>710.44029256408282</v>
      </c>
      <c r="U115" s="3">
        <v>778.12098806096526</v>
      </c>
      <c r="V115" s="3">
        <v>806.45528144869525</v>
      </c>
      <c r="W115" s="3">
        <v>852.16118327303514</v>
      </c>
      <c r="X115" s="3">
        <v>834.80851291663464</v>
      </c>
      <c r="Y115" s="3">
        <v>855.24039194057423</v>
      </c>
      <c r="Z115" s="3">
        <v>828.85464224463101</v>
      </c>
      <c r="AA115" s="3">
        <v>854.48502428604422</v>
      </c>
      <c r="AB115" s="3">
        <v>857.76616215841739</v>
      </c>
      <c r="AC115" s="3">
        <v>812.2928291971366</v>
      </c>
      <c r="AD115" s="3">
        <v>884.57155199753674</v>
      </c>
      <c r="AE115" s="3">
        <v>904.38948309598959</v>
      </c>
      <c r="AF115" s="3">
        <v>907.78132405511519</v>
      </c>
      <c r="AG115" s="3">
        <v>955.48018937726124</v>
      </c>
      <c r="AJ115" s="4">
        <v>7.6984065891771231E-2</v>
      </c>
      <c r="AK115" s="1" t="s">
        <v>67</v>
      </c>
    </row>
    <row r="116" spans="1:47" hidden="1" x14ac:dyDescent="0.25">
      <c r="A116" s="1" t="s">
        <v>37</v>
      </c>
      <c r="B116" s="1" t="s">
        <v>13</v>
      </c>
      <c r="C116" s="1" t="s">
        <v>9</v>
      </c>
      <c r="D116" s="1" t="s">
        <v>14</v>
      </c>
      <c r="E116" s="3">
        <v>294.38582480178587</v>
      </c>
      <c r="F116" s="3">
        <v>316.84130167038722</v>
      </c>
      <c r="G116" s="3">
        <v>338.20138942344704</v>
      </c>
      <c r="H116" s="3">
        <v>346.41680779000853</v>
      </c>
      <c r="I116" s="3">
        <v>359.10506504503121</v>
      </c>
      <c r="J116" s="3">
        <v>374.80564236779315</v>
      </c>
      <c r="K116" s="3">
        <v>404.65499576629981</v>
      </c>
      <c r="L116" s="3">
        <v>434.04793703333081</v>
      </c>
      <c r="M116" s="3">
        <v>463.34959587406672</v>
      </c>
      <c r="N116" s="3">
        <v>506.526183511662</v>
      </c>
      <c r="O116" s="3">
        <v>562.2997459779848</v>
      </c>
      <c r="P116" s="3">
        <v>606.82229299130177</v>
      </c>
      <c r="Q116" s="3">
        <v>672.81875694326857</v>
      </c>
      <c r="R116" s="3">
        <v>741.6413248133324</v>
      </c>
      <c r="S116" s="3">
        <v>755.59795138172581</v>
      </c>
      <c r="T116" s="3">
        <v>842.3913817989378</v>
      </c>
      <c r="U116" s="3">
        <v>922.64250944115167</v>
      </c>
      <c r="V116" s="3">
        <v>956.23937156877844</v>
      </c>
      <c r="W116" s="3">
        <v>1010.4342957547534</v>
      </c>
      <c r="X116" s="3">
        <v>989.858689173274</v>
      </c>
      <c r="Y116" s="3">
        <v>1014.0854102417059</v>
      </c>
      <c r="Z116" s="3">
        <v>982.79899760603519</v>
      </c>
      <c r="AA116" s="3">
        <v>1013.189747074898</v>
      </c>
      <c r="AB116" s="3">
        <v>1017.0802953660228</v>
      </c>
      <c r="AC116" s="3">
        <v>963.16113538988554</v>
      </c>
      <c r="AD116" s="3">
        <v>1048.8642885074282</v>
      </c>
      <c r="AE116" s="3">
        <v>1072.3630322261567</v>
      </c>
      <c r="AF116" s="3">
        <v>1076.3848446462939</v>
      </c>
      <c r="AG116" s="3">
        <v>1132.9428882841969</v>
      </c>
      <c r="AJ116" s="4">
        <v>9.1282426295127408E-2</v>
      </c>
      <c r="AK116" s="1" t="s">
        <v>67</v>
      </c>
    </row>
    <row r="117" spans="1:47" hidden="1" x14ac:dyDescent="0.25">
      <c r="A117" s="1" t="s">
        <v>37</v>
      </c>
      <c r="B117" s="1" t="s">
        <v>15</v>
      </c>
      <c r="C117" s="1" t="s">
        <v>9</v>
      </c>
      <c r="D117" s="1" t="s">
        <v>16</v>
      </c>
      <c r="E117" s="3">
        <v>172.47084520052343</v>
      </c>
      <c r="F117" s="3">
        <v>185.62676083442383</v>
      </c>
      <c r="G117" s="3">
        <v>198.14092448618274</v>
      </c>
      <c r="H117" s="3">
        <v>202.95406435224385</v>
      </c>
      <c r="I117" s="3">
        <v>210.38769147871602</v>
      </c>
      <c r="J117" s="3">
        <v>219.58613655607726</v>
      </c>
      <c r="K117" s="3">
        <v>237.07387806943268</v>
      </c>
      <c r="L117" s="3">
        <v>254.29422292356247</v>
      </c>
      <c r="M117" s="3">
        <v>271.46108844584711</v>
      </c>
      <c r="N117" s="3">
        <v>296.75681240859058</v>
      </c>
      <c r="O117" s="3">
        <v>329.43268416596106</v>
      </c>
      <c r="P117" s="3">
        <v>355.51696087676083</v>
      </c>
      <c r="Q117" s="3">
        <v>394.18208996613038</v>
      </c>
      <c r="R117" s="3">
        <v>434.50293916942496</v>
      </c>
      <c r="S117" s="3">
        <v>442.67966161188508</v>
      </c>
      <c r="T117" s="3">
        <v>493.52904035486102</v>
      </c>
      <c r="U117" s="3">
        <v>540.54550190516511</v>
      </c>
      <c r="V117" s="3">
        <v>560.22878390809012</v>
      </c>
      <c r="W117" s="3">
        <v>591.97978410053111</v>
      </c>
      <c r="X117" s="3">
        <v>579.92522182664925</v>
      </c>
      <c r="Y117" s="3">
        <v>594.11885041567234</v>
      </c>
      <c r="Z117" s="3">
        <v>575.78918378107926</v>
      </c>
      <c r="AA117" s="3">
        <v>593.59411121160792</v>
      </c>
      <c r="AB117" s="3">
        <v>595.87345381417902</v>
      </c>
      <c r="AC117" s="3">
        <v>564.28401468324228</v>
      </c>
      <c r="AD117" s="3">
        <v>614.49463628666001</v>
      </c>
      <c r="AE117" s="3">
        <v>628.26176720421824</v>
      </c>
      <c r="AF117" s="3">
        <v>630.61801308598262</v>
      </c>
      <c r="AG117" s="3">
        <v>663.75348622123011</v>
      </c>
      <c r="AJ117" s="4">
        <v>5.3479331845123546E-2</v>
      </c>
      <c r="AK117" s="1" t="s">
        <v>67</v>
      </c>
    </row>
    <row r="118" spans="1:47" hidden="1" x14ac:dyDescent="0.25">
      <c r="A118" s="1" t="s">
        <v>37</v>
      </c>
      <c r="B118" s="1" t="s">
        <v>17</v>
      </c>
      <c r="C118" s="1" t="s">
        <v>9</v>
      </c>
      <c r="D118" s="1" t="s">
        <v>18</v>
      </c>
      <c r="E118" s="3">
        <v>123.57514336848585</v>
      </c>
      <c r="F118" s="3">
        <v>133.00134035101223</v>
      </c>
      <c r="G118" s="3">
        <v>141.96772284658607</v>
      </c>
      <c r="H118" s="3">
        <v>145.41633149872987</v>
      </c>
      <c r="I118" s="3">
        <v>150.74251597259638</v>
      </c>
      <c r="J118" s="3">
        <v>157.3331902855823</v>
      </c>
      <c r="K118" s="3">
        <v>169.86313505503807</v>
      </c>
      <c r="L118" s="3">
        <v>182.20149045493031</v>
      </c>
      <c r="M118" s="3">
        <v>194.50152798090983</v>
      </c>
      <c r="N118" s="3">
        <v>212.62588234162109</v>
      </c>
      <c r="O118" s="3">
        <v>236.03810330228617</v>
      </c>
      <c r="P118" s="3">
        <v>254.7274547138403</v>
      </c>
      <c r="Q118" s="3">
        <v>282.43097100973745</v>
      </c>
      <c r="R118" s="3">
        <v>311.3208086819721</v>
      </c>
      <c r="S118" s="3">
        <v>317.17942001385563</v>
      </c>
      <c r="T118" s="3">
        <v>353.61293584115919</v>
      </c>
      <c r="U118" s="3">
        <v>387.30017132726493</v>
      </c>
      <c r="V118" s="3">
        <v>401.40321809233308</v>
      </c>
      <c r="W118" s="3">
        <v>424.15276974155177</v>
      </c>
      <c r="X118" s="3">
        <v>415.51569105438375</v>
      </c>
      <c r="Y118" s="3">
        <v>425.68540806231226</v>
      </c>
      <c r="Z118" s="3">
        <v>412.55222500384878</v>
      </c>
      <c r="AA118" s="3">
        <v>425.30943308348077</v>
      </c>
      <c r="AB118" s="3">
        <v>426.94257918751435</v>
      </c>
      <c r="AC118" s="3">
        <v>404.308785835386</v>
      </c>
      <c r="AD118" s="3">
        <v>440.28463297667611</v>
      </c>
      <c r="AE118" s="3">
        <v>450.14876494015078</v>
      </c>
      <c r="AF118" s="3">
        <v>451.8370121468709</v>
      </c>
      <c r="AG118" s="3">
        <v>475.57853691594175</v>
      </c>
      <c r="AJ118" s="4">
        <v>3.8317873912708793E-2</v>
      </c>
      <c r="AK118" s="1" t="s">
        <v>67</v>
      </c>
    </row>
    <row r="119" spans="1:47" hidden="1" x14ac:dyDescent="0.25">
      <c r="A119" s="1" t="s">
        <v>37</v>
      </c>
      <c r="B119" s="1" t="s">
        <v>19</v>
      </c>
      <c r="C119" s="1" t="s">
        <v>9</v>
      </c>
      <c r="D119" s="1" t="s">
        <v>20</v>
      </c>
      <c r="E119" s="3">
        <v>259.55962300823649</v>
      </c>
      <c r="F119" s="3">
        <v>279.35858960049262</v>
      </c>
      <c r="G119" s="3">
        <v>298.19175294434609</v>
      </c>
      <c r="H119" s="3">
        <v>305.43527730736662</v>
      </c>
      <c r="I119" s="3">
        <v>316.62249826803173</v>
      </c>
      <c r="J119" s="3">
        <v>330.46567816180431</v>
      </c>
      <c r="K119" s="3">
        <v>356.78381668077901</v>
      </c>
      <c r="L119" s="3">
        <v>382.69953717958589</v>
      </c>
      <c r="M119" s="3">
        <v>408.53477407435918</v>
      </c>
      <c r="N119" s="3">
        <v>446.60351878223383</v>
      </c>
      <c r="O119" s="3">
        <v>495.77900084674002</v>
      </c>
      <c r="P119" s="3">
        <v>535.03447629608957</v>
      </c>
      <c r="Q119" s="3">
        <v>593.22347814352247</v>
      </c>
      <c r="R119" s="3">
        <v>653.90425237183433</v>
      </c>
      <c r="S119" s="3">
        <v>666.2097930105457</v>
      </c>
      <c r="T119" s="3">
        <v>742.7354548485489</v>
      </c>
      <c r="U119" s="3">
        <v>813.4927763018627</v>
      </c>
      <c r="V119" s="3">
        <v>843.11508870083128</v>
      </c>
      <c r="W119" s="3">
        <v>890.89868731718104</v>
      </c>
      <c r="X119" s="3">
        <v>872.7572000663921</v>
      </c>
      <c r="Y119" s="3">
        <v>894.11787051131546</v>
      </c>
      <c r="Z119" s="3">
        <v>866.53267861404049</v>
      </c>
      <c r="AA119" s="3">
        <v>893.3281653885382</v>
      </c>
      <c r="AB119" s="3">
        <v>896.75845707605265</v>
      </c>
      <c r="AC119" s="3">
        <v>849.21799942748828</v>
      </c>
      <c r="AD119" s="3">
        <v>924.78236509891462</v>
      </c>
      <c r="AE119" s="3">
        <v>945.50117880167033</v>
      </c>
      <c r="AF119" s="3">
        <v>949.04720591178511</v>
      </c>
      <c r="AG119" s="3">
        <v>998.91436406935566</v>
      </c>
      <c r="AJ119" s="4">
        <v>8.0483604033561695E-2</v>
      </c>
      <c r="AK119" s="1" t="s">
        <v>67</v>
      </c>
    </row>
    <row r="120" spans="1:47" hidden="1" x14ac:dyDescent="0.25">
      <c r="A120" s="1" t="s">
        <v>37</v>
      </c>
      <c r="B120" s="1" t="s">
        <v>21</v>
      </c>
      <c r="C120" s="1" t="s">
        <v>9</v>
      </c>
      <c r="D120" s="1" t="s">
        <v>22</v>
      </c>
      <c r="E120" s="3">
        <v>612.66352667231149</v>
      </c>
      <c r="F120" s="3">
        <v>680.19693056731558</v>
      </c>
      <c r="G120" s="3">
        <v>732.85065622353886</v>
      </c>
      <c r="H120" s="3">
        <v>749.94824301439439</v>
      </c>
      <c r="I120" s="3">
        <v>783.88784928027053</v>
      </c>
      <c r="J120" s="3">
        <v>827.49657070279409</v>
      </c>
      <c r="K120" s="3">
        <v>910.21780270956788</v>
      </c>
      <c r="L120" s="3">
        <v>990.32250211684959</v>
      </c>
      <c r="M120" s="3">
        <v>1060.1038950042334</v>
      </c>
      <c r="N120" s="3">
        <v>1259.027878916173</v>
      </c>
      <c r="O120" s="3">
        <v>1421.5681625740899</v>
      </c>
      <c r="P120" s="3">
        <v>1544.2593011219305</v>
      </c>
      <c r="Q120" s="3">
        <v>1778.0073285563076</v>
      </c>
      <c r="R120" s="3">
        <v>2021.76492584674</v>
      </c>
      <c r="S120" s="3">
        <v>2068.1968762066035</v>
      </c>
      <c r="T120" s="3">
        <v>2340.2731513759527</v>
      </c>
      <c r="U120" s="3">
        <v>2654.5397249576636</v>
      </c>
      <c r="V120" s="3">
        <v>2826.0339828323449</v>
      </c>
      <c r="W120" s="3">
        <v>3017.3830035351393</v>
      </c>
      <c r="X120" s="3">
        <v>2947.9077741109231</v>
      </c>
      <c r="Y120" s="3">
        <v>3033.7146177180348</v>
      </c>
      <c r="Z120" s="3">
        <v>2922.9035711685019</v>
      </c>
      <c r="AA120" s="3">
        <v>3030.5423341447922</v>
      </c>
      <c r="AB120" s="3">
        <v>3044.3219813293808</v>
      </c>
      <c r="AC120" s="3">
        <v>2853.3496696232014</v>
      </c>
      <c r="AD120" s="3">
        <v>3156.8953717188815</v>
      </c>
      <c r="AE120" s="3">
        <v>3240.1238458298048</v>
      </c>
      <c r="AF120" s="3">
        <v>3254.368407790007</v>
      </c>
      <c r="AG120" s="3">
        <v>3454.6871876799305</v>
      </c>
      <c r="AJ120" s="4"/>
    </row>
    <row r="121" spans="1:47" hidden="1" x14ac:dyDescent="0.25">
      <c r="A121" s="1" t="s">
        <v>37</v>
      </c>
      <c r="B121" s="1" t="s">
        <v>23</v>
      </c>
      <c r="C121" s="1" t="s">
        <v>6</v>
      </c>
      <c r="D121" s="1" t="s">
        <v>24</v>
      </c>
      <c r="E121" s="3">
        <v>3225</v>
      </c>
      <c r="F121" s="3">
        <v>3471</v>
      </c>
      <c r="G121" s="3">
        <v>3705</v>
      </c>
      <c r="H121" s="3">
        <v>3795</v>
      </c>
      <c r="I121" s="3">
        <v>3934</v>
      </c>
      <c r="J121" s="3">
        <v>4106</v>
      </c>
      <c r="K121" s="3">
        <v>4433</v>
      </c>
      <c r="L121" s="3">
        <v>4755</v>
      </c>
      <c r="M121" s="3">
        <v>5076</v>
      </c>
      <c r="N121" s="3">
        <v>5549</v>
      </c>
      <c r="O121" s="3">
        <v>6160</v>
      </c>
      <c r="P121" s="3">
        <v>6647.7449999999999</v>
      </c>
      <c r="Q121" s="3">
        <v>7370.7370000000001</v>
      </c>
      <c r="R121" s="3">
        <v>8124.6890000000003</v>
      </c>
      <c r="S121" s="3">
        <v>8277.5839999999989</v>
      </c>
      <c r="T121" s="3">
        <v>9228.4069999999992</v>
      </c>
      <c r="U121" s="3">
        <v>10107.558999999999</v>
      </c>
      <c r="V121" s="3">
        <v>10475.612999999999</v>
      </c>
      <c r="W121" s="3">
        <v>11069.319</v>
      </c>
      <c r="X121" s="3">
        <v>10843.913</v>
      </c>
      <c r="Y121" s="3">
        <v>11109.316999999999</v>
      </c>
      <c r="Z121" s="3">
        <v>10766.574000000001</v>
      </c>
      <c r="AA121" s="3">
        <v>11099.504999999999</v>
      </c>
      <c r="AB121" s="3">
        <v>11142.126</v>
      </c>
      <c r="AC121" s="3">
        <v>10551.441000000001</v>
      </c>
      <c r="AD121" s="3">
        <v>11490.32</v>
      </c>
      <c r="AE121" s="3">
        <v>11747.749</v>
      </c>
      <c r="AF121" s="3">
        <v>11791.808000000001</v>
      </c>
      <c r="AG121" s="3">
        <v>12411.402</v>
      </c>
    </row>
    <row r="122" spans="1:47" hidden="1" x14ac:dyDescent="0.25">
      <c r="A122" s="1" t="s">
        <v>38</v>
      </c>
      <c r="B122" s="1" t="s">
        <v>5</v>
      </c>
      <c r="C122" s="1" t="s">
        <v>6</v>
      </c>
      <c r="D122" s="1" t="s">
        <v>7</v>
      </c>
      <c r="E122" s="3">
        <v>4275</v>
      </c>
      <c r="F122" s="3">
        <v>4268</v>
      </c>
      <c r="G122" s="3">
        <v>4347</v>
      </c>
      <c r="H122" s="3">
        <v>4620</v>
      </c>
      <c r="I122" s="3">
        <v>4670</v>
      </c>
      <c r="J122" s="3">
        <v>4030</v>
      </c>
      <c r="K122" s="3">
        <v>4122</v>
      </c>
      <c r="L122" s="3">
        <v>4367</v>
      </c>
      <c r="M122" s="3">
        <v>4500</v>
      </c>
      <c r="N122" s="3">
        <v>4695</v>
      </c>
      <c r="O122" s="3">
        <v>4919</v>
      </c>
      <c r="P122" s="3">
        <v>5174</v>
      </c>
      <c r="Q122" s="3">
        <v>4900</v>
      </c>
      <c r="R122" s="3">
        <v>5169</v>
      </c>
      <c r="S122" s="3">
        <v>5120</v>
      </c>
      <c r="T122" s="3">
        <v>5298</v>
      </c>
      <c r="U122" s="3">
        <v>5437</v>
      </c>
      <c r="V122" s="3">
        <v>5598</v>
      </c>
      <c r="W122" s="3">
        <v>5610</v>
      </c>
      <c r="X122" s="3">
        <v>5588</v>
      </c>
      <c r="Y122" s="3">
        <v>5547</v>
      </c>
      <c r="Z122" s="3">
        <v>5845</v>
      </c>
      <c r="AA122" s="3">
        <v>5831</v>
      </c>
      <c r="AB122" s="3">
        <v>5556</v>
      </c>
      <c r="AC122" s="3">
        <v>5213</v>
      </c>
      <c r="AD122" s="3">
        <v>5497</v>
      </c>
      <c r="AE122" s="3">
        <v>5324</v>
      </c>
      <c r="AF122" s="3">
        <v>5692.8940000000002</v>
      </c>
      <c r="AG122" s="3">
        <v>5498.2730000000001</v>
      </c>
      <c r="AH122" s="5" t="e">
        <f>#REF!+#REF!</f>
        <v>#REF!</v>
      </c>
      <c r="AK122" s="2">
        <f t="shared" ref="AK122:AK129" si="46">W122/$W$130</f>
        <v>6.3430684169465082E-2</v>
      </c>
      <c r="AL122" s="2">
        <f t="shared" ref="AL122:AL129" si="47">X122/$X$130</f>
        <v>6.2123401889938853E-2</v>
      </c>
      <c r="AM122" s="2">
        <f t="shared" ref="AM122:AM129" si="48">Y122/$Y$130</f>
        <v>6.0803034122921443E-2</v>
      </c>
      <c r="AN122" s="2">
        <f t="shared" ref="AN122:AN129" si="49">Z122/$Z$130</f>
        <v>6.2972020814703891E-2</v>
      </c>
      <c r="AO122" s="2">
        <f t="shared" ref="AO122:AO129" si="50">AA122/$AA$130</f>
        <v>6.0611415444424811E-2</v>
      </c>
      <c r="AP122" s="2">
        <f t="shared" ref="AP122:AP129" si="51">AB122/$AB$130</f>
        <v>5.8694894304820458E-2</v>
      </c>
      <c r="AQ122" s="2">
        <f t="shared" ref="AQ122:AQ129" si="52">AC122/$AC$130</f>
        <v>5.5538982761927085E-2</v>
      </c>
      <c r="AR122" s="2">
        <f t="shared" ref="AR122:AR129" si="53">AD122/$AD$130</f>
        <v>5.6220915366913836E-2</v>
      </c>
      <c r="AS122" s="2">
        <f t="shared" ref="AS122:AS129" si="54">AE122/$AE$130</f>
        <v>5.4715119625092491E-2</v>
      </c>
      <c r="AT122" s="2">
        <f t="shared" ref="AT122:AT129" si="55">AF122/$AF$130</f>
        <v>5.7225172399695989E-2</v>
      </c>
      <c r="AU122" s="2">
        <f t="shared" ref="AU122:AU129" si="56">AG122/$AG$130</f>
        <v>5.4800171448843901E-2</v>
      </c>
    </row>
    <row r="123" spans="1:47" hidden="1" x14ac:dyDescent="0.25">
      <c r="A123" s="1" t="s">
        <v>38</v>
      </c>
      <c r="B123" s="1" t="s">
        <v>8</v>
      </c>
      <c r="C123" s="1" t="s">
        <v>27</v>
      </c>
      <c r="D123" s="1" t="s">
        <v>10</v>
      </c>
      <c r="E123" s="3">
        <v>9849</v>
      </c>
      <c r="F123" s="3">
        <v>10476</v>
      </c>
      <c r="G123" s="3">
        <v>11239</v>
      </c>
      <c r="H123" s="3">
        <v>11719</v>
      </c>
      <c r="I123" s="3">
        <v>12263</v>
      </c>
      <c r="J123" s="3">
        <v>11744</v>
      </c>
      <c r="K123" s="3">
        <v>12355</v>
      </c>
      <c r="L123" s="3">
        <v>12991</v>
      </c>
      <c r="M123" s="3">
        <v>13797</v>
      </c>
      <c r="N123" s="3">
        <v>14749</v>
      </c>
      <c r="O123" s="3">
        <v>15632</v>
      </c>
      <c r="P123" s="3">
        <v>16359.000000000002</v>
      </c>
      <c r="Q123" s="3">
        <v>17520</v>
      </c>
      <c r="R123" s="3">
        <v>18992</v>
      </c>
      <c r="S123" s="3">
        <v>20141</v>
      </c>
      <c r="T123" s="3">
        <v>21471</v>
      </c>
      <c r="U123" s="3">
        <v>22656</v>
      </c>
      <c r="V123" s="3">
        <v>23317</v>
      </c>
      <c r="W123" s="3">
        <v>24203</v>
      </c>
      <c r="X123" s="3">
        <v>24004</v>
      </c>
      <c r="Y123" s="3">
        <v>24083</v>
      </c>
      <c r="Z123" s="3">
        <v>23888</v>
      </c>
      <c r="AA123" s="3">
        <v>23059</v>
      </c>
      <c r="AB123" s="3">
        <v>21794</v>
      </c>
      <c r="AC123" s="3">
        <v>20906</v>
      </c>
      <c r="AD123" s="3">
        <v>21047</v>
      </c>
      <c r="AE123" s="3">
        <v>20662</v>
      </c>
      <c r="AF123" s="3">
        <v>20859</v>
      </c>
      <c r="AG123" s="3">
        <v>20896</v>
      </c>
      <c r="AH123" s="1" t="e">
        <f>#REF!*1000</f>
        <v>#REF!</v>
      </c>
      <c r="AK123" s="2">
        <f t="shared" si="46"/>
        <v>0.27365647931436066</v>
      </c>
      <c r="AL123" s="2">
        <f t="shared" si="47"/>
        <v>0.26685936631461921</v>
      </c>
      <c r="AM123" s="2">
        <f t="shared" si="48"/>
        <v>0.26398404016266758</v>
      </c>
      <c r="AN123" s="2">
        <f t="shared" si="49"/>
        <v>0.25736110063672307</v>
      </c>
      <c r="AO123" s="2">
        <f t="shared" si="50"/>
        <v>0.23969106992505432</v>
      </c>
      <c r="AP123" s="2">
        <f t="shared" si="51"/>
        <v>0.2302369558098015</v>
      </c>
      <c r="AQ123" s="2">
        <f t="shared" si="52"/>
        <v>0.22273124374081099</v>
      </c>
      <c r="AR123" s="2">
        <f t="shared" si="53"/>
        <v>0.21525952441830734</v>
      </c>
      <c r="AS123" s="2">
        <f t="shared" si="54"/>
        <v>0.21234481624599194</v>
      </c>
      <c r="AT123" s="2">
        <f t="shared" si="55"/>
        <v>0.209675407812838</v>
      </c>
      <c r="AU123" s="2">
        <f t="shared" si="56"/>
        <v>0.20826619241988203</v>
      </c>
    </row>
    <row r="124" spans="1:47" hidden="1" x14ac:dyDescent="0.25">
      <c r="A124" s="1" t="s">
        <v>38</v>
      </c>
      <c r="B124" s="1" t="s">
        <v>11</v>
      </c>
      <c r="C124" s="1" t="s">
        <v>27</v>
      </c>
      <c r="D124" s="1" t="s">
        <v>12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>
        <v>11174</v>
      </c>
      <c r="P124" s="3">
        <v>11917</v>
      </c>
      <c r="Q124" s="3">
        <v>12647</v>
      </c>
      <c r="R124" s="3">
        <v>13675</v>
      </c>
      <c r="S124" s="3">
        <v>13997</v>
      </c>
      <c r="T124" s="3">
        <v>14795</v>
      </c>
      <c r="U124" s="3">
        <v>15653</v>
      </c>
      <c r="V124" s="3">
        <v>16276</v>
      </c>
      <c r="W124" s="3">
        <v>16769</v>
      </c>
      <c r="X124" s="3">
        <v>17256</v>
      </c>
      <c r="Y124" s="3">
        <v>17572</v>
      </c>
      <c r="Z124" s="3">
        <v>17912</v>
      </c>
      <c r="AA124" s="3">
        <v>17718</v>
      </c>
      <c r="AB124" s="3">
        <v>17391</v>
      </c>
      <c r="AC124" s="3">
        <v>16563</v>
      </c>
      <c r="AD124" s="3">
        <v>17201</v>
      </c>
      <c r="AE124" s="3">
        <v>17305</v>
      </c>
      <c r="AF124" s="3">
        <v>18255</v>
      </c>
      <c r="AG124" s="3">
        <v>19398</v>
      </c>
      <c r="AH124" s="1" t="e">
        <f>#REF!*1000</f>
        <v>#REF!</v>
      </c>
      <c r="AK124" s="2">
        <f t="shared" si="46"/>
        <v>0.18960234275182886</v>
      </c>
      <c r="AL124" s="2">
        <f t="shared" si="47"/>
        <v>0.19183991106170095</v>
      </c>
      <c r="AM124" s="2">
        <f t="shared" si="48"/>
        <v>0.19261419066305671</v>
      </c>
      <c r="AN124" s="2">
        <f t="shared" si="49"/>
        <v>0.19297773085251943</v>
      </c>
      <c r="AO124" s="2">
        <f t="shared" si="50"/>
        <v>0.18417305073646351</v>
      </c>
      <c r="AP124" s="2">
        <f t="shared" si="51"/>
        <v>0.18372262542388995</v>
      </c>
      <c r="AQ124" s="2">
        <f t="shared" si="52"/>
        <v>0.17646118770109309</v>
      </c>
      <c r="AR124" s="2">
        <f t="shared" si="53"/>
        <v>0.17592431603170544</v>
      </c>
      <c r="AS124" s="2">
        <f t="shared" si="54"/>
        <v>0.17784469292115432</v>
      </c>
      <c r="AT124" s="2">
        <f t="shared" si="55"/>
        <v>0.18349990745593545</v>
      </c>
      <c r="AU124" s="2">
        <f t="shared" si="56"/>
        <v>0.19333593034843374</v>
      </c>
    </row>
    <row r="125" spans="1:47" hidden="1" x14ac:dyDescent="0.25">
      <c r="A125" s="1" t="s">
        <v>38</v>
      </c>
      <c r="B125" s="1" t="s">
        <v>13</v>
      </c>
      <c r="C125" s="1" t="s">
        <v>27</v>
      </c>
      <c r="D125" s="1" t="s">
        <v>14</v>
      </c>
      <c r="E125" s="3">
        <v>5946</v>
      </c>
      <c r="F125" s="3">
        <v>6244</v>
      </c>
      <c r="G125" s="3">
        <v>6507</v>
      </c>
      <c r="H125" s="3">
        <v>6655</v>
      </c>
      <c r="I125" s="3">
        <v>6932</v>
      </c>
      <c r="J125" s="3">
        <v>7062</v>
      </c>
      <c r="K125" s="3">
        <v>7366</v>
      </c>
      <c r="L125" s="3">
        <v>7742</v>
      </c>
      <c r="M125" s="3">
        <v>8132.9999999999991</v>
      </c>
      <c r="N125" s="3">
        <v>8516</v>
      </c>
      <c r="O125" s="3">
        <v>8944</v>
      </c>
      <c r="P125" s="3">
        <v>9312</v>
      </c>
      <c r="Q125" s="3">
        <v>9745</v>
      </c>
      <c r="R125" s="3">
        <v>10431</v>
      </c>
      <c r="S125" s="3">
        <v>10674</v>
      </c>
      <c r="T125" s="3">
        <v>11388</v>
      </c>
      <c r="U125" s="3">
        <v>11769</v>
      </c>
      <c r="V125" s="3">
        <v>11996</v>
      </c>
      <c r="W125" s="3">
        <v>12183</v>
      </c>
      <c r="X125" s="3">
        <v>12361</v>
      </c>
      <c r="Y125" s="3">
        <v>12430</v>
      </c>
      <c r="Z125" s="3">
        <v>12460</v>
      </c>
      <c r="AA125" s="3">
        <v>11990</v>
      </c>
      <c r="AB125" s="3">
        <v>11273</v>
      </c>
      <c r="AC125" s="3">
        <v>10878</v>
      </c>
      <c r="AD125" s="3">
        <v>11126</v>
      </c>
      <c r="AE125" s="3">
        <v>10988</v>
      </c>
      <c r="AF125" s="3">
        <v>11304</v>
      </c>
      <c r="AG125" s="3">
        <v>11414</v>
      </c>
      <c r="AH125" s="1" t="e">
        <f>#REF!*1000</f>
        <v>#REF!</v>
      </c>
      <c r="AK125" s="2">
        <f t="shared" si="46"/>
        <v>0.1377497371188223</v>
      </c>
      <c r="AL125" s="2">
        <f t="shared" si="47"/>
        <v>0.13742078932740412</v>
      </c>
      <c r="AM125" s="2">
        <f t="shared" si="48"/>
        <v>0.13625053436955353</v>
      </c>
      <c r="AN125" s="2">
        <f t="shared" si="49"/>
        <v>0.13423975694631488</v>
      </c>
      <c r="AO125" s="2">
        <f t="shared" si="50"/>
        <v>0.1246322879743875</v>
      </c>
      <c r="AP125" s="2">
        <f t="shared" si="51"/>
        <v>0.11909063057923705</v>
      </c>
      <c r="AQ125" s="2">
        <f t="shared" si="52"/>
        <v>0.11589354584389849</v>
      </c>
      <c r="AR125" s="2">
        <f t="shared" si="53"/>
        <v>0.11379186908718998</v>
      </c>
      <c r="AS125" s="2">
        <f t="shared" si="54"/>
        <v>0.11292444298281674</v>
      </c>
      <c r="AT125" s="2">
        <f t="shared" si="55"/>
        <v>0.11362820892259076</v>
      </c>
      <c r="AU125" s="2">
        <f t="shared" si="56"/>
        <v>0.11376102221863196</v>
      </c>
    </row>
    <row r="126" spans="1:47" hidden="1" x14ac:dyDescent="0.25">
      <c r="A126" s="1" t="s">
        <v>38</v>
      </c>
      <c r="B126" s="1" t="s">
        <v>15</v>
      </c>
      <c r="C126" s="1" t="s">
        <v>27</v>
      </c>
      <c r="D126" s="1" t="s">
        <v>16</v>
      </c>
      <c r="E126" s="3">
        <v>6610</v>
      </c>
      <c r="F126" s="3">
        <v>6954</v>
      </c>
      <c r="G126" s="3">
        <v>7189</v>
      </c>
      <c r="H126" s="3">
        <v>7337</v>
      </c>
      <c r="I126" s="3">
        <v>7472</v>
      </c>
      <c r="J126" s="3">
        <v>8039</v>
      </c>
      <c r="K126" s="3">
        <v>8067</v>
      </c>
      <c r="L126" s="3">
        <v>8223</v>
      </c>
      <c r="M126" s="3">
        <v>8418</v>
      </c>
      <c r="N126" s="3">
        <v>8738</v>
      </c>
      <c r="O126" s="3">
        <v>9035.6</v>
      </c>
      <c r="P126" s="3">
        <v>9180</v>
      </c>
      <c r="Q126" s="3">
        <v>9571</v>
      </c>
      <c r="R126" s="3">
        <v>9872</v>
      </c>
      <c r="S126" s="3">
        <v>10088</v>
      </c>
      <c r="T126" s="3">
        <v>10340</v>
      </c>
      <c r="U126" s="3">
        <v>10896</v>
      </c>
      <c r="V126" s="3">
        <v>10554</v>
      </c>
      <c r="W126" s="3">
        <v>11041</v>
      </c>
      <c r="X126" s="3">
        <v>11196</v>
      </c>
      <c r="Y126" s="3">
        <v>11241</v>
      </c>
      <c r="Z126" s="3">
        <v>11189</v>
      </c>
      <c r="AA126" s="3">
        <v>11397</v>
      </c>
      <c r="AB126" s="3">
        <v>10933</v>
      </c>
      <c r="AC126" s="3">
        <v>10772</v>
      </c>
      <c r="AD126" s="3">
        <v>11065</v>
      </c>
      <c r="AE126" s="3">
        <v>10857</v>
      </c>
      <c r="AF126" s="3">
        <v>10822</v>
      </c>
      <c r="AG126" s="3">
        <v>10770</v>
      </c>
      <c r="AH126" s="1" t="e">
        <f>#REF!*1000</f>
        <v>#REF!</v>
      </c>
      <c r="AK126" s="2">
        <f t="shared" si="46"/>
        <v>0.12483746593851407</v>
      </c>
      <c r="AL126" s="2">
        <f t="shared" si="47"/>
        <v>0.12446914952751528</v>
      </c>
      <c r="AM126" s="2">
        <f t="shared" si="48"/>
        <v>0.12321739797652062</v>
      </c>
      <c r="AN126" s="2">
        <f t="shared" si="49"/>
        <v>0.1205464398452903</v>
      </c>
      <c r="AO126" s="2">
        <f t="shared" si="50"/>
        <v>0.11846823903620469</v>
      </c>
      <c r="AP126" s="2">
        <f t="shared" si="51"/>
        <v>0.11549879039499678</v>
      </c>
      <c r="AQ126" s="2">
        <f t="shared" si="52"/>
        <v>0.11476422833521553</v>
      </c>
      <c r="AR126" s="2">
        <f t="shared" si="53"/>
        <v>0.11316798772692406</v>
      </c>
      <c r="AS126" s="2">
        <f t="shared" si="54"/>
        <v>0.11157814683877333</v>
      </c>
      <c r="AT126" s="2">
        <f t="shared" si="55"/>
        <v>0.10878312782734229</v>
      </c>
      <c r="AU126" s="2">
        <f t="shared" si="56"/>
        <v>0.10734240487950467</v>
      </c>
    </row>
    <row r="127" spans="1:47" hidden="1" x14ac:dyDescent="0.25">
      <c r="A127" s="1" t="s">
        <v>38</v>
      </c>
      <c r="B127" s="1" t="s">
        <v>17</v>
      </c>
      <c r="C127" s="1" t="s">
        <v>27</v>
      </c>
      <c r="D127" s="1" t="s">
        <v>18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9684</v>
      </c>
      <c r="P127" s="3">
        <v>10282</v>
      </c>
      <c r="Q127" s="3">
        <v>11047</v>
      </c>
      <c r="R127" s="3">
        <v>12007</v>
      </c>
      <c r="S127" s="3">
        <v>12491</v>
      </c>
      <c r="T127" s="3">
        <v>13268</v>
      </c>
      <c r="U127" s="3">
        <v>14368</v>
      </c>
      <c r="V127" s="3">
        <v>14979</v>
      </c>
      <c r="W127" s="3">
        <v>15711</v>
      </c>
      <c r="X127" s="3">
        <v>16599</v>
      </c>
      <c r="Y127" s="3">
        <v>17425</v>
      </c>
      <c r="Z127" s="3">
        <v>18487</v>
      </c>
      <c r="AA127" s="3">
        <v>23112</v>
      </c>
      <c r="AB127" s="3">
        <v>24700</v>
      </c>
      <c r="AC127" s="3">
        <v>26660</v>
      </c>
      <c r="AD127" s="3">
        <v>28936</v>
      </c>
      <c r="AE127" s="3">
        <v>29300</v>
      </c>
      <c r="AF127" s="3">
        <v>29608</v>
      </c>
      <c r="AG127" s="3">
        <v>29390</v>
      </c>
      <c r="AH127" s="1" t="e">
        <f>#REF!*1000</f>
        <v>#REF!</v>
      </c>
      <c r="AK127" s="2">
        <f t="shared" si="46"/>
        <v>0.1776398358264645</v>
      </c>
      <c r="AL127" s="2">
        <f t="shared" si="47"/>
        <v>0.18453585325180655</v>
      </c>
      <c r="AM127" s="2">
        <f t="shared" si="48"/>
        <v>0.19100286093237895</v>
      </c>
      <c r="AN127" s="2">
        <f t="shared" si="49"/>
        <v>0.19917258319956044</v>
      </c>
      <c r="AO127" s="2">
        <f t="shared" si="50"/>
        <v>0.2402419882955833</v>
      </c>
      <c r="AP127" s="2">
        <f t="shared" si="51"/>
        <v>0.26093662514921984</v>
      </c>
      <c r="AQ127" s="2">
        <f t="shared" si="52"/>
        <v>0.2840340073725256</v>
      </c>
      <c r="AR127" s="2">
        <f t="shared" si="53"/>
        <v>0.29594477115827156</v>
      </c>
      <c r="AS127" s="2">
        <f t="shared" si="54"/>
        <v>0.30111814519444219</v>
      </c>
      <c r="AT127" s="2">
        <f t="shared" si="55"/>
        <v>0.2976206661164249</v>
      </c>
      <c r="AU127" s="2">
        <f t="shared" si="56"/>
        <v>0.29292416707601132</v>
      </c>
    </row>
    <row r="128" spans="1:47" hidden="1" x14ac:dyDescent="0.25">
      <c r="A128" s="1" t="s">
        <v>38</v>
      </c>
      <c r="B128" s="1" t="s">
        <v>19</v>
      </c>
      <c r="C128" s="1" t="s">
        <v>27</v>
      </c>
      <c r="D128" s="1" t="s">
        <v>20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>
        <v>1864</v>
      </c>
      <c r="P128" s="3">
        <v>1948</v>
      </c>
      <c r="Q128" s="3">
        <v>2062</v>
      </c>
      <c r="R128" s="3">
        <v>2192</v>
      </c>
      <c r="S128" s="3">
        <v>2298</v>
      </c>
      <c r="T128" s="3">
        <v>2340</v>
      </c>
      <c r="U128" s="3">
        <v>2467</v>
      </c>
      <c r="V128" s="3">
        <v>2498</v>
      </c>
      <c r="W128" s="3">
        <v>2616</v>
      </c>
      <c r="X128" s="3">
        <v>2606</v>
      </c>
      <c r="Y128" s="3">
        <v>2627</v>
      </c>
      <c r="Z128" s="3">
        <v>2589</v>
      </c>
      <c r="AA128" s="3">
        <v>2521</v>
      </c>
      <c r="AB128" s="3">
        <v>2435</v>
      </c>
      <c r="AC128" s="3">
        <v>2388</v>
      </c>
      <c r="AD128" s="3">
        <v>2466</v>
      </c>
      <c r="AE128" s="3">
        <v>2416</v>
      </c>
      <c r="AF128" s="3">
        <v>2437</v>
      </c>
      <c r="AG128" s="3">
        <v>2419</v>
      </c>
      <c r="AH128" s="1" t="e">
        <f>#REF!*1000</f>
        <v>#REF!</v>
      </c>
      <c r="AK128" s="2">
        <f t="shared" si="46"/>
        <v>2.9578372511108848E-2</v>
      </c>
      <c r="AL128" s="2">
        <f t="shared" si="47"/>
        <v>2.8971650917176208E-2</v>
      </c>
      <c r="AM128" s="2">
        <f t="shared" si="48"/>
        <v>2.8795668044152626E-2</v>
      </c>
      <c r="AN128" s="2">
        <f t="shared" si="49"/>
        <v>2.7892996046068153E-2</v>
      </c>
      <c r="AO128" s="2">
        <f t="shared" si="50"/>
        <v>2.6205004001954201E-2</v>
      </c>
      <c r="AP128" s="2">
        <f t="shared" si="51"/>
        <v>2.5723914260661954E-2</v>
      </c>
      <c r="AQ128" s="2">
        <f t="shared" si="52"/>
        <v>2.5441605761650082E-2</v>
      </c>
      <c r="AR128" s="2">
        <f t="shared" si="53"/>
        <v>2.522117105599591E-2</v>
      </c>
      <c r="AS128" s="2">
        <f t="shared" si="54"/>
        <v>2.4829400641289155E-2</v>
      </c>
      <c r="AT128" s="2">
        <f t="shared" si="55"/>
        <v>2.4496810433860022E-2</v>
      </c>
      <c r="AU128" s="2">
        <f t="shared" si="56"/>
        <v>2.4109682210169153E-2</v>
      </c>
    </row>
    <row r="129" spans="1:47" hidden="1" x14ac:dyDescent="0.25">
      <c r="A129" s="1" t="s">
        <v>38</v>
      </c>
      <c r="B129" s="1" t="s">
        <v>21</v>
      </c>
      <c r="C129" s="1" t="s">
        <v>6</v>
      </c>
      <c r="D129" s="1" t="s">
        <v>22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>
        <v>249.40000000000146</v>
      </c>
      <c r="P129" s="3">
        <v>227</v>
      </c>
      <c r="Q129" s="3">
        <v>228</v>
      </c>
      <c r="R129" s="3">
        <v>250</v>
      </c>
      <c r="S129" s="3">
        <v>331</v>
      </c>
      <c r="T129" s="3">
        <v>339</v>
      </c>
      <c r="U129" s="3">
        <v>315</v>
      </c>
      <c r="V129" s="3">
        <v>306</v>
      </c>
      <c r="W129" s="3">
        <v>310</v>
      </c>
      <c r="X129" s="3">
        <v>340</v>
      </c>
      <c r="Y129" s="3">
        <v>304</v>
      </c>
      <c r="Z129" s="3">
        <v>449</v>
      </c>
      <c r="AA129" s="3">
        <v>575</v>
      </c>
      <c r="AB129" s="3">
        <v>577</v>
      </c>
      <c r="AC129" s="3">
        <v>482</v>
      </c>
      <c r="AD129" s="3">
        <v>437</v>
      </c>
      <c r="AE129" s="3">
        <v>452</v>
      </c>
      <c r="AF129" s="3">
        <v>504.44500000000698</v>
      </c>
      <c r="AG129" s="3">
        <v>547.86199999999371</v>
      </c>
      <c r="AH129" s="5" t="e">
        <f>AH130-SUM(AH122:AH128)</f>
        <v>#REF!</v>
      </c>
      <c r="AK129" s="2">
        <f t="shared" si="46"/>
        <v>3.5050823694356818E-3</v>
      </c>
      <c r="AL129" s="2">
        <f t="shared" si="47"/>
        <v>3.7798777098387993E-3</v>
      </c>
      <c r="AM129" s="2">
        <f t="shared" si="48"/>
        <v>3.3322737287485339E-3</v>
      </c>
      <c r="AN129" s="2">
        <f t="shared" si="49"/>
        <v>4.8373716588198537E-3</v>
      </c>
      <c r="AO129" s="2">
        <f t="shared" si="50"/>
        <v>5.9769445859276741E-3</v>
      </c>
      <c r="AP129" s="2">
        <f t="shared" si="51"/>
        <v>6.095564077372463E-3</v>
      </c>
      <c r="AQ129" s="2">
        <f t="shared" si="52"/>
        <v>5.13519848287912E-3</v>
      </c>
      <c r="AR129" s="2">
        <f t="shared" si="53"/>
        <v>4.4694451546918946E-3</v>
      </c>
      <c r="AS129" s="2">
        <f t="shared" si="54"/>
        <v>4.6452355504398588E-3</v>
      </c>
      <c r="AT129" s="2">
        <f t="shared" si="55"/>
        <v>5.0706990313125521E-3</v>
      </c>
      <c r="AU129" s="2">
        <f t="shared" si="56"/>
        <v>5.4604293985231669E-3</v>
      </c>
    </row>
    <row r="130" spans="1:47" hidden="1" x14ac:dyDescent="0.25">
      <c r="A130" s="1" t="s">
        <v>38</v>
      </c>
      <c r="B130" s="1" t="s">
        <v>23</v>
      </c>
      <c r="C130" s="1" t="s">
        <v>6</v>
      </c>
      <c r="D130" s="1" t="s">
        <v>24</v>
      </c>
      <c r="E130" s="3">
        <v>44255</v>
      </c>
      <c r="F130" s="3">
        <v>46737</v>
      </c>
      <c r="G130" s="3">
        <v>49251</v>
      </c>
      <c r="H130" s="3">
        <v>50947</v>
      </c>
      <c r="I130" s="3">
        <v>52770</v>
      </c>
      <c r="J130" s="3">
        <v>53703</v>
      </c>
      <c r="K130" s="3">
        <v>55505</v>
      </c>
      <c r="L130" s="3">
        <v>58065</v>
      </c>
      <c r="M130" s="3">
        <v>60562</v>
      </c>
      <c r="N130" s="3">
        <v>58580</v>
      </c>
      <c r="O130" s="3">
        <v>61502</v>
      </c>
      <c r="P130" s="3">
        <v>64399</v>
      </c>
      <c r="Q130" s="3">
        <v>67720</v>
      </c>
      <c r="R130" s="3">
        <v>72588</v>
      </c>
      <c r="S130" s="3">
        <v>75140</v>
      </c>
      <c r="T130" s="3">
        <v>79239</v>
      </c>
      <c r="U130" s="3">
        <v>83561</v>
      </c>
      <c r="V130" s="3">
        <v>85524</v>
      </c>
      <c r="W130" s="3">
        <v>88443</v>
      </c>
      <c r="X130" s="3">
        <v>89950</v>
      </c>
      <c r="Y130" s="3">
        <v>91229</v>
      </c>
      <c r="Z130" s="3">
        <v>92819</v>
      </c>
      <c r="AA130" s="3">
        <v>96203</v>
      </c>
      <c r="AB130" s="3">
        <v>94659</v>
      </c>
      <c r="AC130" s="3">
        <v>93862</v>
      </c>
      <c r="AD130" s="3">
        <v>97775</v>
      </c>
      <c r="AE130" s="3">
        <v>97304</v>
      </c>
      <c r="AF130" s="3">
        <v>99482.339000000007</v>
      </c>
      <c r="AG130" s="3">
        <v>100333.13499999999</v>
      </c>
      <c r="AH130" s="5" t="e">
        <f>#REF!</f>
        <v>#REF!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idden="1" x14ac:dyDescent="0.25">
      <c r="A131" s="1" t="s">
        <v>39</v>
      </c>
      <c r="B131" s="1" t="s">
        <v>5</v>
      </c>
      <c r="C131" s="1" t="s">
        <v>6</v>
      </c>
      <c r="D131" s="1" t="s">
        <v>7</v>
      </c>
      <c r="E131" s="3"/>
      <c r="F131" s="3"/>
      <c r="G131" s="3"/>
      <c r="H131" s="3"/>
      <c r="I131" s="3">
        <v>393</v>
      </c>
      <c r="J131" s="3">
        <v>250</v>
      </c>
      <c r="K131" s="3">
        <v>206</v>
      </c>
      <c r="L131" s="3">
        <v>187</v>
      </c>
      <c r="M131" s="3">
        <v>178</v>
      </c>
      <c r="N131" s="3">
        <v>182</v>
      </c>
      <c r="O131" s="3">
        <v>157</v>
      </c>
      <c r="P131" s="3">
        <v>149</v>
      </c>
      <c r="Q131" s="3">
        <v>155</v>
      </c>
      <c r="R131" s="3">
        <v>162</v>
      </c>
      <c r="S131" s="3">
        <v>162</v>
      </c>
      <c r="T131" s="3">
        <v>156</v>
      </c>
      <c r="U131" s="3">
        <v>165</v>
      </c>
      <c r="V131" s="3">
        <v>145</v>
      </c>
      <c r="W131" s="3">
        <v>139</v>
      </c>
      <c r="X131" s="3">
        <v>135</v>
      </c>
      <c r="Y131" s="3">
        <v>139</v>
      </c>
      <c r="Z131" s="3">
        <v>135</v>
      </c>
      <c r="AA131" s="3">
        <v>148</v>
      </c>
      <c r="AB131" s="3">
        <v>154</v>
      </c>
      <c r="AC131" s="3">
        <v>167</v>
      </c>
      <c r="AD131" s="3">
        <v>166</v>
      </c>
      <c r="AE131" s="3">
        <v>182</v>
      </c>
      <c r="AF131" s="3">
        <v>194.43799999999999</v>
      </c>
      <c r="AG131" s="3">
        <v>190.137</v>
      </c>
      <c r="AK131" s="2">
        <f t="shared" ref="AK131:AU131" si="57">W131/W139</f>
        <v>5.023491145645103E-2</v>
      </c>
      <c r="AL131" s="2">
        <f t="shared" si="57"/>
        <v>5.4655870445344132E-2</v>
      </c>
      <c r="AM131" s="2">
        <f t="shared" si="57"/>
        <v>5.4318093005080108E-2</v>
      </c>
      <c r="AN131" s="2">
        <f t="shared" si="57"/>
        <v>5.1487414187643021E-2</v>
      </c>
      <c r="AO131" s="2">
        <f t="shared" si="57"/>
        <v>5.0237610319076711E-2</v>
      </c>
      <c r="AP131" s="2">
        <f t="shared" si="57"/>
        <v>5.3902695134756741E-2</v>
      </c>
      <c r="AQ131" s="2">
        <f t="shared" si="57"/>
        <v>5.4772056411938337E-2</v>
      </c>
      <c r="AR131" s="2">
        <f t="shared" si="57"/>
        <v>5.74195780006918E-2</v>
      </c>
      <c r="AS131" s="2">
        <f t="shared" si="57"/>
        <v>6.243567753001715E-2</v>
      </c>
      <c r="AT131" s="2">
        <f t="shared" si="57"/>
        <v>6.5707582031407086E-2</v>
      </c>
      <c r="AU131" s="2">
        <f t="shared" si="57"/>
        <v>6.2418913879317584E-2</v>
      </c>
    </row>
    <row r="132" spans="1:47" hidden="1" x14ac:dyDescent="0.25">
      <c r="A132" s="1" t="s">
        <v>39</v>
      </c>
      <c r="B132" s="1" t="s">
        <v>8</v>
      </c>
      <c r="C132" s="1" t="s">
        <v>9</v>
      </c>
      <c r="D132" s="1" t="s">
        <v>10</v>
      </c>
      <c r="E132" s="3"/>
      <c r="F132" s="3"/>
      <c r="G132" s="3"/>
      <c r="H132" s="3"/>
      <c r="I132" s="3">
        <v>363.76574585635359</v>
      </c>
      <c r="J132" s="3">
        <v>331.42665745856351</v>
      </c>
      <c r="K132" s="3">
        <v>290.26781767955799</v>
      </c>
      <c r="L132" s="3">
        <v>274.39226519337018</v>
      </c>
      <c r="M132" s="3">
        <v>343.57831491712705</v>
      </c>
      <c r="N132" s="3">
        <v>340.05041436464086</v>
      </c>
      <c r="O132" s="3">
        <v>333.77859116022097</v>
      </c>
      <c r="P132" s="3">
        <v>316.53107734806628</v>
      </c>
      <c r="Q132" s="3">
        <v>368.86160220994475</v>
      </c>
      <c r="R132" s="3">
        <v>397.28080110497234</v>
      </c>
      <c r="S132" s="3">
        <v>421.38812154696132</v>
      </c>
      <c r="T132" s="3">
        <v>450.3953038674033</v>
      </c>
      <c r="U132" s="3">
        <v>489.20220994475136</v>
      </c>
      <c r="V132" s="3">
        <v>558.38825966850823</v>
      </c>
      <c r="W132" s="3">
        <v>542.31671270718232</v>
      </c>
      <c r="X132" s="3">
        <v>484.1063535911602</v>
      </c>
      <c r="Y132" s="3">
        <v>501.54986187845304</v>
      </c>
      <c r="Z132" s="3">
        <v>513.89751381215467</v>
      </c>
      <c r="AA132" s="3">
        <v>577.39972375690604</v>
      </c>
      <c r="AB132" s="3">
        <v>559.9562154696132</v>
      </c>
      <c r="AC132" s="3">
        <v>597.58715469613253</v>
      </c>
      <c r="AD132" s="3">
        <v>566.62002762430939</v>
      </c>
      <c r="AE132" s="3">
        <v>571.3238950276243</v>
      </c>
      <c r="AF132" s="3">
        <v>579.97528715469616</v>
      </c>
      <c r="AG132" s="3">
        <v>597.02739447513818</v>
      </c>
      <c r="AJ132" s="4">
        <v>0.19599447513812154</v>
      </c>
      <c r="AK132" s="1" t="s">
        <v>62</v>
      </c>
    </row>
    <row r="133" spans="1:47" hidden="1" x14ac:dyDescent="0.25">
      <c r="A133" s="1" t="s">
        <v>39</v>
      </c>
      <c r="B133" s="1" t="s">
        <v>11</v>
      </c>
      <c r="C133" s="1" t="s">
        <v>9</v>
      </c>
      <c r="D133" s="1" t="s">
        <v>12</v>
      </c>
      <c r="E133" s="3"/>
      <c r="F133" s="3"/>
      <c r="G133" s="3"/>
      <c r="H133" s="3"/>
      <c r="I133" s="3">
        <v>247.11860935183935</v>
      </c>
      <c r="J133" s="3">
        <v>225.14955194717692</v>
      </c>
      <c r="K133" s="3">
        <v>197.188933432152</v>
      </c>
      <c r="L133" s="3">
        <v>186.40412343349951</v>
      </c>
      <c r="M133" s="3">
        <v>233.4045916992319</v>
      </c>
      <c r="N133" s="3">
        <v>231.0079672550869</v>
      </c>
      <c r="O133" s="3">
        <v>226.7473015766069</v>
      </c>
      <c r="P133" s="3">
        <v>215.03047096078694</v>
      </c>
      <c r="Q133" s="3">
        <v>250.58040021560436</v>
      </c>
      <c r="R133" s="3">
        <v>269.88654157121681</v>
      </c>
      <c r="S133" s="3">
        <v>286.26347527287425</v>
      </c>
      <c r="T133" s="3">
        <v>305.96905403584424</v>
      </c>
      <c r="U133" s="3">
        <v>332.33192292143912</v>
      </c>
      <c r="V133" s="3">
        <v>379.33239118717154</v>
      </c>
      <c r="W133" s="3">
        <v>368.41443538606654</v>
      </c>
      <c r="X133" s="3">
        <v>328.87013205767414</v>
      </c>
      <c r="Y133" s="3">
        <v>340.72010847594663</v>
      </c>
      <c r="Z133" s="3">
        <v>349.10829403045409</v>
      </c>
      <c r="AA133" s="3">
        <v>392.247534025064</v>
      </c>
      <c r="AB133" s="3">
        <v>380.39755760679151</v>
      </c>
      <c r="AC133" s="3">
        <v>405.96155167767148</v>
      </c>
      <c r="AD133" s="3">
        <v>384.92451489017651</v>
      </c>
      <c r="AE133" s="3">
        <v>388.12001414903648</v>
      </c>
      <c r="AF133" s="3">
        <v>393.99720301509228</v>
      </c>
      <c r="AG133" s="3">
        <v>405.58128726586716</v>
      </c>
      <c r="AJ133" s="4">
        <v>0.13314580245249966</v>
      </c>
      <c r="AK133" s="1" t="s">
        <v>62</v>
      </c>
    </row>
    <row r="134" spans="1:47" hidden="1" x14ac:dyDescent="0.25">
      <c r="A134" s="1" t="s">
        <v>39</v>
      </c>
      <c r="B134" s="1" t="s">
        <v>13</v>
      </c>
      <c r="C134" s="1" t="s">
        <v>9</v>
      </c>
      <c r="D134" s="1" t="s">
        <v>14</v>
      </c>
      <c r="E134" s="3"/>
      <c r="F134" s="3"/>
      <c r="G134" s="3"/>
      <c r="H134" s="3"/>
      <c r="I134" s="3">
        <v>104.64853793289315</v>
      </c>
      <c r="J134" s="3">
        <v>95.345192696402108</v>
      </c>
      <c r="K134" s="3">
        <v>83.504571486322604</v>
      </c>
      <c r="L134" s="3">
        <v>78.937474733863368</v>
      </c>
      <c r="M134" s="3">
        <v>98.840995148901769</v>
      </c>
      <c r="N134" s="3">
        <v>97.826084759466383</v>
      </c>
      <c r="O134" s="3">
        <v>96.02179962269237</v>
      </c>
      <c r="P134" s="3">
        <v>91.060015496563807</v>
      </c>
      <c r="Q134" s="3">
        <v>106.11451960652204</v>
      </c>
      <c r="R134" s="3">
        <v>114.29018663252931</v>
      </c>
      <c r="S134" s="3">
        <v>121.22540762700446</v>
      </c>
      <c r="T134" s="3">
        <v>129.57022638458429</v>
      </c>
      <c r="U134" s="3">
        <v>140.73424066837356</v>
      </c>
      <c r="V134" s="3">
        <v>160.63776108341196</v>
      </c>
      <c r="W134" s="3">
        <v>156.01428042042852</v>
      </c>
      <c r="X134" s="3">
        <v>139.26825899474466</v>
      </c>
      <c r="Y134" s="3">
        <v>144.28642703139741</v>
      </c>
      <c r="Z134" s="3">
        <v>147.83861339442126</v>
      </c>
      <c r="AA134" s="3">
        <v>166.1070004042582</v>
      </c>
      <c r="AB134" s="3">
        <v>161.08883236760545</v>
      </c>
      <c r="AC134" s="3">
        <v>171.91454318824958</v>
      </c>
      <c r="AD134" s="3">
        <v>163.00588532542784</v>
      </c>
      <c r="AE134" s="3">
        <v>164.35909917800836</v>
      </c>
      <c r="AF134" s="3">
        <v>166.84794137245655</v>
      </c>
      <c r="AG134" s="3">
        <v>171.75351073979252</v>
      </c>
      <c r="AJ134" s="4">
        <v>5.6383910524188119E-2</v>
      </c>
      <c r="AK134" s="1" t="s">
        <v>62</v>
      </c>
    </row>
    <row r="135" spans="1:47" hidden="1" x14ac:dyDescent="0.25">
      <c r="A135" s="1" t="s">
        <v>39</v>
      </c>
      <c r="B135" s="1" t="s">
        <v>15</v>
      </c>
      <c r="C135" s="1" t="s">
        <v>9</v>
      </c>
      <c r="D135" s="1" t="s">
        <v>16</v>
      </c>
      <c r="E135" s="3"/>
      <c r="F135" s="3"/>
      <c r="G135" s="3"/>
      <c r="H135" s="3"/>
      <c r="I135" s="3">
        <v>67.327206575933147</v>
      </c>
      <c r="J135" s="3">
        <v>61.341759870637375</v>
      </c>
      <c r="K135" s="3">
        <v>53.723918609351834</v>
      </c>
      <c r="L135" s="3">
        <v>50.785608408570269</v>
      </c>
      <c r="M135" s="3">
        <v>63.590836814445481</v>
      </c>
      <c r="N135" s="3">
        <v>62.937878992049583</v>
      </c>
      <c r="O135" s="3">
        <v>61.777065085567976</v>
      </c>
      <c r="P135" s="3">
        <v>58.58482684274356</v>
      </c>
      <c r="Q135" s="3">
        <v>68.270367874949457</v>
      </c>
      <c r="R135" s="3">
        <v>73.53030588869423</v>
      </c>
      <c r="S135" s="3">
        <v>77.992184341732909</v>
      </c>
      <c r="T135" s="3">
        <v>83.360948659210337</v>
      </c>
      <c r="U135" s="3">
        <v>90.543484705565277</v>
      </c>
      <c r="V135" s="3">
        <v>103.34871311144049</v>
      </c>
      <c r="W135" s="3">
        <v>100.37412747608138</v>
      </c>
      <c r="X135" s="3">
        <v>89.600323406548966</v>
      </c>
      <c r="Y135" s="3">
        <v>92.828837083950944</v>
      </c>
      <c r="Z135" s="3">
        <v>95.114189462336597</v>
      </c>
      <c r="AA135" s="3">
        <v>106.86743026546286</v>
      </c>
      <c r="AB135" s="3">
        <v>103.63891658806089</v>
      </c>
      <c r="AC135" s="3">
        <v>110.60380002695054</v>
      </c>
      <c r="AD135" s="3">
        <v>104.8722813636976</v>
      </c>
      <c r="AE135" s="3">
        <v>105.74289179355881</v>
      </c>
      <c r="AF135" s="3">
        <v>107.34412575124645</v>
      </c>
      <c r="AG135" s="3">
        <v>110.50019738579705</v>
      </c>
      <c r="AJ135" s="4">
        <v>3.627543457755019E-2</v>
      </c>
      <c r="AK135" s="1" t="s">
        <v>62</v>
      </c>
    </row>
    <row r="136" spans="1:47" hidden="1" x14ac:dyDescent="0.25">
      <c r="A136" s="1" t="s">
        <v>39</v>
      </c>
      <c r="B136" s="1" t="s">
        <v>17</v>
      </c>
      <c r="C136" s="1" t="s">
        <v>9</v>
      </c>
      <c r="D136" s="1" t="s">
        <v>18</v>
      </c>
      <c r="E136" s="3"/>
      <c r="F136" s="3"/>
      <c r="G136" s="3"/>
      <c r="H136" s="3"/>
      <c r="I136" s="3">
        <v>209.60970219646944</v>
      </c>
      <c r="J136" s="3">
        <v>190.97521897318418</v>
      </c>
      <c r="K136" s="3">
        <v>167.25860396173019</v>
      </c>
      <c r="L136" s="3">
        <v>158.11076674302652</v>
      </c>
      <c r="M136" s="3">
        <v>197.97726721466105</v>
      </c>
      <c r="N136" s="3">
        <v>195.94441449939359</v>
      </c>
      <c r="O136" s="3">
        <v>192.33045411669585</v>
      </c>
      <c r="P136" s="3">
        <v>182.39206306427704</v>
      </c>
      <c r="Q136" s="3">
        <v>212.54604500741138</v>
      </c>
      <c r="R136" s="3">
        <v>228.92180299151053</v>
      </c>
      <c r="S136" s="3">
        <v>242.81296321250503</v>
      </c>
      <c r="T136" s="3">
        <v>259.52752998248212</v>
      </c>
      <c r="U136" s="3">
        <v>281.88890985042445</v>
      </c>
      <c r="V136" s="3">
        <v>321.75541032205899</v>
      </c>
      <c r="W136" s="3">
        <v>312.49463684139602</v>
      </c>
      <c r="X136" s="3">
        <v>278.95256703948252</v>
      </c>
      <c r="Y136" s="3">
        <v>289.00389435386063</v>
      </c>
      <c r="Z136" s="3">
        <v>296.11887885729681</v>
      </c>
      <c r="AA136" s="3">
        <v>332.71022773211155</v>
      </c>
      <c r="AB136" s="3">
        <v>322.65890041773343</v>
      </c>
      <c r="AC136" s="3">
        <v>344.34266271391994</v>
      </c>
      <c r="AD136" s="3">
        <v>326.49873332434976</v>
      </c>
      <c r="AE136" s="3">
        <v>329.20920361137308</v>
      </c>
      <c r="AF136" s="3">
        <v>334.19432315051876</v>
      </c>
      <c r="AG136" s="3">
        <v>344.02011674976416</v>
      </c>
      <c r="AJ136" s="4">
        <v>0.11293626195930466</v>
      </c>
      <c r="AK136" s="1" t="s">
        <v>62</v>
      </c>
    </row>
    <row r="137" spans="1:47" hidden="1" x14ac:dyDescent="0.25">
      <c r="A137" s="1" t="s">
        <v>39</v>
      </c>
      <c r="B137" s="1" t="s">
        <v>19</v>
      </c>
      <c r="C137" s="1" t="s">
        <v>9</v>
      </c>
      <c r="D137" s="1" t="s">
        <v>20</v>
      </c>
      <c r="E137" s="3"/>
      <c r="F137" s="3"/>
      <c r="G137" s="3"/>
      <c r="H137" s="3"/>
      <c r="I137" s="3">
        <v>161.90917666082737</v>
      </c>
      <c r="J137" s="3">
        <v>147.51531127880341</v>
      </c>
      <c r="K137" s="3">
        <v>129.1958462471365</v>
      </c>
      <c r="L137" s="3">
        <v>122.12976687777928</v>
      </c>
      <c r="M137" s="3">
        <v>152.92391524053363</v>
      </c>
      <c r="N137" s="3">
        <v>151.35367538067646</v>
      </c>
      <c r="O137" s="3">
        <v>148.5621378520415</v>
      </c>
      <c r="P137" s="3">
        <v>140.88540964829537</v>
      </c>
      <c r="Q137" s="3">
        <v>164.17730090284329</v>
      </c>
      <c r="R137" s="3">
        <v>176.82645532947043</v>
      </c>
      <c r="S137" s="3">
        <v>187.55642770516104</v>
      </c>
      <c r="T137" s="3">
        <v>200.4672887750977</v>
      </c>
      <c r="U137" s="3">
        <v>217.73992723352649</v>
      </c>
      <c r="V137" s="3">
        <v>248.53407559628081</v>
      </c>
      <c r="W137" s="3">
        <v>241.38076067915375</v>
      </c>
      <c r="X137" s="3">
        <v>215.47180299151057</v>
      </c>
      <c r="Y137" s="3">
        <v>223.23576674302655</v>
      </c>
      <c r="Z137" s="3">
        <v>228.7316062525266</v>
      </c>
      <c r="AA137" s="3">
        <v>256.99592372995551</v>
      </c>
      <c r="AB137" s="3">
        <v>249.23195997843956</v>
      </c>
      <c r="AC137" s="3">
        <v>265.9811851502493</v>
      </c>
      <c r="AD137" s="3">
        <v>252.1979686026142</v>
      </c>
      <c r="AE137" s="3">
        <v>254.29162174909041</v>
      </c>
      <c r="AF137" s="3">
        <v>258.14228606319904</v>
      </c>
      <c r="AG137" s="3">
        <v>265.73204042581864</v>
      </c>
      <c r="AJ137" s="4">
        <v>8.7235547769842339E-2</v>
      </c>
      <c r="AK137" s="1" t="s">
        <v>62</v>
      </c>
    </row>
    <row r="138" spans="1:47" hidden="1" x14ac:dyDescent="0.25">
      <c r="A138" s="1" t="s">
        <v>39</v>
      </c>
      <c r="B138" s="1" t="s">
        <v>21</v>
      </c>
      <c r="C138" s="1" t="s">
        <v>9</v>
      </c>
      <c r="D138" s="1" t="s">
        <v>22</v>
      </c>
      <c r="E138" s="3"/>
      <c r="F138" s="3"/>
      <c r="G138" s="3"/>
      <c r="H138" s="3"/>
      <c r="I138" s="3">
        <v>308.62102142568392</v>
      </c>
      <c r="J138" s="3">
        <v>389.24630777523248</v>
      </c>
      <c r="K138" s="3">
        <v>353.86030858374897</v>
      </c>
      <c r="L138" s="3">
        <v>342.2399946098908</v>
      </c>
      <c r="M138" s="3">
        <v>484.68407896509916</v>
      </c>
      <c r="N138" s="3">
        <v>473.87956474868633</v>
      </c>
      <c r="O138" s="3">
        <v>486.78265058617421</v>
      </c>
      <c r="P138" s="3">
        <v>461.51613663926696</v>
      </c>
      <c r="Q138" s="3">
        <v>556.44976418272472</v>
      </c>
      <c r="R138" s="3">
        <v>604.26390648160623</v>
      </c>
      <c r="S138" s="3">
        <v>650.76142029376115</v>
      </c>
      <c r="T138" s="3">
        <v>712.70964829537797</v>
      </c>
      <c r="U138" s="3">
        <v>778.55930467591975</v>
      </c>
      <c r="V138" s="3">
        <v>932.00338903112811</v>
      </c>
      <c r="W138" s="3">
        <v>907.00504648969127</v>
      </c>
      <c r="X138" s="3">
        <v>798.73056191887872</v>
      </c>
      <c r="Y138" s="3">
        <v>828.37510443336487</v>
      </c>
      <c r="Z138" s="3">
        <v>856.19090419081022</v>
      </c>
      <c r="AA138" s="3">
        <v>965.672160086242</v>
      </c>
      <c r="AB138" s="3">
        <v>926.02761757175585</v>
      </c>
      <c r="AC138" s="3">
        <v>985.60910254682676</v>
      </c>
      <c r="AD138" s="3">
        <v>926.88058886942463</v>
      </c>
      <c r="AE138" s="3">
        <v>919.95327449130855</v>
      </c>
      <c r="AF138" s="3">
        <v>924.20183349279091</v>
      </c>
      <c r="AG138" s="3">
        <v>961.39245295782257</v>
      </c>
      <c r="AH138" s="3" t="e">
        <f>AH139-SUM(AH131:AH137)</f>
        <v>#REF!</v>
      </c>
      <c r="AJ138" s="4">
        <v>0.32453173426761894</v>
      </c>
      <c r="AK138" s="1" t="s">
        <v>62</v>
      </c>
    </row>
    <row r="139" spans="1:47" hidden="1" x14ac:dyDescent="0.25">
      <c r="A139" s="1" t="s">
        <v>39</v>
      </c>
      <c r="B139" s="1" t="s">
        <v>23</v>
      </c>
      <c r="C139" s="1" t="s">
        <v>6</v>
      </c>
      <c r="D139" s="1" t="s">
        <v>24</v>
      </c>
      <c r="E139" s="3">
        <v>3589</v>
      </c>
      <c r="F139" s="3">
        <v>3494</v>
      </c>
      <c r="G139" s="3">
        <v>2643</v>
      </c>
      <c r="H139" s="3">
        <v>2166</v>
      </c>
      <c r="I139" s="3">
        <v>1856</v>
      </c>
      <c r="J139" s="3">
        <v>1691</v>
      </c>
      <c r="K139" s="3">
        <v>1481</v>
      </c>
      <c r="L139" s="3">
        <v>1400</v>
      </c>
      <c r="M139" s="3">
        <v>1753</v>
      </c>
      <c r="N139" s="3">
        <v>1735</v>
      </c>
      <c r="O139" s="3">
        <v>1703</v>
      </c>
      <c r="P139" s="3">
        <v>1615</v>
      </c>
      <c r="Q139" s="3">
        <v>1882</v>
      </c>
      <c r="R139" s="3">
        <v>2027</v>
      </c>
      <c r="S139" s="3">
        <v>2150</v>
      </c>
      <c r="T139" s="3">
        <v>2298</v>
      </c>
      <c r="U139" s="3">
        <v>2496</v>
      </c>
      <c r="V139" s="3">
        <v>2849</v>
      </c>
      <c r="W139" s="3">
        <v>2767</v>
      </c>
      <c r="X139" s="3">
        <v>2470</v>
      </c>
      <c r="Y139" s="3">
        <v>2559</v>
      </c>
      <c r="Z139" s="3">
        <v>2622</v>
      </c>
      <c r="AA139" s="3">
        <v>2946</v>
      </c>
      <c r="AB139" s="3">
        <v>2857</v>
      </c>
      <c r="AC139" s="3">
        <v>3049</v>
      </c>
      <c r="AD139" s="3">
        <v>2891</v>
      </c>
      <c r="AE139" s="3">
        <v>2915</v>
      </c>
      <c r="AF139" s="3">
        <v>2959.1410000000001</v>
      </c>
      <c r="AG139" s="3">
        <v>3046.1440000000002</v>
      </c>
      <c r="AH139" s="5" t="e">
        <f>#REF!</f>
        <v>#REF!</v>
      </c>
      <c r="AJ139" s="4"/>
    </row>
    <row r="140" spans="1:47" hidden="1" x14ac:dyDescent="0.25">
      <c r="A140" s="1" t="s">
        <v>40</v>
      </c>
      <c r="B140" s="1" t="s">
        <v>5</v>
      </c>
      <c r="C140" s="1" t="s">
        <v>6</v>
      </c>
      <c r="D140" s="1" t="s">
        <v>7</v>
      </c>
      <c r="E140" s="3"/>
      <c r="F140" s="3"/>
      <c r="G140" s="3"/>
      <c r="H140" s="3">
        <v>703</v>
      </c>
      <c r="I140" s="3">
        <v>574</v>
      </c>
      <c r="J140" s="3">
        <v>521</v>
      </c>
      <c r="K140" s="3">
        <v>501</v>
      </c>
      <c r="L140" s="3">
        <v>426</v>
      </c>
      <c r="M140" s="3">
        <v>414</v>
      </c>
      <c r="N140" s="3">
        <v>226</v>
      </c>
      <c r="O140" s="3">
        <v>188</v>
      </c>
      <c r="P140" s="3">
        <v>197</v>
      </c>
      <c r="Q140" s="3">
        <v>188</v>
      </c>
      <c r="R140" s="3">
        <v>166</v>
      </c>
      <c r="S140" s="3">
        <v>181</v>
      </c>
      <c r="T140" s="3">
        <v>193</v>
      </c>
      <c r="U140" s="3">
        <v>198</v>
      </c>
      <c r="V140" s="3">
        <v>207</v>
      </c>
      <c r="W140" s="3">
        <v>197</v>
      </c>
      <c r="X140" s="3">
        <v>184</v>
      </c>
      <c r="Y140" s="3">
        <v>173</v>
      </c>
      <c r="Z140" s="3">
        <v>167</v>
      </c>
      <c r="AA140" s="3">
        <v>182</v>
      </c>
      <c r="AB140" s="3">
        <v>174</v>
      </c>
      <c r="AC140" s="3">
        <v>181</v>
      </c>
      <c r="AD140" s="3">
        <v>192</v>
      </c>
      <c r="AE140" s="3">
        <v>206</v>
      </c>
      <c r="AF140" s="3">
        <v>204.7</v>
      </c>
      <c r="AG140" s="3">
        <v>211.79999999999998</v>
      </c>
      <c r="AJ140" s="4"/>
      <c r="AK140" s="4">
        <f t="shared" ref="AK140:AU140" si="58">W140/W148</f>
        <v>5.731742798952575E-2</v>
      </c>
      <c r="AL140" s="4">
        <f t="shared" si="58"/>
        <v>5.8617394074546032E-2</v>
      </c>
      <c r="AM140" s="4">
        <f t="shared" si="58"/>
        <v>5.7436918990703849E-2</v>
      </c>
      <c r="AN140" s="4">
        <f t="shared" si="58"/>
        <v>5.3525641025641023E-2</v>
      </c>
      <c r="AO140" s="4">
        <f t="shared" si="58"/>
        <v>5.5218446601941751E-2</v>
      </c>
      <c r="AP140" s="4">
        <f t="shared" si="58"/>
        <v>5.2663438256658597E-2</v>
      </c>
      <c r="AQ140" s="4">
        <f t="shared" si="58"/>
        <v>5.3250956163577522E-2</v>
      </c>
      <c r="AR140" s="4">
        <f t="shared" si="58"/>
        <v>5.8146577831617204E-2</v>
      </c>
      <c r="AS140" s="4">
        <f t="shared" si="58"/>
        <v>5.9093516924842229E-2</v>
      </c>
      <c r="AT140" s="4">
        <f t="shared" si="58"/>
        <v>5.8285876993166286E-2</v>
      </c>
      <c r="AU140" s="4">
        <f t="shared" si="58"/>
        <v>5.8054436312803222E-2</v>
      </c>
    </row>
    <row r="141" spans="1:47" hidden="1" x14ac:dyDescent="0.25">
      <c r="A141" s="1" t="s">
        <v>40</v>
      </c>
      <c r="B141" s="1" t="s">
        <v>8</v>
      </c>
      <c r="C141" s="1" t="s">
        <v>9</v>
      </c>
      <c r="D141" s="1" t="s">
        <v>10</v>
      </c>
      <c r="E141" s="3"/>
      <c r="F141" s="3"/>
      <c r="G141" s="3"/>
      <c r="H141" s="3">
        <v>446.47541436464087</v>
      </c>
      <c r="I141" s="3">
        <v>406.29654696132599</v>
      </c>
      <c r="J141" s="3">
        <v>393.9488950276243</v>
      </c>
      <c r="K141" s="3">
        <v>415.70428176795582</v>
      </c>
      <c r="L141" s="3">
        <v>421.38812154696132</v>
      </c>
      <c r="M141" s="3">
        <v>452.55124309392266</v>
      </c>
      <c r="N141" s="3">
        <v>426.28798342541438</v>
      </c>
      <c r="O141" s="3">
        <v>403.74861878453038</v>
      </c>
      <c r="P141" s="3">
        <v>429.61988950276242</v>
      </c>
      <c r="Q141" s="3">
        <v>447.6513812154696</v>
      </c>
      <c r="R141" s="3">
        <v>498.02196132596686</v>
      </c>
      <c r="S141" s="3">
        <v>533.88895027624312</v>
      </c>
      <c r="T141" s="3">
        <v>564.26809392265193</v>
      </c>
      <c r="U141" s="3">
        <v>594.64723756906074</v>
      </c>
      <c r="V141" s="3">
        <v>630.90621546961324</v>
      </c>
      <c r="W141" s="3">
        <v>673.63301104972379</v>
      </c>
      <c r="X141" s="3">
        <v>615.22665745856352</v>
      </c>
      <c r="Y141" s="3">
        <v>590.33535911602212</v>
      </c>
      <c r="Z141" s="3">
        <v>611.50276243093924</v>
      </c>
      <c r="AA141" s="3">
        <v>645.99779005524863</v>
      </c>
      <c r="AB141" s="3">
        <v>647.5657458563536</v>
      </c>
      <c r="AC141" s="3">
        <v>666.18522099447512</v>
      </c>
      <c r="AD141" s="3">
        <v>647.1737569060773</v>
      </c>
      <c r="AE141" s="3">
        <v>683.23674033149166</v>
      </c>
      <c r="AF141" s="3">
        <v>688.33259668508288</v>
      </c>
      <c r="AG141" s="3">
        <v>715.04664364640882</v>
      </c>
      <c r="AJ141" s="4">
        <v>0.19599447513812154</v>
      </c>
      <c r="AK141" s="1" t="s">
        <v>62</v>
      </c>
    </row>
    <row r="142" spans="1:47" hidden="1" x14ac:dyDescent="0.25">
      <c r="A142" s="1" t="s">
        <v>40</v>
      </c>
      <c r="B142" s="1" t="s">
        <v>11</v>
      </c>
      <c r="C142" s="1" t="s">
        <v>9</v>
      </c>
      <c r="D142" s="1" t="s">
        <v>12</v>
      </c>
      <c r="E142" s="3"/>
      <c r="F142" s="3"/>
      <c r="G142" s="3"/>
      <c r="H142" s="3">
        <v>303.30613798679423</v>
      </c>
      <c r="I142" s="3">
        <v>276.0112484840318</v>
      </c>
      <c r="J142" s="3">
        <v>267.62306292952434</v>
      </c>
      <c r="K142" s="3">
        <v>282.40224700175179</v>
      </c>
      <c r="L142" s="3">
        <v>286.26347527287425</v>
      </c>
      <c r="M142" s="3">
        <v>307.43365786282169</v>
      </c>
      <c r="N142" s="3">
        <v>289.59212033418675</v>
      </c>
      <c r="O142" s="3">
        <v>274.28035305214928</v>
      </c>
      <c r="P142" s="3">
        <v>291.85559897587927</v>
      </c>
      <c r="Q142" s="3">
        <v>304.10501280150919</v>
      </c>
      <c r="R142" s="3">
        <v>338.32348403180163</v>
      </c>
      <c r="S142" s="3">
        <v>362.68916588060904</v>
      </c>
      <c r="T142" s="3">
        <v>383.32676526074653</v>
      </c>
      <c r="U142" s="3">
        <v>403.96436464088396</v>
      </c>
      <c r="V142" s="3">
        <v>428.59633809459638</v>
      </c>
      <c r="W142" s="3">
        <v>457.62212302924132</v>
      </c>
      <c r="X142" s="3">
        <v>417.94467389839645</v>
      </c>
      <c r="Y142" s="3">
        <v>401.03515698692894</v>
      </c>
      <c r="Z142" s="3">
        <v>415.41490365179891</v>
      </c>
      <c r="AA142" s="3">
        <v>438.84856488343888</v>
      </c>
      <c r="AB142" s="3">
        <v>439.91373130305885</v>
      </c>
      <c r="AC142" s="3">
        <v>452.56258253604631</v>
      </c>
      <c r="AD142" s="3">
        <v>439.64743969815385</v>
      </c>
      <c r="AE142" s="3">
        <v>464.14626734941379</v>
      </c>
      <c r="AF142" s="3">
        <v>467.60805821317877</v>
      </c>
      <c r="AG142" s="3">
        <v>485.75583108745445</v>
      </c>
      <c r="AJ142" s="4">
        <v>0.13314580245249966</v>
      </c>
      <c r="AK142" s="1" t="s">
        <v>62</v>
      </c>
    </row>
    <row r="143" spans="1:47" hidden="1" x14ac:dyDescent="0.25">
      <c r="A143" s="1" t="s">
        <v>40</v>
      </c>
      <c r="B143" s="1" t="s">
        <v>13</v>
      </c>
      <c r="C143" s="1" t="s">
        <v>9</v>
      </c>
      <c r="D143" s="1" t="s">
        <v>14</v>
      </c>
      <c r="E143" s="3"/>
      <c r="F143" s="3"/>
      <c r="G143" s="3"/>
      <c r="H143" s="3">
        <v>128.44254817410052</v>
      </c>
      <c r="I143" s="3">
        <v>116.88384651664197</v>
      </c>
      <c r="J143" s="3">
        <v>113.33166015361812</v>
      </c>
      <c r="K143" s="3">
        <v>119.590274221803</v>
      </c>
      <c r="L143" s="3">
        <v>121.22540762700446</v>
      </c>
      <c r="M143" s="3">
        <v>130.19044940035036</v>
      </c>
      <c r="N143" s="3">
        <v>122.63500539010916</v>
      </c>
      <c r="O143" s="3">
        <v>116.15085567982753</v>
      </c>
      <c r="P143" s="3">
        <v>123.59353186902035</v>
      </c>
      <c r="Q143" s="3">
        <v>128.78085163724566</v>
      </c>
      <c r="R143" s="3">
        <v>143.27151664196202</v>
      </c>
      <c r="S143" s="3">
        <v>153.58977226788843</v>
      </c>
      <c r="T143" s="3">
        <v>162.32927839913759</v>
      </c>
      <c r="U143" s="3">
        <v>171.06878453038675</v>
      </c>
      <c r="V143" s="3">
        <v>181.49980797736154</v>
      </c>
      <c r="W143" s="3">
        <v>193.79150047163458</v>
      </c>
      <c r="X143" s="3">
        <v>176.98909513542651</v>
      </c>
      <c r="Y143" s="3">
        <v>169.82833849885461</v>
      </c>
      <c r="Z143" s="3">
        <v>175.91780083546692</v>
      </c>
      <c r="AA143" s="3">
        <v>185.84136908772405</v>
      </c>
      <c r="AB143" s="3">
        <v>186.29244037191754</v>
      </c>
      <c r="AC143" s="3">
        <v>191.64891187171543</v>
      </c>
      <c r="AD143" s="3">
        <v>186.17967255086916</v>
      </c>
      <c r="AE143" s="3">
        <v>196.55431208731977</v>
      </c>
      <c r="AF143" s="3">
        <v>198.02029376094868</v>
      </c>
      <c r="AG143" s="3">
        <v>205.7054207653955</v>
      </c>
      <c r="AJ143" s="4">
        <v>5.6383910524188119E-2</v>
      </c>
      <c r="AK143" s="1" t="s">
        <v>62</v>
      </c>
    </row>
    <row r="144" spans="1:47" hidden="1" x14ac:dyDescent="0.25">
      <c r="A144" s="1" t="s">
        <v>40</v>
      </c>
      <c r="B144" s="1" t="s">
        <v>15</v>
      </c>
      <c r="C144" s="1" t="s">
        <v>9</v>
      </c>
      <c r="D144" s="1" t="s">
        <v>16</v>
      </c>
      <c r="E144" s="3"/>
      <c r="F144" s="3"/>
      <c r="G144" s="3"/>
      <c r="H144" s="3">
        <v>82.635439967659337</v>
      </c>
      <c r="I144" s="3">
        <v>75.198975879261539</v>
      </c>
      <c r="J144" s="3">
        <v>72.913623500875886</v>
      </c>
      <c r="K144" s="3">
        <v>76.940196738983957</v>
      </c>
      <c r="L144" s="3">
        <v>77.992184341732909</v>
      </c>
      <c r="M144" s="3">
        <v>83.759978439563383</v>
      </c>
      <c r="N144" s="3">
        <v>78.899070206171658</v>
      </c>
      <c r="O144" s="3">
        <v>74.727395229753398</v>
      </c>
      <c r="P144" s="3">
        <v>79.515752593990015</v>
      </c>
      <c r="Q144" s="3">
        <v>82.853092575124634</v>
      </c>
      <c r="R144" s="3">
        <v>92.175879261555039</v>
      </c>
      <c r="S144" s="3">
        <v>98.814283789246716</v>
      </c>
      <c r="T144" s="3">
        <v>104.436976148767</v>
      </c>
      <c r="U144" s="3">
        <v>110.05966850828727</v>
      </c>
      <c r="V144" s="3">
        <v>116.77062390513406</v>
      </c>
      <c r="W144" s="3">
        <v>124.67866864304</v>
      </c>
      <c r="X144" s="3">
        <v>113.86858913893005</v>
      </c>
      <c r="Y144" s="3">
        <v>109.26160894758118</v>
      </c>
      <c r="Z144" s="3">
        <v>113.1793558819566</v>
      </c>
      <c r="AA144" s="3">
        <v>119.56383236760543</v>
      </c>
      <c r="AB144" s="3">
        <v>119.85403584422583</v>
      </c>
      <c r="AC144" s="3">
        <v>123.30020212909309</v>
      </c>
      <c r="AD144" s="3">
        <v>119.78148497507073</v>
      </c>
      <c r="AE144" s="3">
        <v>126.45616493733996</v>
      </c>
      <c r="AF144" s="3">
        <v>127.39932623635627</v>
      </c>
      <c r="AG144" s="3">
        <v>132.34366796927634</v>
      </c>
      <c r="AJ144" s="4">
        <v>3.627543457755019E-2</v>
      </c>
      <c r="AK144" s="1" t="s">
        <v>62</v>
      </c>
    </row>
    <row r="145" spans="1:47" hidden="1" x14ac:dyDescent="0.25">
      <c r="A145" s="1" t="s">
        <v>40</v>
      </c>
      <c r="B145" s="1" t="s">
        <v>17</v>
      </c>
      <c r="C145" s="1" t="s">
        <v>9</v>
      </c>
      <c r="D145" s="1" t="s">
        <v>18</v>
      </c>
      <c r="E145" s="3"/>
      <c r="F145" s="3"/>
      <c r="G145" s="3"/>
      <c r="H145" s="3">
        <v>257.26880474329602</v>
      </c>
      <c r="I145" s="3">
        <v>234.11687104163855</v>
      </c>
      <c r="J145" s="3">
        <v>227.00188653820237</v>
      </c>
      <c r="K145" s="3">
        <v>239.53781161568517</v>
      </c>
      <c r="L145" s="3">
        <v>242.81296321250503</v>
      </c>
      <c r="M145" s="3">
        <v>260.76982886403448</v>
      </c>
      <c r="N145" s="3">
        <v>245.63636976148763</v>
      </c>
      <c r="O145" s="3">
        <v>232.64869963616761</v>
      </c>
      <c r="P145" s="3">
        <v>247.55628621479582</v>
      </c>
      <c r="Q145" s="3">
        <v>257.94642231505185</v>
      </c>
      <c r="R145" s="3">
        <v>286.97104163859314</v>
      </c>
      <c r="S145" s="3">
        <v>307.63837757714589</v>
      </c>
      <c r="T145" s="3">
        <v>325.14349818083809</v>
      </c>
      <c r="U145" s="3">
        <v>342.64861878453036</v>
      </c>
      <c r="V145" s="3">
        <v>363.54182724700172</v>
      </c>
      <c r="W145" s="3">
        <v>388.1619323541301</v>
      </c>
      <c r="X145" s="3">
        <v>354.50692629025735</v>
      </c>
      <c r="Y145" s="3">
        <v>340.16402102142564</v>
      </c>
      <c r="Z145" s="3">
        <v>352.36113731303055</v>
      </c>
      <c r="AA145" s="3">
        <v>372.23791941786817</v>
      </c>
      <c r="AB145" s="3">
        <v>373.14140951354261</v>
      </c>
      <c r="AC145" s="3">
        <v>383.87035439967656</v>
      </c>
      <c r="AD145" s="3">
        <v>372.915536989624</v>
      </c>
      <c r="AE145" s="3">
        <v>393.69580919013606</v>
      </c>
      <c r="AF145" s="3">
        <v>396.63215200107794</v>
      </c>
      <c r="AG145" s="3">
        <v>412.02536450613115</v>
      </c>
      <c r="AJ145" s="4">
        <v>0.11293626195930466</v>
      </c>
      <c r="AK145" s="1" t="s">
        <v>62</v>
      </c>
    </row>
    <row r="146" spans="1:47" hidden="1" x14ac:dyDescent="0.25">
      <c r="A146" s="1" t="s">
        <v>40</v>
      </c>
      <c r="B146" s="1" t="s">
        <v>19</v>
      </c>
      <c r="C146" s="1" t="s">
        <v>9</v>
      </c>
      <c r="D146" s="1" t="s">
        <v>20</v>
      </c>
      <c r="E146" s="3"/>
      <c r="F146" s="3"/>
      <c r="G146" s="3"/>
      <c r="H146" s="3">
        <v>198.72257781970086</v>
      </c>
      <c r="I146" s="3">
        <v>180.83929052688316</v>
      </c>
      <c r="J146" s="3">
        <v>175.3434510173831</v>
      </c>
      <c r="K146" s="3">
        <v>185.02659681983559</v>
      </c>
      <c r="L146" s="3">
        <v>187.55642770516104</v>
      </c>
      <c r="M146" s="3">
        <v>201.42687980056596</v>
      </c>
      <c r="N146" s="3">
        <v>189.73731639940709</v>
      </c>
      <c r="O146" s="3">
        <v>179.70522840587523</v>
      </c>
      <c r="P146" s="3">
        <v>191.2203207114944</v>
      </c>
      <c r="Q146" s="3">
        <v>199.24599110631991</v>
      </c>
      <c r="R146" s="3">
        <v>221.66552688316938</v>
      </c>
      <c r="S146" s="3">
        <v>237.62963212505053</v>
      </c>
      <c r="T146" s="3">
        <v>251.1511420293761</v>
      </c>
      <c r="U146" s="3">
        <v>264.67265193370167</v>
      </c>
      <c r="V146" s="3">
        <v>280.8112282711225</v>
      </c>
      <c r="W146" s="3">
        <v>299.82857768494813</v>
      </c>
      <c r="X146" s="3">
        <v>273.83238444953508</v>
      </c>
      <c r="Y146" s="3">
        <v>262.7534698827651</v>
      </c>
      <c r="Z146" s="3">
        <v>272.17490904190811</v>
      </c>
      <c r="AA146" s="3">
        <v>287.52836544940033</v>
      </c>
      <c r="AB146" s="3">
        <v>288.22624983155907</v>
      </c>
      <c r="AC146" s="3">
        <v>296.51362686969412</v>
      </c>
      <c r="AD146" s="3">
        <v>288.0517787360194</v>
      </c>
      <c r="AE146" s="3">
        <v>304.10311952567042</v>
      </c>
      <c r="AF146" s="3">
        <v>306.37124376768628</v>
      </c>
      <c r="AG146" s="3">
        <v>318.26144892871577</v>
      </c>
      <c r="AJ146" s="4">
        <v>8.7235547769842339E-2</v>
      </c>
      <c r="AK146" s="1" t="s">
        <v>62</v>
      </c>
    </row>
    <row r="147" spans="1:47" hidden="1" x14ac:dyDescent="0.25">
      <c r="A147" s="1" t="s">
        <v>40</v>
      </c>
      <c r="B147" s="1" t="s">
        <v>21</v>
      </c>
      <c r="C147" s="1" t="s">
        <v>9</v>
      </c>
      <c r="D147" s="1" t="s">
        <v>22</v>
      </c>
      <c r="E147" s="3"/>
      <c r="F147" s="3"/>
      <c r="G147" s="3"/>
      <c r="H147" s="3">
        <v>158.14907694380827</v>
      </c>
      <c r="I147" s="3">
        <v>209.65322059021696</v>
      </c>
      <c r="J147" s="3">
        <v>238.83742083277184</v>
      </c>
      <c r="K147" s="3">
        <v>300.79859183398503</v>
      </c>
      <c r="L147" s="3">
        <v>386.76142029376115</v>
      </c>
      <c r="M147" s="3">
        <v>458.86796253874127</v>
      </c>
      <c r="N147" s="3">
        <v>596.21213448322328</v>
      </c>
      <c r="O147" s="3">
        <v>590.73884921169656</v>
      </c>
      <c r="P147" s="3">
        <v>631.63862013205767</v>
      </c>
      <c r="Q147" s="3">
        <v>675.41724834927891</v>
      </c>
      <c r="R147" s="3">
        <v>794.57059021695181</v>
      </c>
      <c r="S147" s="3">
        <v>848.74981808381608</v>
      </c>
      <c r="T147" s="3">
        <v>895.34424605848267</v>
      </c>
      <c r="U147" s="3">
        <v>948.93867403314925</v>
      </c>
      <c r="V147" s="3">
        <v>1009.8739590351706</v>
      </c>
      <c r="W147" s="3">
        <v>1102.2841867672819</v>
      </c>
      <c r="X147" s="3">
        <v>1002.6316736288913</v>
      </c>
      <c r="Y147" s="3">
        <v>965.62204554642221</v>
      </c>
      <c r="Z147" s="3">
        <v>1012.4491308448996</v>
      </c>
      <c r="AA147" s="3">
        <v>1063.9821587387141</v>
      </c>
      <c r="AB147" s="3">
        <v>1075.0063872793426</v>
      </c>
      <c r="AC147" s="3">
        <v>1103.9191011992993</v>
      </c>
      <c r="AD147" s="3">
        <v>1056.2503301441857</v>
      </c>
      <c r="AE147" s="3">
        <v>1111.8075865786282</v>
      </c>
      <c r="AF147" s="3">
        <v>1122.9363293356691</v>
      </c>
      <c r="AG147" s="3">
        <v>1167.3616230966177</v>
      </c>
      <c r="AJ147" s="4">
        <v>0.32453173426761894</v>
      </c>
      <c r="AK147" s="1" t="s">
        <v>62</v>
      </c>
    </row>
    <row r="148" spans="1:47" hidden="1" x14ac:dyDescent="0.25">
      <c r="A148" s="1" t="s">
        <v>40</v>
      </c>
      <c r="B148" s="1" t="s">
        <v>23</v>
      </c>
      <c r="C148" s="1" t="s">
        <v>6</v>
      </c>
      <c r="D148" s="1" t="s">
        <v>24</v>
      </c>
      <c r="E148" s="3">
        <v>4579</v>
      </c>
      <c r="F148" s="3">
        <v>4604</v>
      </c>
      <c r="G148" s="3">
        <v>3580</v>
      </c>
      <c r="H148" s="3">
        <v>2278</v>
      </c>
      <c r="I148" s="3">
        <v>2073</v>
      </c>
      <c r="J148" s="3">
        <v>2010</v>
      </c>
      <c r="K148" s="3">
        <v>2121</v>
      </c>
      <c r="L148" s="3">
        <v>2150</v>
      </c>
      <c r="M148" s="3">
        <v>2309</v>
      </c>
      <c r="N148" s="3">
        <v>2175</v>
      </c>
      <c r="O148" s="3">
        <v>2060</v>
      </c>
      <c r="P148" s="3">
        <v>2192</v>
      </c>
      <c r="Q148" s="3">
        <v>2284</v>
      </c>
      <c r="R148" s="3">
        <v>2541</v>
      </c>
      <c r="S148" s="3">
        <v>2724</v>
      </c>
      <c r="T148" s="3">
        <v>2879</v>
      </c>
      <c r="U148" s="3">
        <v>3034</v>
      </c>
      <c r="V148" s="3">
        <v>3219</v>
      </c>
      <c r="W148" s="3">
        <v>3437</v>
      </c>
      <c r="X148" s="3">
        <v>3139</v>
      </c>
      <c r="Y148" s="3">
        <v>3012</v>
      </c>
      <c r="Z148" s="3">
        <v>3120</v>
      </c>
      <c r="AA148" s="3">
        <v>3296</v>
      </c>
      <c r="AB148" s="3">
        <v>3304</v>
      </c>
      <c r="AC148" s="3">
        <v>3399</v>
      </c>
      <c r="AD148" s="3">
        <v>3302</v>
      </c>
      <c r="AE148" s="3">
        <v>3486</v>
      </c>
      <c r="AF148" s="3">
        <v>3512</v>
      </c>
      <c r="AG148" s="3">
        <v>3648.2999999999997</v>
      </c>
    </row>
    <row r="149" spans="1:47" hidden="1" x14ac:dyDescent="0.25">
      <c r="A149" s="1" t="s">
        <v>41</v>
      </c>
      <c r="B149" s="1" t="s">
        <v>5</v>
      </c>
      <c r="C149" s="1" t="s">
        <v>6</v>
      </c>
      <c r="D149" s="1" t="s">
        <v>7</v>
      </c>
      <c r="E149" s="3">
        <v>73</v>
      </c>
      <c r="F149" s="3">
        <v>74</v>
      </c>
      <c r="G149" s="3">
        <v>75</v>
      </c>
      <c r="H149" s="3">
        <v>74</v>
      </c>
      <c r="I149" s="3">
        <v>74</v>
      </c>
      <c r="J149" s="3">
        <v>73</v>
      </c>
      <c r="K149" s="3">
        <v>73</v>
      </c>
      <c r="L149" s="3">
        <v>69</v>
      </c>
      <c r="M149" s="3">
        <v>69</v>
      </c>
      <c r="N149" s="3">
        <v>68</v>
      </c>
      <c r="O149" s="3">
        <v>33.603000000000002</v>
      </c>
      <c r="P149" s="3">
        <v>38.779000000000003</v>
      </c>
      <c r="Q149" s="3">
        <v>31.277999999999999</v>
      </c>
      <c r="R149" s="3">
        <v>33.521000000000001</v>
      </c>
      <c r="S149" s="3">
        <v>37.509</v>
      </c>
      <c r="T149" s="3">
        <v>31.978000000000002</v>
      </c>
      <c r="U149" s="3">
        <v>29.99</v>
      </c>
      <c r="V149" s="3">
        <v>29.74</v>
      </c>
      <c r="W149" s="3">
        <v>29.608000000000001</v>
      </c>
      <c r="X149" s="3">
        <v>43.673999999999999</v>
      </c>
      <c r="Y149" s="3">
        <v>46.311999999999998</v>
      </c>
      <c r="Z149" s="3">
        <v>53.344000000000001</v>
      </c>
      <c r="AA149" s="3">
        <v>44.875</v>
      </c>
      <c r="AB149" s="3">
        <v>50.768000000000001</v>
      </c>
      <c r="AC149" s="3">
        <v>50.771999999999998</v>
      </c>
      <c r="AD149" s="3">
        <v>48.811999999999998</v>
      </c>
      <c r="AE149" s="3">
        <v>48.274000000000001</v>
      </c>
      <c r="AF149" s="3">
        <v>47.155000000000001</v>
      </c>
      <c r="AG149" s="3">
        <v>43.123000000000005</v>
      </c>
      <c r="AH149" s="5" t="e">
        <f>#REF!+#REF!</f>
        <v>#REF!</v>
      </c>
      <c r="AK149" s="2">
        <f t="shared" ref="AK149:AK156" si="59">W149/$W$157</f>
        <v>1.4056196300611183E-2</v>
      </c>
      <c r="AL149" s="2">
        <f t="shared" ref="AL149:AL156" si="60">X149/$X$157</f>
        <v>2.1849891435947209E-2</v>
      </c>
      <c r="AM149" s="2">
        <f t="shared" ref="AM149:AM156" si="61">Y149/$Y$157</f>
        <v>2.2781853618031075E-2</v>
      </c>
      <c r="AN149" s="2">
        <f t="shared" ref="AN149:AN156" si="62">Z149/$Z$157</f>
        <v>2.7683629013215427E-2</v>
      </c>
      <c r="AO149" s="2">
        <f t="shared" ref="AO149:AO156" si="63">AA149/$AA$157</f>
        <v>2.261832217664116E-2</v>
      </c>
      <c r="AP149" s="2">
        <f t="shared" ref="AP149:AP156" si="64">AB149/$AB$157</f>
        <v>2.498074827103482E-2</v>
      </c>
      <c r="AQ149" s="2">
        <f t="shared" ref="AQ149:AQ156" si="65">AC149/$AC$157</f>
        <v>2.5846204595932884E-2</v>
      </c>
      <c r="AR149" s="2">
        <f t="shared" ref="AR149:AR156" si="66">AD149/$AD$157</f>
        <v>2.5027546606191463E-2</v>
      </c>
      <c r="AS149" s="2">
        <f t="shared" ref="AS149:AS156" si="67">AE149/$AE$157</f>
        <v>2.6507513958259208E-2</v>
      </c>
      <c r="AT149" s="2">
        <f t="shared" ref="AT149:AT156" si="68">AF149/$AF$157</f>
        <v>2.0731764686227346E-2</v>
      </c>
      <c r="AU149" s="2">
        <f t="shared" ref="AU149:AU156" si="69">AG149/$AG$157</f>
        <v>1.8766852871494301E-2</v>
      </c>
    </row>
    <row r="150" spans="1:47" hidden="1" x14ac:dyDescent="0.25">
      <c r="A150" s="1" t="s">
        <v>41</v>
      </c>
      <c r="B150" s="1" t="s">
        <v>8</v>
      </c>
      <c r="C150" s="1" t="s">
        <v>27</v>
      </c>
      <c r="D150" s="1" t="s">
        <v>10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>
        <v>353.7</v>
      </c>
      <c r="P150" s="3">
        <v>395</v>
      </c>
      <c r="Q150" s="3">
        <v>318.60000000000002</v>
      </c>
      <c r="R150" s="3">
        <v>426</v>
      </c>
      <c r="S150" s="3">
        <v>387.2</v>
      </c>
      <c r="T150" s="3">
        <v>443.2</v>
      </c>
      <c r="U150" s="3">
        <v>556.9</v>
      </c>
      <c r="V150" s="3">
        <v>855.19999999999993</v>
      </c>
      <c r="W150" s="3">
        <v>850.8</v>
      </c>
      <c r="X150" s="3">
        <v>699.9</v>
      </c>
      <c r="Y150" s="3">
        <v>804.30000000000007</v>
      </c>
      <c r="Z150" s="3">
        <v>393.7</v>
      </c>
      <c r="AA150" s="3">
        <v>383.40000000000003</v>
      </c>
      <c r="AB150" s="3">
        <v>374.40000000000003</v>
      </c>
      <c r="AC150" s="3">
        <v>364.9</v>
      </c>
      <c r="AD150" s="3">
        <v>356.1</v>
      </c>
      <c r="AE150" s="3">
        <v>339.8</v>
      </c>
      <c r="AF150" s="3">
        <v>374.8</v>
      </c>
      <c r="AG150" s="3">
        <v>376.59999999999997</v>
      </c>
      <c r="AH150" s="1" t="s">
        <v>65</v>
      </c>
      <c r="AK150" s="2">
        <f t="shared" si="59"/>
        <v>0.40391150407187232</v>
      </c>
      <c r="AL150" s="2">
        <f t="shared" si="60"/>
        <v>0.3501565923895098</v>
      </c>
      <c r="AM150" s="2">
        <f t="shared" si="61"/>
        <v>0.39565220385607175</v>
      </c>
      <c r="AN150" s="2">
        <f t="shared" si="62"/>
        <v>0.20431622567679425</v>
      </c>
      <c r="AO150" s="2">
        <f t="shared" si="63"/>
        <v>0.19324489632365952</v>
      </c>
      <c r="AP150" s="2">
        <f t="shared" si="64"/>
        <v>0.18422612970129681</v>
      </c>
      <c r="AQ150" s="2">
        <f t="shared" si="65"/>
        <v>0.18575750525990525</v>
      </c>
      <c r="AR150" s="2">
        <f t="shared" si="66"/>
        <v>0.18258439208524094</v>
      </c>
      <c r="AS150" s="2">
        <f t="shared" si="67"/>
        <v>0.1865860140658839</v>
      </c>
      <c r="AT150" s="2">
        <f t="shared" si="68"/>
        <v>0.16478136792276554</v>
      </c>
      <c r="AU150" s="2">
        <f t="shared" si="69"/>
        <v>0.16389390328605968</v>
      </c>
    </row>
    <row r="151" spans="1:47" hidden="1" x14ac:dyDescent="0.25">
      <c r="A151" s="1" t="s">
        <v>41</v>
      </c>
      <c r="B151" s="1" t="s">
        <v>11</v>
      </c>
      <c r="C151" s="1" t="s">
        <v>27</v>
      </c>
      <c r="D151" s="1" t="s">
        <v>12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>
        <v>581.30000000000007</v>
      </c>
      <c r="P151" s="3">
        <v>736.9</v>
      </c>
      <c r="Q151" s="3">
        <v>507.90000000000003</v>
      </c>
      <c r="R151" s="3">
        <v>608.5</v>
      </c>
      <c r="S151" s="3">
        <v>559.79999999999995</v>
      </c>
      <c r="T151" s="3">
        <v>603.79999999999995</v>
      </c>
      <c r="U151" s="3">
        <v>562.69999999999993</v>
      </c>
      <c r="V151" s="3">
        <v>613.1</v>
      </c>
      <c r="W151" s="3">
        <v>578.4</v>
      </c>
      <c r="X151" s="3">
        <v>630.70000000000005</v>
      </c>
      <c r="Y151" s="3">
        <v>597.19999999999993</v>
      </c>
      <c r="Z151" s="3">
        <v>819.2</v>
      </c>
      <c r="AA151" s="3">
        <v>848.30000000000007</v>
      </c>
      <c r="AB151" s="3">
        <v>890.2</v>
      </c>
      <c r="AC151" s="3">
        <v>767.5</v>
      </c>
      <c r="AD151" s="3">
        <v>842.7</v>
      </c>
      <c r="AE151" s="3">
        <v>810.5</v>
      </c>
      <c r="AF151" s="3">
        <v>1134</v>
      </c>
      <c r="AG151" s="3">
        <v>1138.6000000000001</v>
      </c>
      <c r="AH151" s="1" t="s">
        <v>65</v>
      </c>
      <c r="AK151" s="2">
        <f t="shared" si="59"/>
        <v>0.27459145974984828</v>
      </c>
      <c r="AL151" s="2">
        <f t="shared" si="60"/>
        <v>0.31553616633813952</v>
      </c>
      <c r="AM151" s="2">
        <f t="shared" si="61"/>
        <v>0.29377532779167725</v>
      </c>
      <c r="AN151" s="2">
        <f t="shared" si="62"/>
        <v>0.42513551454008092</v>
      </c>
      <c r="AO151" s="2">
        <f t="shared" si="63"/>
        <v>0.42756819392634421</v>
      </c>
      <c r="AP151" s="2">
        <f t="shared" si="64"/>
        <v>0.43802911501093594</v>
      </c>
      <c r="AQ151" s="2">
        <f t="shared" si="65"/>
        <v>0.3907067286571041</v>
      </c>
      <c r="AR151" s="2">
        <f t="shared" si="66"/>
        <v>0.43208050325816494</v>
      </c>
      <c r="AS151" s="2">
        <f t="shared" si="67"/>
        <v>0.44504992466273952</v>
      </c>
      <c r="AT151" s="2">
        <f t="shared" si="68"/>
        <v>0.4985647578026044</v>
      </c>
      <c r="AU151" s="2">
        <f t="shared" si="69"/>
        <v>0.4955114133869028</v>
      </c>
    </row>
    <row r="152" spans="1:47" hidden="1" x14ac:dyDescent="0.25">
      <c r="A152" s="1" t="s">
        <v>41</v>
      </c>
      <c r="B152" s="1" t="s">
        <v>13</v>
      </c>
      <c r="C152" s="1" t="s">
        <v>27</v>
      </c>
      <c r="D152" s="1" t="s">
        <v>14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248.1</v>
      </c>
      <c r="P152" s="3">
        <v>291.3</v>
      </c>
      <c r="Q152" s="3">
        <v>232.8</v>
      </c>
      <c r="R152" s="3">
        <v>204.3</v>
      </c>
      <c r="S152" s="3">
        <v>201.2</v>
      </c>
      <c r="T152" s="3">
        <v>210.7</v>
      </c>
      <c r="U152" s="3">
        <v>198</v>
      </c>
      <c r="V152" s="3">
        <v>199.3</v>
      </c>
      <c r="W152" s="3">
        <v>190.20000000000002</v>
      </c>
      <c r="X152" s="3">
        <v>187.20000000000002</v>
      </c>
      <c r="Y152" s="3">
        <v>176.7</v>
      </c>
      <c r="Z152" s="3">
        <v>181</v>
      </c>
      <c r="AA152" s="3">
        <v>178.2</v>
      </c>
      <c r="AB152" s="3">
        <v>179</v>
      </c>
      <c r="AC152" s="3">
        <v>181.5</v>
      </c>
      <c r="AD152" s="3">
        <v>187.1</v>
      </c>
      <c r="AE152" s="3">
        <v>171</v>
      </c>
      <c r="AF152" s="3">
        <v>194.39999999999998</v>
      </c>
      <c r="AG152" s="3">
        <v>195.3</v>
      </c>
      <c r="AH152" s="1" t="s">
        <v>65</v>
      </c>
      <c r="AK152" s="2">
        <f t="shared" si="59"/>
        <v>9.0296154295333941E-2</v>
      </c>
      <c r="AL152" s="2">
        <f t="shared" si="60"/>
        <v>9.3655256601394829E-2</v>
      </c>
      <c r="AM152" s="2">
        <f t="shared" si="61"/>
        <v>8.6922472238428292E-2</v>
      </c>
      <c r="AN152" s="2">
        <f t="shared" si="62"/>
        <v>9.3932529457708303E-2</v>
      </c>
      <c r="AO152" s="2">
        <f t="shared" si="63"/>
        <v>8.9818050403954408E-2</v>
      </c>
      <c r="AP152" s="2">
        <f t="shared" si="64"/>
        <v>8.8078197693728974E-2</v>
      </c>
      <c r="AQ152" s="2">
        <f t="shared" si="65"/>
        <v>9.2395141695458496E-2</v>
      </c>
      <c r="AR152" s="2">
        <f t="shared" si="66"/>
        <v>9.5932434032992356E-2</v>
      </c>
      <c r="AS152" s="2">
        <f t="shared" si="67"/>
        <v>9.3897022970177005E-2</v>
      </c>
      <c r="AT152" s="2">
        <f t="shared" si="68"/>
        <v>8.5468244194732174E-2</v>
      </c>
      <c r="AU152" s="2">
        <f t="shared" si="69"/>
        <v>8.4993306722696393E-2</v>
      </c>
    </row>
    <row r="153" spans="1:47" hidden="1" x14ac:dyDescent="0.25">
      <c r="A153" s="1" t="s">
        <v>41</v>
      </c>
      <c r="B153" s="1" t="s">
        <v>15</v>
      </c>
      <c r="C153" s="1" t="s">
        <v>27</v>
      </c>
      <c r="D153" s="1" t="s">
        <v>16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116.8</v>
      </c>
      <c r="P153" s="3">
        <v>145.30000000000001</v>
      </c>
      <c r="Q153" s="3">
        <v>122.89999999999999</v>
      </c>
      <c r="R153" s="3">
        <v>115.3</v>
      </c>
      <c r="S153" s="3">
        <v>105.39999999999999</v>
      </c>
      <c r="T153" s="3">
        <v>126.8</v>
      </c>
      <c r="U153" s="3">
        <v>116.5</v>
      </c>
      <c r="V153" s="3">
        <v>114.6</v>
      </c>
      <c r="W153" s="3">
        <v>116.9</v>
      </c>
      <c r="X153" s="3">
        <v>113.8</v>
      </c>
      <c r="Y153" s="3">
        <v>109.60000000000001</v>
      </c>
      <c r="Z153" s="3">
        <v>175.6</v>
      </c>
      <c r="AA153" s="3">
        <v>200.1</v>
      </c>
      <c r="AB153" s="3">
        <v>206.8</v>
      </c>
      <c r="AC153" s="3">
        <v>209.1</v>
      </c>
      <c r="AD153" s="3">
        <v>175.3</v>
      </c>
      <c r="AE153" s="3">
        <v>158.20000000000002</v>
      </c>
      <c r="AF153" s="3">
        <v>170.4</v>
      </c>
      <c r="AG153" s="3">
        <v>171.2</v>
      </c>
      <c r="AH153" s="1" t="s">
        <v>65</v>
      </c>
      <c r="AK153" s="2">
        <f t="shared" si="59"/>
        <v>5.5497478638930273E-2</v>
      </c>
      <c r="AL153" s="2">
        <f t="shared" si="60"/>
        <v>5.6933590818582964E-2</v>
      </c>
      <c r="AM153" s="2">
        <f t="shared" si="61"/>
        <v>5.3914561162035891E-2</v>
      </c>
      <c r="AN153" s="2">
        <f t="shared" si="62"/>
        <v>9.1130122501511479E-2</v>
      </c>
      <c r="AO153" s="2">
        <f t="shared" si="63"/>
        <v>0.10085629565561885</v>
      </c>
      <c r="AP153" s="2">
        <f t="shared" si="64"/>
        <v>0.10175738146962655</v>
      </c>
      <c r="AQ153" s="2">
        <f t="shared" si="65"/>
        <v>0.10644531200286705</v>
      </c>
      <c r="AR153" s="2">
        <f t="shared" si="66"/>
        <v>8.9882178973722929E-2</v>
      </c>
      <c r="AS153" s="2">
        <f t="shared" si="67"/>
        <v>8.6868473882350888E-2</v>
      </c>
      <c r="AT153" s="2">
        <f t="shared" si="68"/>
        <v>7.4916609108962778E-2</v>
      </c>
      <c r="AU153" s="2">
        <f t="shared" si="69"/>
        <v>7.4505141376987313E-2</v>
      </c>
    </row>
    <row r="154" spans="1:47" hidden="1" x14ac:dyDescent="0.25">
      <c r="A154" s="1" t="s">
        <v>41</v>
      </c>
      <c r="B154" s="1" t="s">
        <v>17</v>
      </c>
      <c r="C154" s="1" t="s">
        <v>27</v>
      </c>
      <c r="D154" s="1" t="s">
        <v>18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153.19999999999999</v>
      </c>
      <c r="P154" s="3">
        <v>178.29999999999998</v>
      </c>
      <c r="Q154" s="3">
        <v>173.2</v>
      </c>
      <c r="R154" s="3">
        <v>155.20000000000002</v>
      </c>
      <c r="S154" s="3">
        <v>147.10000000000002</v>
      </c>
      <c r="T154" s="3">
        <v>169.3</v>
      </c>
      <c r="U154" s="3">
        <v>158.9</v>
      </c>
      <c r="V154" s="3">
        <v>156.1</v>
      </c>
      <c r="W154" s="3">
        <v>149.60000000000002</v>
      </c>
      <c r="X154" s="3">
        <v>134.80000000000001</v>
      </c>
      <c r="Y154" s="3">
        <v>129.20000000000002</v>
      </c>
      <c r="Z154" s="3">
        <v>160</v>
      </c>
      <c r="AA154" s="3">
        <v>173.8</v>
      </c>
      <c r="AB154" s="3">
        <v>170.8</v>
      </c>
      <c r="AC154" s="3">
        <v>191.39999999999998</v>
      </c>
      <c r="AD154" s="3">
        <v>135.5</v>
      </c>
      <c r="AE154" s="3">
        <v>128.5</v>
      </c>
      <c r="AF154" s="3">
        <v>155.79999999999998</v>
      </c>
      <c r="AG154" s="3">
        <v>156.5</v>
      </c>
      <c r="AH154" s="1" t="s">
        <v>65</v>
      </c>
      <c r="AK154" s="2">
        <f t="shared" si="59"/>
        <v>7.1021580875825233E-2</v>
      </c>
      <c r="AL154" s="2">
        <f t="shared" si="60"/>
        <v>6.7439789475790726E-2</v>
      </c>
      <c r="AM154" s="2">
        <f t="shared" si="61"/>
        <v>6.355621626035618E-2</v>
      </c>
      <c r="AN154" s="2">
        <f t="shared" si="62"/>
        <v>8.303428018360956E-2</v>
      </c>
      <c r="AO154" s="2">
        <f t="shared" si="63"/>
        <v>8.7600320764350606E-2</v>
      </c>
      <c r="AP154" s="2">
        <f t="shared" si="64"/>
        <v>8.4043330536809555E-2</v>
      </c>
      <c r="AQ154" s="2">
        <f t="shared" si="65"/>
        <v>9.7434876697028938E-2</v>
      </c>
      <c r="AR154" s="2">
        <f t="shared" si="66"/>
        <v>6.9475386485678595E-2</v>
      </c>
      <c r="AS154" s="2">
        <f t="shared" si="67"/>
        <v>7.056004357700435E-2</v>
      </c>
      <c r="AT154" s="2">
        <f t="shared" si="68"/>
        <v>6.8497697765119714E-2</v>
      </c>
      <c r="AU154" s="2">
        <f t="shared" si="69"/>
        <v>6.8107795709687585E-2</v>
      </c>
    </row>
    <row r="155" spans="1:47" hidden="1" x14ac:dyDescent="0.25">
      <c r="A155" s="1" t="s">
        <v>41</v>
      </c>
      <c r="B155" s="1" t="s">
        <v>19</v>
      </c>
      <c r="C155" s="1" t="s">
        <v>27</v>
      </c>
      <c r="D155" s="1" t="s">
        <v>20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>
        <v>29.5</v>
      </c>
      <c r="P155" s="3">
        <v>35.4</v>
      </c>
      <c r="Q155" s="3">
        <v>29.8</v>
      </c>
      <c r="R155" s="3">
        <v>32.5</v>
      </c>
      <c r="S155" s="3">
        <v>30.700000000000003</v>
      </c>
      <c r="T155" s="3">
        <v>32.5</v>
      </c>
      <c r="U155" s="3">
        <v>30.4</v>
      </c>
      <c r="V155" s="3">
        <v>32</v>
      </c>
      <c r="W155" s="3">
        <v>33.799999999999997</v>
      </c>
      <c r="X155" s="3">
        <v>36</v>
      </c>
      <c r="Y155" s="3">
        <v>33.799999999999997</v>
      </c>
      <c r="Z155" s="3">
        <v>38.699999999999996</v>
      </c>
      <c r="AA155" s="3">
        <v>48.099999999999994</v>
      </c>
      <c r="AB155" s="3">
        <v>47.4</v>
      </c>
      <c r="AC155" s="3">
        <v>64.8</v>
      </c>
      <c r="AD155" s="3">
        <v>64.8</v>
      </c>
      <c r="AE155" s="3">
        <v>57</v>
      </c>
      <c r="AF155" s="3">
        <v>65.900000000000006</v>
      </c>
      <c r="AG155" s="3">
        <v>66.199999999999989</v>
      </c>
      <c r="AH155" s="1" t="s">
        <v>65</v>
      </c>
      <c r="AK155" s="2">
        <f t="shared" si="59"/>
        <v>1.6046319743334841E-2</v>
      </c>
      <c r="AL155" s="2">
        <f t="shared" si="60"/>
        <v>1.8010626269499005E-2</v>
      </c>
      <c r="AM155" s="2">
        <f t="shared" si="61"/>
        <v>1.6626935832817633E-2</v>
      </c>
      <c r="AN155" s="2">
        <f t="shared" si="62"/>
        <v>2.008391651941056E-2</v>
      </c>
      <c r="AO155" s="2">
        <f t="shared" si="63"/>
        <v>2.4243817196578039E-2</v>
      </c>
      <c r="AP155" s="2">
        <f t="shared" si="64"/>
        <v>2.3323500394875716E-2</v>
      </c>
      <c r="AQ155" s="2">
        <f t="shared" si="65"/>
        <v>3.2987356373915755E-2</v>
      </c>
      <c r="AR155" s="2">
        <f t="shared" si="66"/>
        <v>3.3225129478021934E-2</v>
      </c>
      <c r="AS155" s="2">
        <f t="shared" si="67"/>
        <v>3.1299007656725664E-2</v>
      </c>
      <c r="AT155" s="2">
        <f t="shared" si="68"/>
        <v>2.8973031339675163E-2</v>
      </c>
      <c r="AU155" s="2">
        <f t="shared" si="69"/>
        <v>2.8809815181989249E-2</v>
      </c>
    </row>
    <row r="156" spans="1:47" hidden="1" x14ac:dyDescent="0.25">
      <c r="A156" s="1" t="s">
        <v>41</v>
      </c>
      <c r="B156" s="1" t="s">
        <v>21</v>
      </c>
      <c r="C156" s="1" t="s">
        <v>6</v>
      </c>
      <c r="D156" s="1" t="s">
        <v>22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>
        <v>164.59400000000005</v>
      </c>
      <c r="P156" s="3">
        <v>184.87300000000005</v>
      </c>
      <c r="Q156" s="3">
        <v>175.28099999999995</v>
      </c>
      <c r="R156" s="3">
        <v>150.702</v>
      </c>
      <c r="S156" s="3">
        <v>149.01199999999972</v>
      </c>
      <c r="T156" s="3">
        <v>164.53899999999999</v>
      </c>
      <c r="U156" s="3">
        <v>153.76299999999992</v>
      </c>
      <c r="V156" s="3">
        <v>155.72500000000014</v>
      </c>
      <c r="W156" s="3">
        <v>157.09399999999982</v>
      </c>
      <c r="X156" s="3">
        <v>152.74600000000009</v>
      </c>
      <c r="Y156" s="3">
        <v>135.73400000000015</v>
      </c>
      <c r="Z156" s="3">
        <v>105.37099999999987</v>
      </c>
      <c r="AA156" s="3">
        <v>107.2360000000001</v>
      </c>
      <c r="AB156" s="3">
        <v>112.91700000000014</v>
      </c>
      <c r="AC156" s="3">
        <v>134.41699999999992</v>
      </c>
      <c r="AD156" s="3">
        <v>140.01900000000001</v>
      </c>
      <c r="AE156" s="3">
        <v>107.86999999999966</v>
      </c>
      <c r="AF156" s="3">
        <v>132.07399999999961</v>
      </c>
      <c r="AG156" s="3">
        <v>150.30499999999984</v>
      </c>
      <c r="AH156" s="1" t="s">
        <v>65</v>
      </c>
      <c r="AK156" s="2">
        <f t="shared" si="59"/>
        <v>7.457930632424381E-2</v>
      </c>
      <c r="AL156" s="2">
        <f t="shared" si="60"/>
        <v>7.6418086671136018E-2</v>
      </c>
      <c r="AM156" s="2">
        <f t="shared" si="61"/>
        <v>6.6770429240581991E-2</v>
      </c>
      <c r="AN156" s="2">
        <f t="shared" si="62"/>
        <v>5.4683782107669443E-2</v>
      </c>
      <c r="AO156" s="2">
        <f t="shared" si="63"/>
        <v>5.4050103552853342E-2</v>
      </c>
      <c r="AP156" s="2">
        <f t="shared" si="64"/>
        <v>5.5561596921691665E-2</v>
      </c>
      <c r="AQ156" s="2">
        <f t="shared" si="65"/>
        <v>6.8426874717787523E-2</v>
      </c>
      <c r="AR156" s="2">
        <f t="shared" si="66"/>
        <v>7.1792429079986939E-2</v>
      </c>
      <c r="AS156" s="2">
        <f t="shared" si="67"/>
        <v>5.9231999226859421E-2</v>
      </c>
      <c r="AT156" s="2">
        <f t="shared" si="68"/>
        <v>5.8066527179912682E-2</v>
      </c>
      <c r="AU156" s="2">
        <f t="shared" si="69"/>
        <v>6.541177146418263E-2</v>
      </c>
    </row>
    <row r="157" spans="1:47" hidden="1" x14ac:dyDescent="0.25">
      <c r="A157" s="1" t="s">
        <v>41</v>
      </c>
      <c r="B157" s="1" t="s">
        <v>23</v>
      </c>
      <c r="C157" s="1" t="s">
        <v>6</v>
      </c>
      <c r="D157" s="1" t="s">
        <v>24</v>
      </c>
      <c r="E157" s="3">
        <v>709</v>
      </c>
      <c r="F157" s="3">
        <v>761</v>
      </c>
      <c r="G157" s="3">
        <v>786</v>
      </c>
      <c r="H157" s="3">
        <v>849</v>
      </c>
      <c r="I157" s="3">
        <v>855</v>
      </c>
      <c r="J157" s="3">
        <v>891</v>
      </c>
      <c r="K157" s="3">
        <v>938</v>
      </c>
      <c r="L157" s="3">
        <v>934</v>
      </c>
      <c r="M157" s="3">
        <v>1019</v>
      </c>
      <c r="N157" s="3">
        <v>1059</v>
      </c>
      <c r="O157" s="3">
        <v>1680.797</v>
      </c>
      <c r="P157" s="3">
        <v>2005.8520000000001</v>
      </c>
      <c r="Q157" s="3">
        <v>1591.759</v>
      </c>
      <c r="R157" s="3">
        <v>1726.0229999999999</v>
      </c>
      <c r="S157" s="3">
        <v>1617.921</v>
      </c>
      <c r="T157" s="3">
        <v>1782.817</v>
      </c>
      <c r="U157" s="3">
        <v>1807.153</v>
      </c>
      <c r="V157" s="3">
        <v>2155.7649999999999</v>
      </c>
      <c r="W157" s="3">
        <v>2106.402</v>
      </c>
      <c r="X157" s="3">
        <v>1998.82</v>
      </c>
      <c r="Y157" s="3">
        <v>2032.846</v>
      </c>
      <c r="Z157" s="3">
        <v>1926.915</v>
      </c>
      <c r="AA157" s="3">
        <v>1984.011</v>
      </c>
      <c r="AB157" s="3">
        <v>2032.2850000000001</v>
      </c>
      <c r="AC157" s="3">
        <v>1964.3889999999999</v>
      </c>
      <c r="AD157" s="3">
        <v>1950.3309999999999</v>
      </c>
      <c r="AE157" s="3">
        <v>1821.1439999999998</v>
      </c>
      <c r="AF157" s="3">
        <v>2274.529</v>
      </c>
      <c r="AG157" s="3">
        <v>2297.828</v>
      </c>
      <c r="AH157" s="5" t="e">
        <f>#REF!</f>
        <v>#REF!</v>
      </c>
    </row>
    <row r="158" spans="1:47" hidden="1" x14ac:dyDescent="0.25">
      <c r="A158" s="1" t="s">
        <v>42</v>
      </c>
      <c r="B158" s="1" t="s">
        <v>5</v>
      </c>
      <c r="C158" s="1" t="s">
        <v>6</v>
      </c>
      <c r="D158" s="1" t="s">
        <v>7</v>
      </c>
      <c r="E158" s="3">
        <v>2622</v>
      </c>
      <c r="F158" s="3">
        <v>3085</v>
      </c>
      <c r="G158" s="3">
        <v>3300</v>
      </c>
      <c r="H158" s="3">
        <v>3433</v>
      </c>
      <c r="I158" s="3">
        <v>3759</v>
      </c>
      <c r="J158" s="3">
        <v>3739</v>
      </c>
      <c r="K158" s="3">
        <v>3918</v>
      </c>
      <c r="L158" s="3">
        <v>4015</v>
      </c>
      <c r="M158" s="3">
        <v>4064</v>
      </c>
      <c r="N158" s="3">
        <v>4328</v>
      </c>
      <c r="O158" s="3">
        <v>4201</v>
      </c>
      <c r="P158" s="3">
        <v>4326</v>
      </c>
      <c r="Q158" s="3">
        <v>4277</v>
      </c>
      <c r="R158" s="3">
        <v>4612</v>
      </c>
      <c r="S158" s="3">
        <v>5109</v>
      </c>
      <c r="T158" s="3">
        <v>5751</v>
      </c>
      <c r="U158" s="3">
        <v>5745</v>
      </c>
      <c r="V158" s="3">
        <v>6298</v>
      </c>
      <c r="W158" s="3">
        <v>6528</v>
      </c>
      <c r="X158" s="3">
        <v>7083</v>
      </c>
      <c r="Y158" s="3">
        <v>6927</v>
      </c>
      <c r="Z158" s="3">
        <v>6962</v>
      </c>
      <c r="AA158" s="3">
        <v>7449.0990000000002</v>
      </c>
      <c r="AB158" s="3">
        <v>7886.5950000000003</v>
      </c>
      <c r="AC158" s="3">
        <v>8173.2139999999999</v>
      </c>
      <c r="AD158" s="3">
        <v>8980</v>
      </c>
      <c r="AE158" s="3">
        <v>8941.8729999999996</v>
      </c>
      <c r="AF158" s="3">
        <v>9551.4940000000006</v>
      </c>
      <c r="AG158" s="3">
        <v>10800.203</v>
      </c>
      <c r="AH158" s="5" t="e">
        <f>#REF!+#REF!</f>
        <v>#REF!</v>
      </c>
      <c r="AJ158" s="2"/>
      <c r="AK158" s="2">
        <f t="shared" ref="AK158:AK165" si="70">W158/$W$166</f>
        <v>0.15390055873824174</v>
      </c>
      <c r="AL158" s="2">
        <f t="shared" ref="AL158:AL165" si="71">X158/$X$166</f>
        <v>0.16234242493696999</v>
      </c>
      <c r="AM158" s="2">
        <f t="shared" ref="AM158:AM165" si="72">Y158/$Y$166</f>
        <v>0.15853798091227428</v>
      </c>
      <c r="AN158" s="2">
        <f t="shared" ref="AN158:AN165" si="73">Z158/$Z$166</f>
        <v>0.15868529619583799</v>
      </c>
      <c r="AO158" s="2">
        <f t="shared" ref="AO158:AO165" si="74">AA158/$AA$166</f>
        <v>0.17093446027570589</v>
      </c>
      <c r="AP158" s="2">
        <f t="shared" ref="AP158:AP165" si="75">AB158/$AB$166</f>
        <v>0.17855449285486122</v>
      </c>
      <c r="AQ158" s="2">
        <f t="shared" ref="AQ158:AQ165" si="76">AC158/$AC$166</f>
        <v>0.18675998465102994</v>
      </c>
      <c r="AR158" s="2">
        <f t="shared" ref="AR158:AR165" si="77">AD158/$AD$166</f>
        <v>0.19764655772878484</v>
      </c>
      <c r="AS158" s="2">
        <f t="shared" ref="AS158:AS165" si="78">AE158/$AE$166</f>
        <v>0.19814789581651376</v>
      </c>
      <c r="AT158" s="2">
        <f t="shared" ref="AT158:AT165" si="79">AF158/$AF$166</f>
        <v>0.20678589396954888</v>
      </c>
      <c r="AU158" s="2">
        <f t="shared" ref="AU158:AU165" si="80">AG158/$AG$166</f>
        <v>0.22655125327895309</v>
      </c>
    </row>
    <row r="159" spans="1:47" hidden="1" x14ac:dyDescent="0.25">
      <c r="A159" s="1" t="s">
        <v>42</v>
      </c>
      <c r="B159" s="1" t="s">
        <v>8</v>
      </c>
      <c r="C159" s="1" t="s">
        <v>27</v>
      </c>
      <c r="D159" s="1" t="s">
        <v>10</v>
      </c>
      <c r="E159" s="3">
        <v>4328.7000000000007</v>
      </c>
      <c r="F159" s="3">
        <v>4534.5</v>
      </c>
      <c r="G159" s="3">
        <v>4697.7</v>
      </c>
      <c r="H159" s="3">
        <v>4846.8</v>
      </c>
      <c r="I159" s="3">
        <v>4861</v>
      </c>
      <c r="J159" s="3">
        <v>4882.3</v>
      </c>
      <c r="K159" s="3">
        <v>5286.7</v>
      </c>
      <c r="L159" s="3">
        <v>5719.5999999999995</v>
      </c>
      <c r="M159" s="3">
        <v>6188</v>
      </c>
      <c r="N159" s="3">
        <v>6400.9</v>
      </c>
      <c r="O159" s="3">
        <v>6890.5</v>
      </c>
      <c r="P159" s="3">
        <v>7209.8</v>
      </c>
      <c r="Q159" s="3">
        <v>7295</v>
      </c>
      <c r="R159" s="3">
        <v>7692.4000000000005</v>
      </c>
      <c r="S159" s="3">
        <v>7926.5999999999995</v>
      </c>
      <c r="T159" s="3">
        <v>8132.3000000000011</v>
      </c>
      <c r="U159" s="3">
        <v>8373.6</v>
      </c>
      <c r="V159" s="3">
        <v>8579.4</v>
      </c>
      <c r="W159" s="3">
        <v>8664.6</v>
      </c>
      <c r="X159" s="3">
        <v>8834.9</v>
      </c>
      <c r="Y159" s="3">
        <v>8898.7999999999993</v>
      </c>
      <c r="Z159" s="3">
        <v>8850.3000000000011</v>
      </c>
      <c r="AA159" s="3">
        <v>8601.6999999999989</v>
      </c>
      <c r="AB159" s="3">
        <v>8716</v>
      </c>
      <c r="AC159" s="3">
        <v>8415.6</v>
      </c>
      <c r="AD159" s="3">
        <v>8536.5</v>
      </c>
      <c r="AE159" s="3">
        <v>8341.6999999999989</v>
      </c>
      <c r="AF159" s="3">
        <v>8417.6</v>
      </c>
      <c r="AG159" s="3">
        <v>8304.1999999999989</v>
      </c>
      <c r="AH159" s="1" t="s">
        <v>65</v>
      </c>
      <c r="AK159" s="2">
        <f t="shared" si="70"/>
        <v>0.20427187212674164</v>
      </c>
      <c r="AL159" s="2">
        <f t="shared" si="71"/>
        <v>0.2024959889983956</v>
      </c>
      <c r="AM159" s="2">
        <f t="shared" si="72"/>
        <v>0.20366649119996336</v>
      </c>
      <c r="AN159" s="2">
        <f t="shared" si="73"/>
        <v>0.2017254347776537</v>
      </c>
      <c r="AO159" s="2">
        <f t="shared" si="74"/>
        <v>0.1973831931826304</v>
      </c>
      <c r="AP159" s="2">
        <f t="shared" si="75"/>
        <v>0.19733243050048471</v>
      </c>
      <c r="AQ159" s="2">
        <f t="shared" si="76"/>
        <v>0.19229856539045811</v>
      </c>
      <c r="AR159" s="2">
        <f t="shared" si="77"/>
        <v>0.18788528285654474</v>
      </c>
      <c r="AS159" s="2">
        <f t="shared" si="78"/>
        <v>0.18484833127607747</v>
      </c>
      <c r="AT159" s="2">
        <f t="shared" si="79"/>
        <v>0.18223755792319762</v>
      </c>
      <c r="AU159" s="2">
        <f t="shared" si="80"/>
        <v>0.17419366260792338</v>
      </c>
    </row>
    <row r="160" spans="1:47" hidden="1" x14ac:dyDescent="0.25">
      <c r="A160" s="1" t="s">
        <v>42</v>
      </c>
      <c r="B160" s="1" t="s">
        <v>11</v>
      </c>
      <c r="C160" s="1" t="s">
        <v>27</v>
      </c>
      <c r="D160" s="1" t="s">
        <v>12</v>
      </c>
      <c r="E160" s="3">
        <v>6141.8</v>
      </c>
      <c r="F160" s="3">
        <v>6433.8</v>
      </c>
      <c r="G160" s="3">
        <v>6665.3</v>
      </c>
      <c r="H160" s="3">
        <v>6876.8</v>
      </c>
      <c r="I160" s="3">
        <v>6896.9</v>
      </c>
      <c r="J160" s="3">
        <v>6927.1</v>
      </c>
      <c r="K160" s="3">
        <v>7501</v>
      </c>
      <c r="L160" s="3">
        <v>8115.2</v>
      </c>
      <c r="M160" s="3">
        <v>8779.7000000000007</v>
      </c>
      <c r="N160" s="3">
        <v>9081.7999999999993</v>
      </c>
      <c r="O160" s="3">
        <v>9776.5</v>
      </c>
      <c r="P160" s="3">
        <v>10229.6</v>
      </c>
      <c r="Q160" s="3">
        <v>10350.4</v>
      </c>
      <c r="R160" s="3">
        <v>10914.199999999999</v>
      </c>
      <c r="S160" s="3">
        <v>11246.5</v>
      </c>
      <c r="T160" s="3">
        <v>11538.5</v>
      </c>
      <c r="U160" s="3">
        <v>11880.800000000001</v>
      </c>
      <c r="V160" s="3">
        <v>12172.800000000001</v>
      </c>
      <c r="W160" s="3">
        <v>12293.6</v>
      </c>
      <c r="X160" s="3">
        <v>12535.3</v>
      </c>
      <c r="Y160" s="3">
        <v>12625.9</v>
      </c>
      <c r="Z160" s="3">
        <v>12392.699999999999</v>
      </c>
      <c r="AA160" s="3">
        <v>11882.6</v>
      </c>
      <c r="AB160" s="3">
        <v>11878.199999999999</v>
      </c>
      <c r="AC160" s="3">
        <v>11630.800000000001</v>
      </c>
      <c r="AD160" s="3">
        <v>11711.800000000001</v>
      </c>
      <c r="AE160" s="3">
        <v>11953.5</v>
      </c>
      <c r="AF160" s="3">
        <v>12508</v>
      </c>
      <c r="AG160" s="3">
        <v>13202.8</v>
      </c>
      <c r="AH160" s="1" t="s">
        <v>65</v>
      </c>
      <c r="AK160" s="2">
        <f t="shared" si="70"/>
        <v>0.28982719192776479</v>
      </c>
      <c r="AL160" s="2">
        <f t="shared" si="71"/>
        <v>0.28730919092367635</v>
      </c>
      <c r="AM160" s="2">
        <f t="shared" si="72"/>
        <v>0.28896848465429242</v>
      </c>
      <c r="AN160" s="2">
        <f t="shared" si="73"/>
        <v>0.28246757686960089</v>
      </c>
      <c r="AO160" s="2">
        <f t="shared" si="74"/>
        <v>0.27266999910621442</v>
      </c>
      <c r="AP160" s="2">
        <f t="shared" si="75"/>
        <v>0.26892543322290702</v>
      </c>
      <c r="AQ160" s="2">
        <f t="shared" si="76"/>
        <v>0.26576668975989121</v>
      </c>
      <c r="AR160" s="2">
        <f t="shared" si="77"/>
        <v>0.25777248939955261</v>
      </c>
      <c r="AS160" s="2">
        <f t="shared" si="78"/>
        <v>0.26488419961262</v>
      </c>
      <c r="AT160" s="2">
        <f t="shared" si="79"/>
        <v>0.27079302586287729</v>
      </c>
      <c r="AU160" s="2">
        <f t="shared" si="80"/>
        <v>0.27694950611496483</v>
      </c>
    </row>
    <row r="161" spans="1:47" hidden="1" x14ac:dyDescent="0.25">
      <c r="A161" s="1" t="s">
        <v>42</v>
      </c>
      <c r="B161" s="1" t="s">
        <v>13</v>
      </c>
      <c r="C161" s="1" t="s">
        <v>27</v>
      </c>
      <c r="D161" s="1" t="s">
        <v>14</v>
      </c>
      <c r="E161" s="3">
        <v>1350.1000000000001</v>
      </c>
      <c r="F161" s="3">
        <v>1414.3</v>
      </c>
      <c r="G161" s="3">
        <v>1465.2</v>
      </c>
      <c r="H161" s="3">
        <v>1511.6000000000001</v>
      </c>
      <c r="I161" s="3">
        <v>1516.1</v>
      </c>
      <c r="J161" s="3">
        <v>1522.7</v>
      </c>
      <c r="K161" s="3">
        <v>1648.8</v>
      </c>
      <c r="L161" s="3">
        <v>1783.9</v>
      </c>
      <c r="M161" s="3">
        <v>1929.8999999999999</v>
      </c>
      <c r="N161" s="3">
        <v>1996.3</v>
      </c>
      <c r="O161" s="3">
        <v>2149</v>
      </c>
      <c r="P161" s="3">
        <v>2248.6000000000004</v>
      </c>
      <c r="Q161" s="3">
        <v>2275.1999999999998</v>
      </c>
      <c r="R161" s="3">
        <v>2399.1</v>
      </c>
      <c r="S161" s="3">
        <v>2472.1999999999998</v>
      </c>
      <c r="T161" s="3">
        <v>2536.4</v>
      </c>
      <c r="U161" s="3">
        <v>2611.6000000000004</v>
      </c>
      <c r="V161" s="3">
        <v>2675.8</v>
      </c>
      <c r="W161" s="3">
        <v>2702.3</v>
      </c>
      <c r="X161" s="3">
        <v>2755.5</v>
      </c>
      <c r="Y161" s="3">
        <v>2775.4</v>
      </c>
      <c r="Z161" s="3">
        <v>2805.2999999999997</v>
      </c>
      <c r="AA161" s="3">
        <v>2876.5</v>
      </c>
      <c r="AB161" s="3">
        <v>2950.1</v>
      </c>
      <c r="AC161" s="3">
        <v>2926.2000000000003</v>
      </c>
      <c r="AD161" s="3">
        <v>3000.3</v>
      </c>
      <c r="AE161" s="3">
        <v>3014.9</v>
      </c>
      <c r="AF161" s="3">
        <v>2981.7</v>
      </c>
      <c r="AG161" s="3">
        <v>3071.8999999999996</v>
      </c>
      <c r="AH161" s="1" t="s">
        <v>65</v>
      </c>
      <c r="AK161" s="2">
        <f t="shared" si="70"/>
        <v>6.3707947285286559E-2</v>
      </c>
      <c r="AL161" s="2">
        <f t="shared" si="71"/>
        <v>6.3156085262434103E-2</v>
      </c>
      <c r="AM161" s="2">
        <f t="shared" si="72"/>
        <v>6.3520472386881202E-2</v>
      </c>
      <c r="AN161" s="2">
        <f t="shared" si="73"/>
        <v>6.3941376245070999E-2</v>
      </c>
      <c r="AO161" s="2">
        <f t="shared" si="74"/>
        <v>6.6007039909533743E-2</v>
      </c>
      <c r="AP161" s="2">
        <f t="shared" si="75"/>
        <v>6.6791005417563096E-2</v>
      </c>
      <c r="AQ161" s="2">
        <f t="shared" si="76"/>
        <v>6.6864402068249271E-2</v>
      </c>
      <c r="AR161" s="2">
        <f t="shared" si="77"/>
        <v>6.6035519727580538E-2</v>
      </c>
      <c r="AS161" s="2">
        <f t="shared" si="78"/>
        <v>6.680883200837312E-2</v>
      </c>
      <c r="AT161" s="2">
        <f t="shared" si="79"/>
        <v>6.455257157142158E-2</v>
      </c>
      <c r="AU161" s="2">
        <f t="shared" si="80"/>
        <v>6.4437936485787897E-2</v>
      </c>
    </row>
    <row r="162" spans="1:47" hidden="1" x14ac:dyDescent="0.25">
      <c r="A162" s="1" t="s">
        <v>42</v>
      </c>
      <c r="B162" s="1" t="s">
        <v>15</v>
      </c>
      <c r="C162" s="1" t="s">
        <v>27</v>
      </c>
      <c r="D162" s="1" t="s">
        <v>16</v>
      </c>
      <c r="E162" s="3">
        <v>1889.8</v>
      </c>
      <c r="F162" s="3">
        <v>1979.7</v>
      </c>
      <c r="G162" s="3">
        <v>2050.9</v>
      </c>
      <c r="H162" s="3">
        <v>2116</v>
      </c>
      <c r="I162" s="3">
        <v>2122.1999999999998</v>
      </c>
      <c r="J162" s="3">
        <v>2131.5</v>
      </c>
      <c r="K162" s="3">
        <v>2308.1</v>
      </c>
      <c r="L162" s="3">
        <v>2497</v>
      </c>
      <c r="M162" s="3">
        <v>2701.5</v>
      </c>
      <c r="N162" s="3">
        <v>2794.5</v>
      </c>
      <c r="O162" s="3">
        <v>3008.2</v>
      </c>
      <c r="P162" s="3">
        <v>3147.6000000000004</v>
      </c>
      <c r="Q162" s="3">
        <v>3184.8</v>
      </c>
      <c r="R162" s="3">
        <v>3358.2999999999997</v>
      </c>
      <c r="S162" s="3">
        <v>3460.5</v>
      </c>
      <c r="T162" s="3">
        <v>3550.3999999999996</v>
      </c>
      <c r="U162" s="3">
        <v>3655.7</v>
      </c>
      <c r="V162" s="3">
        <v>3745.5</v>
      </c>
      <c r="W162" s="3">
        <v>3782.7000000000003</v>
      </c>
      <c r="X162" s="3">
        <v>3857.1</v>
      </c>
      <c r="Y162" s="3">
        <v>3885</v>
      </c>
      <c r="Z162" s="3">
        <v>3847.1000000000004</v>
      </c>
      <c r="AA162" s="3">
        <v>3776.2</v>
      </c>
      <c r="AB162" s="3">
        <v>3447.2</v>
      </c>
      <c r="AC162" s="3">
        <v>3377.4</v>
      </c>
      <c r="AD162" s="3">
        <v>3551.1</v>
      </c>
      <c r="AE162" s="3">
        <v>3321</v>
      </c>
      <c r="AF162" s="3">
        <v>3330.8</v>
      </c>
      <c r="AG162" s="3">
        <v>3164.2000000000003</v>
      </c>
      <c r="AH162" s="1" t="s">
        <v>65</v>
      </c>
      <c r="AK162" s="2">
        <f t="shared" si="70"/>
        <v>8.9178866963717379E-2</v>
      </c>
      <c r="AL162" s="2">
        <f t="shared" si="71"/>
        <v>8.8404767361906944E-2</v>
      </c>
      <c r="AM162" s="2">
        <f t="shared" si="72"/>
        <v>8.8915844643306707E-2</v>
      </c>
      <c r="AN162" s="2">
        <f t="shared" si="73"/>
        <v>8.7687188019966736E-2</v>
      </c>
      <c r="AO162" s="2">
        <f t="shared" si="74"/>
        <v>8.6652454060970385E-2</v>
      </c>
      <c r="AP162" s="2">
        <f t="shared" si="75"/>
        <v>7.8045474348470728E-2</v>
      </c>
      <c r="AQ162" s="2">
        <f t="shared" si="76"/>
        <v>7.7174434948159759E-2</v>
      </c>
      <c r="AR162" s="2">
        <f t="shared" si="77"/>
        <v>7.8158428858651208E-2</v>
      </c>
      <c r="AS162" s="2">
        <f t="shared" si="78"/>
        <v>7.3591870741917517E-2</v>
      </c>
      <c r="AT162" s="2">
        <f t="shared" si="79"/>
        <v>7.2110442160542992E-2</v>
      </c>
      <c r="AU162" s="2">
        <f t="shared" si="80"/>
        <v>6.6374074230388394E-2</v>
      </c>
    </row>
    <row r="163" spans="1:47" hidden="1" x14ac:dyDescent="0.25">
      <c r="A163" s="1" t="s">
        <v>42</v>
      </c>
      <c r="B163" s="1" t="s">
        <v>17</v>
      </c>
      <c r="C163" s="1" t="s">
        <v>27</v>
      </c>
      <c r="D163" s="1" t="s">
        <v>18</v>
      </c>
      <c r="E163" s="3">
        <v>1438.1</v>
      </c>
      <c r="F163" s="3">
        <v>1506.3999999999999</v>
      </c>
      <c r="G163" s="3">
        <v>1560.7</v>
      </c>
      <c r="H163" s="3">
        <v>1610.2</v>
      </c>
      <c r="I163" s="3">
        <v>1614.9</v>
      </c>
      <c r="J163" s="3">
        <v>1622</v>
      </c>
      <c r="K163" s="3">
        <v>1756.3</v>
      </c>
      <c r="L163" s="3">
        <v>1900.1999999999998</v>
      </c>
      <c r="M163" s="3">
        <v>2055.6999999999998</v>
      </c>
      <c r="N163" s="3">
        <v>2126.5</v>
      </c>
      <c r="O163" s="3">
        <v>2289.1</v>
      </c>
      <c r="P163" s="3">
        <v>2395.1999999999998</v>
      </c>
      <c r="Q163" s="3">
        <v>2423.5</v>
      </c>
      <c r="R163" s="3">
        <v>2555.5</v>
      </c>
      <c r="S163" s="3">
        <v>2633.3</v>
      </c>
      <c r="T163" s="3">
        <v>2701.7000000000003</v>
      </c>
      <c r="U163" s="3">
        <v>2781.8</v>
      </c>
      <c r="V163" s="3">
        <v>2850.2000000000003</v>
      </c>
      <c r="W163" s="3">
        <v>2878.5</v>
      </c>
      <c r="X163" s="3">
        <v>2935.1</v>
      </c>
      <c r="Y163" s="3">
        <v>2956.3</v>
      </c>
      <c r="Z163" s="3">
        <v>3137.7999999999997</v>
      </c>
      <c r="AA163" s="3">
        <v>3223.3999999999996</v>
      </c>
      <c r="AB163" s="3">
        <v>3362.8</v>
      </c>
      <c r="AC163" s="3">
        <v>3268.9</v>
      </c>
      <c r="AD163" s="3">
        <v>3331.9</v>
      </c>
      <c r="AE163" s="3">
        <v>3214.7999999999997</v>
      </c>
      <c r="AF163" s="3">
        <v>3224.2999999999997</v>
      </c>
      <c r="AG163" s="3">
        <v>3271.9</v>
      </c>
      <c r="AH163" s="1" t="s">
        <v>65</v>
      </c>
      <c r="AK163" s="2">
        <f t="shared" si="70"/>
        <v>6.7861942145837753E-2</v>
      </c>
      <c r="AL163" s="2">
        <f t="shared" si="71"/>
        <v>6.7272518909007567E-2</v>
      </c>
      <c r="AM163" s="2">
        <f t="shared" si="72"/>
        <v>6.7660723685716254E-2</v>
      </c>
      <c r="AN163" s="2">
        <f t="shared" si="73"/>
        <v>7.1520069290907845E-2</v>
      </c>
      <c r="AO163" s="2">
        <f t="shared" si="74"/>
        <v>7.396735353533497E-2</v>
      </c>
      <c r="AP163" s="2">
        <f t="shared" si="75"/>
        <v>7.6134637137107622E-2</v>
      </c>
      <c r="AQ163" s="2">
        <f t="shared" si="76"/>
        <v>7.4695182803943688E-2</v>
      </c>
      <c r="AR163" s="2">
        <f t="shared" si="77"/>
        <v>7.3333916001841679E-2</v>
      </c>
      <c r="AS163" s="2">
        <f t="shared" si="78"/>
        <v>7.1238526365888719E-2</v>
      </c>
      <c r="AT163" s="2">
        <f t="shared" si="79"/>
        <v>6.980476121599577E-2</v>
      </c>
      <c r="AU163" s="2">
        <f t="shared" si="80"/>
        <v>6.8633251208649187E-2</v>
      </c>
    </row>
    <row r="164" spans="1:47" hidden="1" x14ac:dyDescent="0.25">
      <c r="A164" s="1" t="s">
        <v>42</v>
      </c>
      <c r="B164" s="1" t="s">
        <v>19</v>
      </c>
      <c r="C164" s="1" t="s">
        <v>27</v>
      </c>
      <c r="D164" s="1" t="s">
        <v>20</v>
      </c>
      <c r="E164" s="3">
        <v>758.4</v>
      </c>
      <c r="F164" s="3">
        <v>794.4</v>
      </c>
      <c r="G164" s="3">
        <v>823</v>
      </c>
      <c r="H164" s="3">
        <v>849.09999999999991</v>
      </c>
      <c r="I164" s="3">
        <v>851.6</v>
      </c>
      <c r="J164" s="3">
        <v>855.3</v>
      </c>
      <c r="K164" s="3">
        <v>926.2</v>
      </c>
      <c r="L164" s="3">
        <v>1002</v>
      </c>
      <c r="M164" s="3">
        <v>1084.1000000000001</v>
      </c>
      <c r="N164" s="3">
        <v>1121.3999999999999</v>
      </c>
      <c r="O164" s="3">
        <v>1207.2</v>
      </c>
      <c r="P164" s="3">
        <v>1263.0999999999999</v>
      </c>
      <c r="Q164" s="3">
        <v>1278</v>
      </c>
      <c r="R164" s="3">
        <v>1347.6</v>
      </c>
      <c r="S164" s="3">
        <v>1388.7</v>
      </c>
      <c r="T164" s="3">
        <v>1424.7</v>
      </c>
      <c r="U164" s="3">
        <v>1467</v>
      </c>
      <c r="V164" s="3">
        <v>1503</v>
      </c>
      <c r="W164" s="3">
        <v>1518</v>
      </c>
      <c r="X164" s="3">
        <v>1547.8</v>
      </c>
      <c r="Y164" s="3">
        <v>1559</v>
      </c>
      <c r="Z164" s="3">
        <v>1610.7</v>
      </c>
      <c r="AA164" s="3">
        <v>1553.1999999999998</v>
      </c>
      <c r="AB164" s="3">
        <v>1596.9</v>
      </c>
      <c r="AC164" s="3">
        <v>1546.6</v>
      </c>
      <c r="AD164" s="3">
        <v>1528.5</v>
      </c>
      <c r="AE164" s="3">
        <v>1577.3</v>
      </c>
      <c r="AF164" s="3">
        <v>1468.3</v>
      </c>
      <c r="AG164" s="3">
        <v>1441.2</v>
      </c>
      <c r="AH164" s="1" t="s">
        <v>65</v>
      </c>
      <c r="AK164" s="2">
        <f t="shared" si="70"/>
        <v>3.5787538015418348E-2</v>
      </c>
      <c r="AL164" s="2">
        <f t="shared" si="71"/>
        <v>3.5475590190236078E-2</v>
      </c>
      <c r="AM164" s="2">
        <f t="shared" si="72"/>
        <v>3.5680772663813427E-2</v>
      </c>
      <c r="AN164" s="2">
        <f t="shared" si="73"/>
        <v>3.6712784628359127E-2</v>
      </c>
      <c r="AO164" s="2">
        <f t="shared" si="74"/>
        <v>3.5641277381362003E-2</v>
      </c>
      <c r="AP164" s="2">
        <f t="shared" si="75"/>
        <v>3.6154217332058751E-2</v>
      </c>
      <c r="AQ164" s="2">
        <f t="shared" si="76"/>
        <v>3.5340196923913027E-2</v>
      </c>
      <c r="AR164" s="2">
        <f t="shared" si="77"/>
        <v>3.3641733127889491E-2</v>
      </c>
      <c r="AS164" s="2">
        <f t="shared" si="78"/>
        <v>3.4952260680887234E-2</v>
      </c>
      <c r="AT164" s="2">
        <f t="shared" si="79"/>
        <v>3.1788087613884131E-2</v>
      </c>
      <c r="AU164" s="2">
        <f t="shared" si="80"/>
        <v>3.0231437892938421E-2</v>
      </c>
    </row>
    <row r="165" spans="1:47" hidden="1" x14ac:dyDescent="0.25">
      <c r="A165" s="1" t="s">
        <v>42</v>
      </c>
      <c r="B165" s="1" t="s">
        <v>21</v>
      </c>
      <c r="C165" s="1" t="s">
        <v>6</v>
      </c>
      <c r="D165" s="1" t="s">
        <v>22</v>
      </c>
      <c r="E165" s="3">
        <v>2638.0999999999985</v>
      </c>
      <c r="F165" s="3">
        <v>2668.8999999999978</v>
      </c>
      <c r="G165" s="3">
        <v>2735.1999999999971</v>
      </c>
      <c r="H165" s="3">
        <v>2769.5000000000036</v>
      </c>
      <c r="I165" s="3">
        <v>2786.2999999999993</v>
      </c>
      <c r="J165" s="3">
        <v>2779.1000000000022</v>
      </c>
      <c r="K165" s="3">
        <v>2856.9000000000015</v>
      </c>
      <c r="L165" s="3">
        <v>3211.0999999999985</v>
      </c>
      <c r="M165" s="3">
        <v>3281.0999999999985</v>
      </c>
      <c r="N165" s="3">
        <v>3365.6000000000022</v>
      </c>
      <c r="O165" s="3">
        <v>3475.5</v>
      </c>
      <c r="P165" s="3">
        <v>3551.1000000000022</v>
      </c>
      <c r="Q165" s="3">
        <v>3614.0999999999985</v>
      </c>
      <c r="R165" s="3">
        <v>3547.9000000000015</v>
      </c>
      <c r="S165" s="3">
        <v>3814.2000000000044</v>
      </c>
      <c r="T165" s="3">
        <v>3814</v>
      </c>
      <c r="U165" s="3">
        <v>3856.5</v>
      </c>
      <c r="V165" s="3">
        <v>3890.3000000000029</v>
      </c>
      <c r="W165" s="3">
        <v>4049.3000000000029</v>
      </c>
      <c r="X165" s="3">
        <v>4081.3000000000029</v>
      </c>
      <c r="Y165" s="3">
        <v>4065.5999999999985</v>
      </c>
      <c r="Z165" s="3">
        <v>4267.0999999999985</v>
      </c>
      <c r="AA165" s="3">
        <v>4215.9860000000117</v>
      </c>
      <c r="AB165" s="3">
        <v>4331.3260000000009</v>
      </c>
      <c r="AC165" s="3">
        <v>4424.4830000000002</v>
      </c>
      <c r="AD165" s="3">
        <v>4794.538999999997</v>
      </c>
      <c r="AE165" s="3">
        <v>4762.1939999999959</v>
      </c>
      <c r="AF165" s="3">
        <v>4708.0649999999878</v>
      </c>
      <c r="AG165" s="3">
        <v>4415.8250000000116</v>
      </c>
      <c r="AH165" s="1" t="s">
        <v>65</v>
      </c>
      <c r="AK165" s="2">
        <f t="shared" si="70"/>
        <v>9.5464082796991839E-2</v>
      </c>
      <c r="AL165" s="2">
        <f t="shared" si="71"/>
        <v>9.3543433417373437E-2</v>
      </c>
      <c r="AM165" s="2">
        <f t="shared" si="72"/>
        <v>9.3049229853752288E-2</v>
      </c>
      <c r="AN165" s="2">
        <f t="shared" si="73"/>
        <v>9.7260273972602701E-2</v>
      </c>
      <c r="AO165" s="2">
        <f t="shared" si="74"/>
        <v>9.6744222548248326E-2</v>
      </c>
      <c r="AP165" s="2">
        <f t="shared" si="75"/>
        <v>9.8062309186546889E-2</v>
      </c>
      <c r="AQ165" s="2">
        <f t="shared" si="76"/>
        <v>0.10110054345435504</v>
      </c>
      <c r="AR165" s="2">
        <f t="shared" si="77"/>
        <v>0.10552607229915477</v>
      </c>
      <c r="AS165" s="2">
        <f t="shared" si="78"/>
        <v>0.10552808349772203</v>
      </c>
      <c r="AT165" s="2">
        <f t="shared" si="79"/>
        <v>0.10192765968253151</v>
      </c>
      <c r="AU165" s="2">
        <f t="shared" si="80"/>
        <v>9.2628878180394919E-2</v>
      </c>
    </row>
    <row r="166" spans="1:47" hidden="1" x14ac:dyDescent="0.25">
      <c r="A166" s="1" t="s">
        <v>42</v>
      </c>
      <c r="B166" s="1" t="s">
        <v>23</v>
      </c>
      <c r="C166" s="1" t="s">
        <v>6</v>
      </c>
      <c r="D166" s="1" t="s">
        <v>24</v>
      </c>
      <c r="E166" s="3">
        <v>21167</v>
      </c>
      <c r="F166" s="3">
        <v>22417</v>
      </c>
      <c r="G166" s="3">
        <v>23298</v>
      </c>
      <c r="H166" s="3">
        <v>24013</v>
      </c>
      <c r="I166" s="3">
        <v>24408</v>
      </c>
      <c r="J166" s="3">
        <v>24459</v>
      </c>
      <c r="K166" s="3">
        <v>26202</v>
      </c>
      <c r="L166" s="3">
        <v>28244</v>
      </c>
      <c r="M166" s="3">
        <v>30084</v>
      </c>
      <c r="N166" s="3">
        <v>31215</v>
      </c>
      <c r="O166" s="3">
        <v>32997</v>
      </c>
      <c r="P166" s="3">
        <v>34371</v>
      </c>
      <c r="Q166" s="3">
        <v>34698</v>
      </c>
      <c r="R166" s="3">
        <v>36427</v>
      </c>
      <c r="S166" s="3">
        <v>38051</v>
      </c>
      <c r="T166" s="3">
        <v>39449</v>
      </c>
      <c r="U166" s="3">
        <v>40372</v>
      </c>
      <c r="V166" s="3">
        <v>41715</v>
      </c>
      <c r="W166" s="3">
        <v>42417</v>
      </c>
      <c r="X166" s="3">
        <v>43630</v>
      </c>
      <c r="Y166" s="3">
        <v>43693</v>
      </c>
      <c r="Z166" s="3">
        <v>43873</v>
      </c>
      <c r="AA166" s="3">
        <v>43578.685000000005</v>
      </c>
      <c r="AB166" s="3">
        <v>44169.120999999999</v>
      </c>
      <c r="AC166" s="3">
        <v>43763.197</v>
      </c>
      <c r="AD166" s="3">
        <v>45434.639000000003</v>
      </c>
      <c r="AE166" s="3">
        <v>45127.267</v>
      </c>
      <c r="AF166" s="3">
        <v>46190.258999999998</v>
      </c>
      <c r="AG166" s="3">
        <v>47672.228000000003</v>
      </c>
      <c r="AH166" s="5" t="e">
        <f>#REF!</f>
        <v>#REF!</v>
      </c>
    </row>
    <row r="167" spans="1:47" hidden="1" x14ac:dyDescent="0.25">
      <c r="A167" s="1" t="s">
        <v>43</v>
      </c>
      <c r="B167" s="1" t="s">
        <v>5</v>
      </c>
      <c r="C167" s="1" t="s">
        <v>6</v>
      </c>
      <c r="D167" s="1" t="s">
        <v>7</v>
      </c>
      <c r="E167" s="3">
        <v>8501</v>
      </c>
      <c r="F167" s="3">
        <v>8322</v>
      </c>
      <c r="G167" s="3">
        <v>7968</v>
      </c>
      <c r="H167" s="3">
        <v>6292</v>
      </c>
      <c r="I167" s="3">
        <v>5966</v>
      </c>
      <c r="J167" s="3">
        <v>5517</v>
      </c>
      <c r="K167" s="3">
        <v>5493</v>
      </c>
      <c r="L167" s="3">
        <v>5374</v>
      </c>
      <c r="M167" s="3">
        <v>5211</v>
      </c>
      <c r="N167" s="3">
        <v>5033</v>
      </c>
      <c r="O167" s="3">
        <v>4750</v>
      </c>
      <c r="P167" s="3">
        <v>4610</v>
      </c>
      <c r="Q167" s="3">
        <v>4409</v>
      </c>
      <c r="R167" s="3">
        <v>1492</v>
      </c>
      <c r="S167" s="3">
        <v>1461</v>
      </c>
      <c r="T167" s="3">
        <v>1500</v>
      </c>
      <c r="U167" s="3">
        <v>1527</v>
      </c>
      <c r="V167" s="3">
        <v>1506</v>
      </c>
      <c r="W167" s="3">
        <v>1628</v>
      </c>
      <c r="X167" s="3">
        <v>1610</v>
      </c>
      <c r="Y167" s="3">
        <v>1616</v>
      </c>
      <c r="Z167" s="3">
        <v>1595</v>
      </c>
      <c r="AA167" s="3">
        <v>1559</v>
      </c>
      <c r="AB167" s="3">
        <v>1539</v>
      </c>
      <c r="AC167" s="3">
        <v>1500</v>
      </c>
      <c r="AD167" s="3">
        <v>1507</v>
      </c>
      <c r="AE167" s="3">
        <v>1633</v>
      </c>
      <c r="AF167" s="3">
        <v>1719</v>
      </c>
      <c r="AG167" s="3">
        <v>1850.1369999999999</v>
      </c>
      <c r="AK167" s="2">
        <f t="shared" ref="AK167:AU167" si="81">W167/W175</f>
        <v>3.8110398426892643E-2</v>
      </c>
      <c r="AL167" s="2">
        <f t="shared" si="81"/>
        <v>3.8186044305298608E-2</v>
      </c>
      <c r="AM167" s="2">
        <f t="shared" si="81"/>
        <v>3.5685105443303521E-2</v>
      </c>
      <c r="AN167" s="2">
        <f t="shared" si="81"/>
        <v>3.4836736922572893E-2</v>
      </c>
      <c r="AO167" s="2">
        <f t="shared" si="81"/>
        <v>3.3937784356836538E-2</v>
      </c>
      <c r="AP167" s="2">
        <f t="shared" si="81"/>
        <v>3.4453424074861759E-2</v>
      </c>
      <c r="AQ167" s="2">
        <f t="shared" si="81"/>
        <v>3.2139546999084431E-2</v>
      </c>
      <c r="AR167" s="2">
        <f t="shared" si="81"/>
        <v>3.2098236364852366E-2</v>
      </c>
      <c r="AS167" s="2">
        <f t="shared" si="81"/>
        <v>3.3034946644414101E-2</v>
      </c>
      <c r="AT167" s="2">
        <f t="shared" si="81"/>
        <v>3.5270395490904605E-2</v>
      </c>
      <c r="AU167" s="2">
        <f t="shared" si="81"/>
        <v>3.6071175207594224E-2</v>
      </c>
    </row>
    <row r="168" spans="1:47" hidden="1" x14ac:dyDescent="0.25">
      <c r="A168" s="1" t="s">
        <v>43</v>
      </c>
      <c r="B168" s="1" t="s">
        <v>8</v>
      </c>
      <c r="C168" s="1" t="s">
        <v>9</v>
      </c>
      <c r="D168" s="1" t="s">
        <v>10</v>
      </c>
      <c r="E168" s="3">
        <v>9342.8468747594488</v>
      </c>
      <c r="F168" s="3">
        <v>8904.8484046647682</v>
      </c>
      <c r="G168" s="3">
        <v>8698.7907974751761</v>
      </c>
      <c r="H168" s="3">
        <v>8719.6318605188208</v>
      </c>
      <c r="I168" s="3">
        <v>7745.1440901393271</v>
      </c>
      <c r="J168" s="3">
        <v>7702.7896716957894</v>
      </c>
      <c r="K168" s="3">
        <v>8273.2297359710574</v>
      </c>
      <c r="L168" s="3">
        <v>7819.0962493264569</v>
      </c>
      <c r="M168" s="3">
        <v>9534.7863424678635</v>
      </c>
      <c r="N168" s="3">
        <v>10493.475242475561</v>
      </c>
      <c r="O168" s="3">
        <v>10926.767666076516</v>
      </c>
      <c r="P168" s="3">
        <v>11341.235903702564</v>
      </c>
      <c r="Q168" s="3">
        <v>11109.295040797475</v>
      </c>
      <c r="R168" s="3">
        <v>10549.611654222153</v>
      </c>
      <c r="S168" s="3">
        <v>10917.355573089062</v>
      </c>
      <c r="T168" s="3">
        <v>11717.047330844431</v>
      </c>
      <c r="U168" s="3">
        <v>12853.557559079363</v>
      </c>
      <c r="V168" s="3">
        <v>13007.176362481718</v>
      </c>
      <c r="W168" s="3">
        <v>14359.49243707182</v>
      </c>
      <c r="X168" s="3">
        <v>14172.595162035255</v>
      </c>
      <c r="Y168" s="3">
        <v>15222.379676314373</v>
      </c>
      <c r="Z168" s="3">
        <v>15390.452765376031</v>
      </c>
      <c r="AA168" s="3">
        <v>15441.546984450773</v>
      </c>
      <c r="AB168" s="3">
        <v>15015.31363059041</v>
      </c>
      <c r="AC168" s="3">
        <v>15688.43727633554</v>
      </c>
      <c r="AD168" s="3">
        <v>15781.935327342007</v>
      </c>
      <c r="AE168" s="3">
        <v>16616.545950080825</v>
      </c>
      <c r="AF168" s="3">
        <v>16383.011081999077</v>
      </c>
      <c r="AG168" s="3">
        <v>17241.370096076131</v>
      </c>
      <c r="AJ168" s="4">
        <v>0.33614617812331615</v>
      </c>
      <c r="AK168" s="1" t="s">
        <v>67</v>
      </c>
    </row>
    <row r="169" spans="1:47" hidden="1" x14ac:dyDescent="0.25">
      <c r="A169" s="1" t="s">
        <v>43</v>
      </c>
      <c r="B169" s="1" t="s">
        <v>11</v>
      </c>
      <c r="C169" s="1" t="s">
        <v>9</v>
      </c>
      <c r="D169" s="1" t="s">
        <v>12</v>
      </c>
      <c r="E169" s="3">
        <v>2139.6951273958894</v>
      </c>
      <c r="F169" s="3">
        <v>2039.3848895389117</v>
      </c>
      <c r="G169" s="3">
        <v>1992.1936571472559</v>
      </c>
      <c r="H169" s="3">
        <v>1996.9666692325457</v>
      </c>
      <c r="I169" s="3">
        <v>1773.7898622123009</v>
      </c>
      <c r="J169" s="3">
        <v>1764.0898699099378</v>
      </c>
      <c r="K169" s="3">
        <v>1894.7318297282736</v>
      </c>
      <c r="L169" s="3">
        <v>1790.7263567084906</v>
      </c>
      <c r="M169" s="3">
        <v>2183.6530290200908</v>
      </c>
      <c r="N169" s="3">
        <v>2403.2115849434226</v>
      </c>
      <c r="O169" s="3">
        <v>2502.4440458779154</v>
      </c>
      <c r="P169" s="3">
        <v>2597.3653991224696</v>
      </c>
      <c r="Q169" s="3">
        <v>2544.2463936571476</v>
      </c>
      <c r="R169" s="3">
        <v>2416.0679239473484</v>
      </c>
      <c r="S169" s="3">
        <v>2500.2884920329461</v>
      </c>
      <c r="T169" s="3">
        <v>2683.4335847894699</v>
      </c>
      <c r="U169" s="3">
        <v>2943.7167115695484</v>
      </c>
      <c r="V169" s="3">
        <v>2978.8984296820877</v>
      </c>
      <c r="W169" s="3">
        <v>3288.6053267646835</v>
      </c>
      <c r="X169" s="3">
        <v>3245.8021861288585</v>
      </c>
      <c r="Y169" s="3">
        <v>3486.2234239088602</v>
      </c>
      <c r="Z169" s="3">
        <v>3524.7154568547458</v>
      </c>
      <c r="AA169" s="3">
        <v>3536.4170348702951</v>
      </c>
      <c r="AB169" s="3">
        <v>3438.801239319529</v>
      </c>
      <c r="AC169" s="3">
        <v>3592.9597526980219</v>
      </c>
      <c r="AD169" s="3">
        <v>3614.3726396736206</v>
      </c>
      <c r="AE169" s="3">
        <v>3805.5148371949813</v>
      </c>
      <c r="AF169" s="3">
        <v>3752.0307732892006</v>
      </c>
      <c r="AG169" s="3">
        <v>3948.6118180817489</v>
      </c>
      <c r="AJ169" s="4">
        <v>7.6984065891771231E-2</v>
      </c>
      <c r="AK169" s="1" t="s">
        <v>67</v>
      </c>
    </row>
    <row r="170" spans="1:47" hidden="1" x14ac:dyDescent="0.25">
      <c r="A170" s="1" t="s">
        <v>43</v>
      </c>
      <c r="B170" s="1" t="s">
        <v>13</v>
      </c>
      <c r="C170" s="1" t="s">
        <v>9</v>
      </c>
      <c r="D170" s="1" t="s">
        <v>14</v>
      </c>
      <c r="E170" s="3">
        <v>2537.1037564467711</v>
      </c>
      <c r="F170" s="3">
        <v>2418.1627549842201</v>
      </c>
      <c r="G170" s="3">
        <v>2362.2066276653072</v>
      </c>
      <c r="H170" s="3">
        <v>2367.866138095605</v>
      </c>
      <c r="I170" s="3">
        <v>2103.2383842660306</v>
      </c>
      <c r="J170" s="3">
        <v>2091.7367985528444</v>
      </c>
      <c r="K170" s="3">
        <v>2246.6430759756759</v>
      </c>
      <c r="L170" s="3">
        <v>2123.3205180509585</v>
      </c>
      <c r="M170" s="3">
        <v>2589.2260218612892</v>
      </c>
      <c r="N170" s="3">
        <v>2849.5635016549923</v>
      </c>
      <c r="O170" s="3">
        <v>2967.2265491494118</v>
      </c>
      <c r="P170" s="3">
        <v>3079.7777807713037</v>
      </c>
      <c r="Q170" s="3">
        <v>3016.7929066276656</v>
      </c>
      <c r="R170" s="3">
        <v>2864.8076668462786</v>
      </c>
      <c r="S170" s="3">
        <v>2964.670641213148</v>
      </c>
      <c r="T170" s="3">
        <v>3181.8315333692562</v>
      </c>
      <c r="U170" s="3">
        <v>3490.4574166730818</v>
      </c>
      <c r="V170" s="3">
        <v>3532.1734854899551</v>
      </c>
      <c r="W170" s="3">
        <v>3899.4026864752527</v>
      </c>
      <c r="X170" s="3">
        <v>3848.649657455162</v>
      </c>
      <c r="Y170" s="3">
        <v>4133.724674774845</v>
      </c>
      <c r="Z170" s="3">
        <v>4179.3658879224085</v>
      </c>
      <c r="AA170" s="3">
        <v>4193.240816719268</v>
      </c>
      <c r="AB170" s="3">
        <v>4077.4947001770461</v>
      </c>
      <c r="AC170" s="3">
        <v>4260.2852942075288</v>
      </c>
      <c r="AD170" s="3">
        <v>4285.6752272342401</v>
      </c>
      <c r="AE170" s="3">
        <v>4512.3185378338858</v>
      </c>
      <c r="AF170" s="3">
        <v>4448.900802424756</v>
      </c>
      <c r="AG170" s="3">
        <v>4681.9931251597263</v>
      </c>
      <c r="AJ170" s="4">
        <v>9.1282426295127408E-2</v>
      </c>
      <c r="AK170" s="1" t="s">
        <v>67</v>
      </c>
    </row>
    <row r="171" spans="1:47" hidden="1" x14ac:dyDescent="0.25">
      <c r="A171" s="1" t="s">
        <v>43</v>
      </c>
      <c r="B171" s="1" t="s">
        <v>15</v>
      </c>
      <c r="C171" s="1" t="s">
        <v>9</v>
      </c>
      <c r="D171" s="1" t="s">
        <v>16</v>
      </c>
      <c r="E171" s="3">
        <v>1486.4045493033639</v>
      </c>
      <c r="F171" s="3">
        <v>1416.7209799091679</v>
      </c>
      <c r="G171" s="3">
        <v>1383.938149488107</v>
      </c>
      <c r="H171" s="3">
        <v>1387.2538680625048</v>
      </c>
      <c r="I171" s="3">
        <v>1232.2172850434915</v>
      </c>
      <c r="J171" s="3">
        <v>1225.478889231006</v>
      </c>
      <c r="K171" s="3">
        <v>1316.2333153721806</v>
      </c>
      <c r="L171" s="3">
        <v>1243.9827380494187</v>
      </c>
      <c r="M171" s="3">
        <v>1516.9412477869294</v>
      </c>
      <c r="N171" s="3">
        <v>1669.4643022092216</v>
      </c>
      <c r="O171" s="3">
        <v>1738.399160957586</v>
      </c>
      <c r="P171" s="3">
        <v>1804.3391771226234</v>
      </c>
      <c r="Q171" s="3">
        <v>1767.4384381494881</v>
      </c>
      <c r="R171" s="3">
        <v>1678.3953506273574</v>
      </c>
      <c r="S171" s="3">
        <v>1736.9017396659226</v>
      </c>
      <c r="T171" s="3">
        <v>1864.1290701254713</v>
      </c>
      <c r="U171" s="3">
        <v>2044.9426910938341</v>
      </c>
      <c r="V171" s="3">
        <v>2069.3827457470557</v>
      </c>
      <c r="W171" s="3">
        <v>2284.5300977599877</v>
      </c>
      <c r="X171" s="3">
        <v>2254.795589254099</v>
      </c>
      <c r="Y171" s="3">
        <v>2421.8115426064196</v>
      </c>
      <c r="Z171" s="3">
        <v>2448.5512085289815</v>
      </c>
      <c r="AA171" s="3">
        <v>2456.6800669694403</v>
      </c>
      <c r="AB171" s="3">
        <v>2388.8682741898238</v>
      </c>
      <c r="AC171" s="3">
        <v>2495.9591922677237</v>
      </c>
      <c r="AD171" s="3">
        <v>2510.8343079824494</v>
      </c>
      <c r="AE171" s="3">
        <v>2643.6170714340697</v>
      </c>
      <c r="AF171" s="3">
        <v>2606.462733469325</v>
      </c>
      <c r="AG171" s="3">
        <v>2743.0237582364712</v>
      </c>
      <c r="AJ171" s="4">
        <v>5.3479331845123546E-2</v>
      </c>
      <c r="AK171" s="1" t="s">
        <v>67</v>
      </c>
    </row>
    <row r="172" spans="1:47" hidden="1" x14ac:dyDescent="0.25">
      <c r="A172" s="1" t="s">
        <v>43</v>
      </c>
      <c r="B172" s="1" t="s">
        <v>17</v>
      </c>
      <c r="C172" s="1" t="s">
        <v>9</v>
      </c>
      <c r="D172" s="1" t="s">
        <v>18</v>
      </c>
      <c r="E172" s="3">
        <v>1065.0069875298282</v>
      </c>
      <c r="F172" s="3">
        <v>1015.0787978215686</v>
      </c>
      <c r="G172" s="3">
        <v>991.58994111307811</v>
      </c>
      <c r="H172" s="3">
        <v>993.96564929566614</v>
      </c>
      <c r="I172" s="3">
        <v>882.88213282272329</v>
      </c>
      <c r="J172" s="3">
        <v>878.05408070972203</v>
      </c>
      <c r="K172" s="3">
        <v>943.07951273958884</v>
      </c>
      <c r="L172" s="3">
        <v>891.3120650835192</v>
      </c>
      <c r="M172" s="3">
        <v>1086.886493533985</v>
      </c>
      <c r="N172" s="3">
        <v>1196.1690699330304</v>
      </c>
      <c r="O172" s="3">
        <v>1245.5608094065119</v>
      </c>
      <c r="P172" s="3">
        <v>1292.8067479408819</v>
      </c>
      <c r="Q172" s="3">
        <v>1266.3674149411129</v>
      </c>
      <c r="R172" s="3">
        <v>1202.5681548764528</v>
      </c>
      <c r="S172" s="3">
        <v>1244.4879089369563</v>
      </c>
      <c r="T172" s="3">
        <v>1335.6461309752904</v>
      </c>
      <c r="U172" s="3">
        <v>1465.1988626741588</v>
      </c>
      <c r="V172" s="3">
        <v>1482.7101310522667</v>
      </c>
      <c r="W172" s="3">
        <v>1636.8629378030942</v>
      </c>
      <c r="X172" s="3">
        <v>1615.558199907628</v>
      </c>
      <c r="Y172" s="3">
        <v>1735.2249201370178</v>
      </c>
      <c r="Z172" s="3">
        <v>1754.3838570933722</v>
      </c>
      <c r="AA172" s="3">
        <v>1760.2081739281039</v>
      </c>
      <c r="AB172" s="3">
        <v>1711.621109806789</v>
      </c>
      <c r="AC172" s="3">
        <v>1788.3516177343927</v>
      </c>
      <c r="AD172" s="3">
        <v>1799.0096194095911</v>
      </c>
      <c r="AE172" s="3">
        <v>1894.1483021899774</v>
      </c>
      <c r="AF172" s="3">
        <v>1867.5272658321144</v>
      </c>
      <c r="AG172" s="3">
        <v>1965.3730680865594</v>
      </c>
      <c r="AJ172" s="4">
        <v>3.8317873912708793E-2</v>
      </c>
      <c r="AK172" s="1" t="s">
        <v>67</v>
      </c>
    </row>
    <row r="173" spans="1:47" hidden="1" x14ac:dyDescent="0.25">
      <c r="A173" s="1" t="s">
        <v>43</v>
      </c>
      <c r="B173" s="1" t="s">
        <v>19</v>
      </c>
      <c r="C173" s="1" t="s">
        <v>9</v>
      </c>
      <c r="D173" s="1" t="s">
        <v>20</v>
      </c>
      <c r="E173" s="3">
        <v>2236.9612905088138</v>
      </c>
      <c r="F173" s="3">
        <v>2132.0911544530827</v>
      </c>
      <c r="G173" s="3">
        <v>2082.7547051805095</v>
      </c>
      <c r="H173" s="3">
        <v>2087.7446886305902</v>
      </c>
      <c r="I173" s="3">
        <v>1854.4227205372949</v>
      </c>
      <c r="J173" s="3">
        <v>1844.2817864290662</v>
      </c>
      <c r="K173" s="3">
        <v>1980.8624624740205</v>
      </c>
      <c r="L173" s="3">
        <v>1872.1291134246785</v>
      </c>
      <c r="M173" s="3">
        <v>2282.9174284119777</v>
      </c>
      <c r="N173" s="3">
        <v>2512.4566671156954</v>
      </c>
      <c r="O173" s="3">
        <v>2616.2000327149563</v>
      </c>
      <c r="P173" s="3">
        <v>2715.436316488338</v>
      </c>
      <c r="Q173" s="3">
        <v>2659.9026297051805</v>
      </c>
      <c r="R173" s="3">
        <v>2525.8974289893004</v>
      </c>
      <c r="S173" s="3">
        <v>2613.9464918020167</v>
      </c>
      <c r="T173" s="3">
        <v>2805.41698579786</v>
      </c>
      <c r="U173" s="3">
        <v>3077.5320510353322</v>
      </c>
      <c r="V173" s="3">
        <v>3114.3130580786697</v>
      </c>
      <c r="W173" s="3">
        <v>3438.0985971056884</v>
      </c>
      <c r="X173" s="3">
        <v>3393.3497132630282</v>
      </c>
      <c r="Y173" s="3">
        <v>3644.7000086598414</v>
      </c>
      <c r="Z173" s="3">
        <v>3684.941810676622</v>
      </c>
      <c r="AA173" s="3">
        <v>3697.1753184897234</v>
      </c>
      <c r="AB173" s="3">
        <v>3595.1221085751672</v>
      </c>
      <c r="AC173" s="3">
        <v>3756.2883525950656</v>
      </c>
      <c r="AD173" s="3">
        <v>3778.6746256061892</v>
      </c>
      <c r="AE173" s="3">
        <v>3978.5057563890387</v>
      </c>
      <c r="AF173" s="3">
        <v>3922.5904163555538</v>
      </c>
      <c r="AG173" s="3">
        <v>4128.1076332797702</v>
      </c>
      <c r="AJ173" s="4">
        <v>8.0483604033561695E-2</v>
      </c>
      <c r="AK173" s="1" t="s">
        <v>67</v>
      </c>
    </row>
    <row r="174" spans="1:47" hidden="1" x14ac:dyDescent="0.25">
      <c r="A174" s="1" t="s">
        <v>43</v>
      </c>
      <c r="B174" s="1" t="s">
        <v>21</v>
      </c>
      <c r="C174" s="1" t="s">
        <v>9</v>
      </c>
      <c r="D174" s="1" t="s">
        <v>22</v>
      </c>
      <c r="E174" s="3">
        <v>484.98141405588831</v>
      </c>
      <c r="F174" s="3">
        <v>242.7130186282775</v>
      </c>
      <c r="G174" s="3">
        <v>398.52612193057212</v>
      </c>
      <c r="H174" s="3">
        <v>2094.5711261642682</v>
      </c>
      <c r="I174" s="3">
        <v>1483.3055249788304</v>
      </c>
      <c r="J174" s="3">
        <v>1891.5689034716343</v>
      </c>
      <c r="K174" s="3">
        <v>2464.2200677392029</v>
      </c>
      <c r="L174" s="3">
        <v>2146.4329593564798</v>
      </c>
      <c r="M174" s="3">
        <v>3959.5894369178641</v>
      </c>
      <c r="N174" s="3">
        <v>5059.6596316680734</v>
      </c>
      <c r="O174" s="3">
        <v>5759.4017358171041</v>
      </c>
      <c r="P174" s="3">
        <v>6298.0386748518213</v>
      </c>
      <c r="Q174" s="3">
        <v>6275.9571761219268</v>
      </c>
      <c r="R174" s="3">
        <v>8654.6518204911081</v>
      </c>
      <c r="S174" s="3">
        <v>9039.3491532599473</v>
      </c>
      <c r="T174" s="3">
        <v>9769.4953640982239</v>
      </c>
      <c r="U174" s="3">
        <v>10835.594707874683</v>
      </c>
      <c r="V174" s="3">
        <v>11004.345787468246</v>
      </c>
      <c r="W174" s="3">
        <v>12183.007917019477</v>
      </c>
      <c r="X174" s="3">
        <v>12021.249491955965</v>
      </c>
      <c r="Y174" s="3">
        <v>13024.935753598646</v>
      </c>
      <c r="Z174" s="3">
        <v>13207.58901354784</v>
      </c>
      <c r="AA174" s="3">
        <v>13292.731604572393</v>
      </c>
      <c r="AB174" s="3">
        <v>12902.778937341234</v>
      </c>
      <c r="AC174" s="3">
        <v>13589.191514161721</v>
      </c>
      <c r="AD174" s="3">
        <v>13672.118252751912</v>
      </c>
      <c r="AE174" s="3">
        <v>14348.849544877223</v>
      </c>
      <c r="AF174" s="3">
        <v>14038.234926629972</v>
      </c>
      <c r="AG174" s="3">
        <v>14732.670501079592</v>
      </c>
    </row>
    <row r="175" spans="1:47" hidden="1" x14ac:dyDescent="0.25">
      <c r="A175" s="1" t="s">
        <v>43</v>
      </c>
      <c r="B175" s="1" t="s">
        <v>23</v>
      </c>
      <c r="C175" s="1" t="s">
        <v>6</v>
      </c>
      <c r="D175" s="1" t="s">
        <v>24</v>
      </c>
      <c r="E175" s="3">
        <v>27794</v>
      </c>
      <c r="F175" s="3">
        <v>26491</v>
      </c>
      <c r="G175" s="3">
        <v>25878</v>
      </c>
      <c r="H175" s="3">
        <v>25940</v>
      </c>
      <c r="I175" s="3">
        <v>23041</v>
      </c>
      <c r="J175" s="3">
        <v>22915</v>
      </c>
      <c r="K175" s="3">
        <v>24612</v>
      </c>
      <c r="L175" s="3">
        <v>23261</v>
      </c>
      <c r="M175" s="3">
        <v>28365</v>
      </c>
      <c r="N175" s="3">
        <v>31217</v>
      </c>
      <c r="O175" s="3">
        <v>32506</v>
      </c>
      <c r="P175" s="3">
        <v>33739</v>
      </c>
      <c r="Q175" s="3">
        <v>33049</v>
      </c>
      <c r="R175" s="3">
        <v>31384</v>
      </c>
      <c r="S175" s="3">
        <v>32478</v>
      </c>
      <c r="T175" s="3">
        <v>34857</v>
      </c>
      <c r="U175" s="3">
        <v>38238</v>
      </c>
      <c r="V175" s="3">
        <v>38695</v>
      </c>
      <c r="W175" s="3">
        <v>42718</v>
      </c>
      <c r="X175" s="3">
        <v>42162</v>
      </c>
      <c r="Y175" s="3">
        <v>45285</v>
      </c>
      <c r="Z175" s="3">
        <v>45785</v>
      </c>
      <c r="AA175" s="3">
        <v>45937</v>
      </c>
      <c r="AB175" s="3">
        <v>44669</v>
      </c>
      <c r="AC175" s="3">
        <v>46671.472999999998</v>
      </c>
      <c r="AD175" s="3">
        <v>46949.62</v>
      </c>
      <c r="AE175" s="3">
        <v>49432.5</v>
      </c>
      <c r="AF175" s="3">
        <v>48737.758000000002</v>
      </c>
      <c r="AG175" s="3">
        <v>51291.286999999997</v>
      </c>
    </row>
    <row r="176" spans="1:47" hidden="1" x14ac:dyDescent="0.25">
      <c r="A176" s="1" t="s">
        <v>44</v>
      </c>
      <c r="B176" s="1" t="s">
        <v>5</v>
      </c>
      <c r="C176" s="1" t="s">
        <v>6</v>
      </c>
      <c r="D176" s="1" t="s">
        <v>7</v>
      </c>
      <c r="E176" s="3">
        <v>266</v>
      </c>
      <c r="F176" s="3">
        <v>277</v>
      </c>
      <c r="G176" s="3">
        <v>285</v>
      </c>
      <c r="H176" s="3">
        <v>288</v>
      </c>
      <c r="I176" s="3">
        <v>325</v>
      </c>
      <c r="J176" s="3">
        <v>496</v>
      </c>
      <c r="K176" s="3">
        <v>524</v>
      </c>
      <c r="L176" s="3">
        <v>567</v>
      </c>
      <c r="M176" s="3">
        <v>629</v>
      </c>
      <c r="N176" s="3">
        <v>694</v>
      </c>
      <c r="O176" s="3">
        <v>715</v>
      </c>
      <c r="P176" s="3">
        <v>780</v>
      </c>
      <c r="Q176" s="3">
        <v>847</v>
      </c>
      <c r="R176" s="3">
        <v>889</v>
      </c>
      <c r="S176" s="3">
        <v>981</v>
      </c>
      <c r="T176" s="3">
        <v>1029</v>
      </c>
      <c r="U176" s="3">
        <v>965</v>
      </c>
      <c r="V176" s="3">
        <v>1066</v>
      </c>
      <c r="W176" s="3">
        <v>1014</v>
      </c>
      <c r="X176" s="3">
        <v>1036</v>
      </c>
      <c r="Y176" s="3">
        <v>1026</v>
      </c>
      <c r="Z176" s="3">
        <v>981</v>
      </c>
      <c r="AA176" s="3">
        <v>1003</v>
      </c>
      <c r="AB176" s="3">
        <v>942</v>
      </c>
      <c r="AC176" s="3">
        <v>827</v>
      </c>
      <c r="AD176" s="3">
        <v>856</v>
      </c>
      <c r="AE176" s="3">
        <v>889.08300000000008</v>
      </c>
      <c r="AF176" s="3">
        <v>1054.078</v>
      </c>
      <c r="AG176" s="3">
        <v>1109.289</v>
      </c>
      <c r="AH176" s="5" t="e">
        <f>#REF!+#REF!</f>
        <v>#REF!</v>
      </c>
      <c r="AK176" s="2">
        <f t="shared" ref="AK176:AK183" si="82">W176/$W$184</f>
        <v>6.0396688307820599E-2</v>
      </c>
      <c r="AL176" s="2">
        <f t="shared" ref="AL176:AL183" si="83">X176/$X$184</f>
        <v>6.0908930566170853E-2</v>
      </c>
      <c r="AM176" s="2">
        <f t="shared" ref="AM176:AM183" si="84">Y176/$Y$184</f>
        <v>5.8887677208287893E-2</v>
      </c>
      <c r="AN176" s="2">
        <f t="shared" ref="AN176:AN183" si="85">Z176/$Z$184</f>
        <v>5.6866268622108862E-2</v>
      </c>
      <c r="AO176" s="2">
        <f t="shared" ref="AO176:AO183" si="86">AA176/$AA$184</f>
        <v>5.8965314520870074E-2</v>
      </c>
      <c r="AP176" s="2">
        <f t="shared" ref="AP176:AP183" si="87">AB176/$AB$184</f>
        <v>5.6579974773259656E-2</v>
      </c>
      <c r="AQ176" s="2">
        <f t="shared" ref="AQ176:AQ183" si="88">AC176/$AC$184</f>
        <v>4.7034066996530739E-2</v>
      </c>
      <c r="AR176" s="2">
        <f t="shared" ref="AR176:AR183" si="89">AD176/$AD$184</f>
        <v>4.7426450218848691E-2</v>
      </c>
      <c r="AS176" s="2">
        <f t="shared" ref="AS176:AS183" si="90">AE176/$AE$184</f>
        <v>5.1256828080815664E-2</v>
      </c>
      <c r="AT176" s="2">
        <f t="shared" ref="AT176:AT183" si="91">AF176/$AF$184</f>
        <v>6.0497082781376554E-2</v>
      </c>
      <c r="AU176" s="2">
        <f t="shared" ref="AU176:AU183" si="92">AG176/$AG$184</f>
        <v>6.211395720001861E-2</v>
      </c>
    </row>
    <row r="177" spans="1:47" hidden="1" x14ac:dyDescent="0.25">
      <c r="A177" s="1" t="s">
        <v>44</v>
      </c>
      <c r="B177" s="1" t="s">
        <v>8</v>
      </c>
      <c r="C177" s="1" t="s">
        <v>27</v>
      </c>
      <c r="D177" s="1" t="s">
        <v>10</v>
      </c>
      <c r="E177" s="3"/>
      <c r="F177" s="3"/>
      <c r="G177" s="3"/>
      <c r="H177" s="3"/>
      <c r="I177" s="3">
        <v>1819.3999999999999</v>
      </c>
      <c r="J177" s="3">
        <v>1978.6999999999998</v>
      </c>
      <c r="K177" s="3">
        <v>2184.4</v>
      </c>
      <c r="L177" s="3">
        <v>2387</v>
      </c>
      <c r="M177" s="3">
        <v>2679.3999999999996</v>
      </c>
      <c r="N177" s="3">
        <v>2925.7</v>
      </c>
      <c r="O177" s="3">
        <v>3190.7999999999997</v>
      </c>
      <c r="P177" s="3">
        <v>3485.6</v>
      </c>
      <c r="Q177" s="3">
        <v>3546</v>
      </c>
      <c r="R177" s="3">
        <v>3992.6</v>
      </c>
      <c r="S177" s="3">
        <v>4118.5</v>
      </c>
      <c r="T177" s="3">
        <v>4298.3</v>
      </c>
      <c r="U177" s="3">
        <v>4704</v>
      </c>
      <c r="V177" s="3">
        <v>4587.1000000000004</v>
      </c>
      <c r="W177" s="3">
        <v>4362.5999999999995</v>
      </c>
      <c r="X177" s="3">
        <v>4534</v>
      </c>
      <c r="Y177" s="3">
        <v>4315.8</v>
      </c>
      <c r="Z177" s="3">
        <v>4099.7000000000007</v>
      </c>
      <c r="AA177" s="3">
        <v>4176.5</v>
      </c>
      <c r="AB177" s="3">
        <v>3934.2000000000003</v>
      </c>
      <c r="AC177" s="3">
        <v>3598.6</v>
      </c>
      <c r="AD177" s="3">
        <v>3156.7</v>
      </c>
      <c r="AE177" s="3">
        <v>3684.7</v>
      </c>
      <c r="AF177" s="3">
        <v>3442.2999999999997</v>
      </c>
      <c r="AG177" s="3">
        <v>3462.4</v>
      </c>
      <c r="AH177" s="1" t="e">
        <f>#REF!*1000</f>
        <v>#REF!</v>
      </c>
      <c r="AK177" s="2">
        <f t="shared" si="82"/>
        <v>0.25984871046518548</v>
      </c>
      <c r="AL177" s="2">
        <f t="shared" si="83"/>
        <v>0.26656475983302957</v>
      </c>
      <c r="AM177" s="2">
        <f t="shared" si="84"/>
        <v>0.24770705389427769</v>
      </c>
      <c r="AN177" s="2">
        <f t="shared" si="85"/>
        <v>0.23764999130485193</v>
      </c>
      <c r="AO177" s="2">
        <f t="shared" si="86"/>
        <v>0.24553203997648443</v>
      </c>
      <c r="AP177" s="2">
        <f t="shared" si="87"/>
        <v>0.23630248062946727</v>
      </c>
      <c r="AQ177" s="2">
        <f t="shared" si="88"/>
        <v>0.20466359551839844</v>
      </c>
      <c r="AR177" s="2">
        <f t="shared" si="89"/>
        <v>0.17489611612831735</v>
      </c>
      <c r="AS177" s="2">
        <f t="shared" si="90"/>
        <v>0.21242789979043739</v>
      </c>
      <c r="AT177" s="2">
        <f t="shared" si="91"/>
        <v>0.19756517834385359</v>
      </c>
      <c r="AU177" s="2">
        <f t="shared" si="92"/>
        <v>0.19387496442256655</v>
      </c>
    </row>
    <row r="178" spans="1:47" hidden="1" x14ac:dyDescent="0.25">
      <c r="A178" s="1" t="s">
        <v>44</v>
      </c>
      <c r="B178" s="1" t="s">
        <v>11</v>
      </c>
      <c r="C178" s="1" t="s">
        <v>27</v>
      </c>
      <c r="D178" s="1" t="s">
        <v>12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4239.3999999999996</v>
      </c>
      <c r="X178" s="3">
        <v>4629.7</v>
      </c>
      <c r="Y178" s="3">
        <v>5225.2</v>
      </c>
      <c r="Z178" s="3">
        <v>3613.1000000000004</v>
      </c>
      <c r="AA178" s="3">
        <v>3337.8</v>
      </c>
      <c r="AB178" s="3">
        <v>3102.2</v>
      </c>
      <c r="AC178" s="3">
        <v>2935.2999999999997</v>
      </c>
      <c r="AD178" s="3">
        <v>2844.5</v>
      </c>
      <c r="AE178" s="3">
        <v>4396</v>
      </c>
      <c r="AF178" s="3">
        <v>2425.3999999999996</v>
      </c>
      <c r="AG178" s="3">
        <v>3535.2000000000003</v>
      </c>
      <c r="AH178" s="1" t="e">
        <f>#REF!*1000</f>
        <v>#REF!</v>
      </c>
      <c r="AK178" s="2">
        <f t="shared" si="82"/>
        <v>0.25251057239859431</v>
      </c>
      <c r="AL178" s="2">
        <f t="shared" si="83"/>
        <v>0.27219119289787758</v>
      </c>
      <c r="AM178" s="2">
        <f t="shared" si="84"/>
        <v>0.29990242782528842</v>
      </c>
      <c r="AN178" s="2">
        <f t="shared" si="85"/>
        <v>0.20944293084458873</v>
      </c>
      <c r="AO178" s="2">
        <f t="shared" si="86"/>
        <v>0.1962257495590829</v>
      </c>
      <c r="AP178" s="2">
        <f t="shared" si="87"/>
        <v>0.1863295092798366</v>
      </c>
      <c r="AQ178" s="2">
        <f t="shared" si="88"/>
        <v>0.16693965762384119</v>
      </c>
      <c r="AR178" s="2">
        <f t="shared" si="89"/>
        <v>0.15759875893401296</v>
      </c>
      <c r="AS178" s="2">
        <f t="shared" si="90"/>
        <v>0.25343529934018044</v>
      </c>
      <c r="AT178" s="2">
        <f t="shared" si="91"/>
        <v>0.13920186606489338</v>
      </c>
      <c r="AU178" s="2">
        <f t="shared" si="92"/>
        <v>0.19795135577248651</v>
      </c>
    </row>
    <row r="179" spans="1:47" hidden="1" x14ac:dyDescent="0.25">
      <c r="A179" s="1" t="s">
        <v>44</v>
      </c>
      <c r="B179" s="1" t="s">
        <v>13</v>
      </c>
      <c r="C179" s="1" t="s">
        <v>27</v>
      </c>
      <c r="D179" s="1" t="s">
        <v>14</v>
      </c>
      <c r="E179" s="3"/>
      <c r="F179" s="3"/>
      <c r="G179" s="3"/>
      <c r="H179" s="3"/>
      <c r="I179" s="3">
        <v>1323.9</v>
      </c>
      <c r="J179" s="3">
        <v>1450.5</v>
      </c>
      <c r="K179" s="3">
        <v>1555.3</v>
      </c>
      <c r="L179" s="3">
        <v>1621.3999999999999</v>
      </c>
      <c r="M179" s="3">
        <v>1835.6</v>
      </c>
      <c r="N179" s="3">
        <v>2040.1</v>
      </c>
      <c r="O179" s="3">
        <v>2160.1</v>
      </c>
      <c r="P179" s="3">
        <v>2218.9</v>
      </c>
      <c r="Q179" s="3">
        <v>1888.7</v>
      </c>
      <c r="R179" s="3">
        <v>2120.4</v>
      </c>
      <c r="S179" s="3">
        <v>2206</v>
      </c>
      <c r="T179" s="3">
        <v>2223</v>
      </c>
      <c r="U179" s="3">
        <v>2174.9</v>
      </c>
      <c r="V179" s="3">
        <v>2243.3999999999996</v>
      </c>
      <c r="W179" s="3">
        <v>1996.8999999999999</v>
      </c>
      <c r="X179" s="3">
        <v>2208.8999999999996</v>
      </c>
      <c r="Y179" s="3">
        <v>2185.8000000000002</v>
      </c>
      <c r="Z179" s="3">
        <v>1980.3999999999999</v>
      </c>
      <c r="AA179" s="3">
        <v>1736.2</v>
      </c>
      <c r="AB179" s="3">
        <v>1455</v>
      </c>
      <c r="AC179" s="3">
        <v>1387.6</v>
      </c>
      <c r="AD179" s="3">
        <v>1420</v>
      </c>
      <c r="AE179" s="3">
        <v>1025.9000000000001</v>
      </c>
      <c r="AF179" s="3">
        <v>1878.8</v>
      </c>
      <c r="AG179" s="3">
        <v>1915.7</v>
      </c>
      <c r="AH179" s="1" t="e">
        <f>#REF!*1000</f>
        <v>#REF!</v>
      </c>
      <c r="AK179" s="2">
        <f t="shared" si="82"/>
        <v>0.11894097325629877</v>
      </c>
      <c r="AL179" s="2">
        <f t="shared" si="83"/>
        <v>0.12986654124287139</v>
      </c>
      <c r="AM179" s="2">
        <f t="shared" si="84"/>
        <v>0.12545485852034668</v>
      </c>
      <c r="AN179" s="2">
        <f t="shared" si="85"/>
        <v>0.11479914207872007</v>
      </c>
      <c r="AO179" s="2">
        <f t="shared" si="86"/>
        <v>0.10206937095825985</v>
      </c>
      <c r="AP179" s="2">
        <f t="shared" si="87"/>
        <v>8.7392636194366033E-2</v>
      </c>
      <c r="AQ179" s="2">
        <f t="shared" si="88"/>
        <v>7.8917135869874311E-2</v>
      </c>
      <c r="AR179" s="2">
        <f t="shared" si="89"/>
        <v>7.8674718820987311E-2</v>
      </c>
      <c r="AS179" s="2">
        <f t="shared" si="90"/>
        <v>5.9144511736371953E-2</v>
      </c>
      <c r="AT179" s="2">
        <f t="shared" si="91"/>
        <v>0.10783065307278045</v>
      </c>
      <c r="AU179" s="2">
        <f t="shared" si="92"/>
        <v>0.10726844655276997</v>
      </c>
    </row>
    <row r="180" spans="1:47" hidden="1" x14ac:dyDescent="0.25">
      <c r="A180" s="1" t="s">
        <v>44</v>
      </c>
      <c r="B180" s="1" t="s">
        <v>15</v>
      </c>
      <c r="C180" s="1" t="s">
        <v>27</v>
      </c>
      <c r="D180" s="1" t="s">
        <v>16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1026.8</v>
      </c>
      <c r="X180" s="3">
        <v>1115.5</v>
      </c>
      <c r="Y180" s="3">
        <v>1061.1999999999998</v>
      </c>
      <c r="Z180" s="3">
        <v>1039.9000000000001</v>
      </c>
      <c r="AA180" s="3">
        <v>1076.7</v>
      </c>
      <c r="AB180" s="3">
        <v>1279.7</v>
      </c>
      <c r="AC180" s="3">
        <v>1731</v>
      </c>
      <c r="AD180" s="3">
        <v>2326.1999999999998</v>
      </c>
      <c r="AE180" s="3">
        <v>1441</v>
      </c>
      <c r="AF180" s="3">
        <v>1658.7</v>
      </c>
      <c r="AG180" s="3">
        <v>1671.6</v>
      </c>
      <c r="AH180" s="1" t="e">
        <f>#REF!*1000</f>
        <v>#REF!</v>
      </c>
      <c r="AK180" s="2">
        <f t="shared" si="82"/>
        <v>6.1159092262791113E-2</v>
      </c>
      <c r="AL180" s="2">
        <f t="shared" si="83"/>
        <v>6.5582926685872192E-2</v>
      </c>
      <c r="AM180" s="2">
        <f t="shared" si="84"/>
        <v>6.0907995178786652E-2</v>
      </c>
      <c r="AN180" s="2">
        <f t="shared" si="85"/>
        <v>6.028056344559736E-2</v>
      </c>
      <c r="AO180" s="2">
        <f t="shared" si="86"/>
        <v>6.3298059964726636E-2</v>
      </c>
      <c r="AP180" s="2">
        <f t="shared" si="87"/>
        <v>7.6863475283800831E-2</v>
      </c>
      <c r="AQ180" s="2">
        <f t="shared" si="88"/>
        <v>9.8447363931069787E-2</v>
      </c>
      <c r="AR180" s="2">
        <f t="shared" si="89"/>
        <v>0.12888248656435258</v>
      </c>
      <c r="AS180" s="2">
        <f t="shared" si="90"/>
        <v>8.3075583791901733E-2</v>
      </c>
      <c r="AT180" s="2">
        <f t="shared" si="91"/>
        <v>9.5198373563881708E-2</v>
      </c>
      <c r="AU180" s="2">
        <f t="shared" si="92"/>
        <v>9.3600216765469688E-2</v>
      </c>
    </row>
    <row r="181" spans="1:47" hidden="1" x14ac:dyDescent="0.25">
      <c r="A181" s="1" t="s">
        <v>44</v>
      </c>
      <c r="B181" s="1" t="s">
        <v>17</v>
      </c>
      <c r="C181" s="1" t="s">
        <v>27</v>
      </c>
      <c r="D181" s="1" t="s">
        <v>18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788.6</v>
      </c>
      <c r="X181" s="3">
        <v>867</v>
      </c>
      <c r="Y181" s="3">
        <v>918.8</v>
      </c>
      <c r="Z181" s="3">
        <v>945.9</v>
      </c>
      <c r="AA181" s="3">
        <v>919.3</v>
      </c>
      <c r="AB181" s="3">
        <v>855.8</v>
      </c>
      <c r="AC181" s="3">
        <v>674.3</v>
      </c>
      <c r="AD181" s="3">
        <v>717.30000000000007</v>
      </c>
      <c r="AE181" s="3">
        <v>827.8</v>
      </c>
      <c r="AF181" s="3">
        <v>769.2</v>
      </c>
      <c r="AG181" s="3">
        <v>780.59999999999991</v>
      </c>
      <c r="AH181" s="1" t="e">
        <f>#REF!*1000</f>
        <v>#REF!</v>
      </c>
      <c r="AK181" s="2">
        <f t="shared" si="82"/>
        <v>4.6971231163261663E-2</v>
      </c>
      <c r="AL181" s="2">
        <f t="shared" si="83"/>
        <v>5.097301428655418E-2</v>
      </c>
      <c r="AM181" s="2">
        <f t="shared" si="84"/>
        <v>5.2734890661768924E-2</v>
      </c>
      <c r="AN181" s="2">
        <f t="shared" si="85"/>
        <v>5.4831603964987534E-2</v>
      </c>
      <c r="AO181" s="2">
        <f t="shared" si="86"/>
        <v>5.4044679600235151E-2</v>
      </c>
      <c r="AP181" s="2">
        <f t="shared" si="87"/>
        <v>5.140248663583398E-2</v>
      </c>
      <c r="AQ181" s="2">
        <f t="shared" si="88"/>
        <v>3.834954217141557E-2</v>
      </c>
      <c r="AR181" s="2">
        <f t="shared" si="89"/>
        <v>3.9741813950911413E-2</v>
      </c>
      <c r="AS181" s="2">
        <f t="shared" si="90"/>
        <v>4.7723780890309681E-2</v>
      </c>
      <c r="AT181" s="2">
        <f t="shared" si="91"/>
        <v>4.414697591206234E-2</v>
      </c>
      <c r="AU181" s="2">
        <f t="shared" si="92"/>
        <v>4.3709218238290042E-2</v>
      </c>
    </row>
    <row r="182" spans="1:47" hidden="1" x14ac:dyDescent="0.25">
      <c r="A182" s="1" t="s">
        <v>44</v>
      </c>
      <c r="B182" s="1" t="s">
        <v>19</v>
      </c>
      <c r="C182" s="1" t="s">
        <v>27</v>
      </c>
      <c r="D182" s="1" t="s">
        <v>20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 t="s">
        <v>66</v>
      </c>
      <c r="X182" s="3">
        <v>630.29999999999995</v>
      </c>
      <c r="Y182" s="3">
        <v>633.1</v>
      </c>
      <c r="Z182" s="3">
        <v>588.19999999999993</v>
      </c>
      <c r="AA182" s="3">
        <v>512.70000000000005</v>
      </c>
      <c r="AB182" s="3">
        <v>454.40000000000003</v>
      </c>
      <c r="AC182" s="3">
        <v>332.2</v>
      </c>
      <c r="AD182" s="3">
        <v>245.5</v>
      </c>
      <c r="AE182" s="3">
        <v>521.1</v>
      </c>
      <c r="AF182" s="3">
        <v>500.29999999999995</v>
      </c>
      <c r="AG182" s="3">
        <v>519.5</v>
      </c>
      <c r="AH182" s="1" t="e">
        <f>#REF!*1000</f>
        <v>#REF!</v>
      </c>
      <c r="AK182" s="2" t="e">
        <f t="shared" si="82"/>
        <v>#VALUE!</v>
      </c>
      <c r="AL182" s="2">
        <f t="shared" si="83"/>
        <v>3.7056852254688695E-2</v>
      </c>
      <c r="AM182" s="2">
        <f t="shared" si="84"/>
        <v>3.6337025770533202E-2</v>
      </c>
      <c r="AN182" s="2">
        <f t="shared" si="85"/>
        <v>3.4096574111645697E-2</v>
      </c>
      <c r="AO182" s="2">
        <f t="shared" si="86"/>
        <v>3.0141093474426811E-2</v>
      </c>
      <c r="AP182" s="2">
        <f t="shared" si="87"/>
        <v>2.7292930506336719E-2</v>
      </c>
      <c r="AQ182" s="2">
        <f t="shared" si="88"/>
        <v>1.8893249161121537E-2</v>
      </c>
      <c r="AR182" s="2">
        <f t="shared" si="89"/>
        <v>1.3601861598980552E-2</v>
      </c>
      <c r="AS182" s="2">
        <f t="shared" si="90"/>
        <v>3.0042114305315747E-2</v>
      </c>
      <c r="AT182" s="2">
        <f t="shared" si="91"/>
        <v>2.8713900219455003E-2</v>
      </c>
      <c r="AU182" s="2">
        <f t="shared" si="92"/>
        <v>2.9089083877519444E-2</v>
      </c>
    </row>
    <row r="183" spans="1:47" hidden="1" x14ac:dyDescent="0.25">
      <c r="A183" s="1" t="s">
        <v>44</v>
      </c>
      <c r="B183" s="1" t="s">
        <v>21</v>
      </c>
      <c r="C183" s="1" t="s">
        <v>6</v>
      </c>
      <c r="D183" s="1" t="s">
        <v>22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3360.7000000000007</v>
      </c>
      <c r="X183" s="3">
        <v>1987.6000000000004</v>
      </c>
      <c r="Y183" s="3">
        <v>2057.1000000000004</v>
      </c>
      <c r="Z183" s="3">
        <v>4002.7999999999993</v>
      </c>
      <c r="AA183" s="3">
        <v>4247.7999999999993</v>
      </c>
      <c r="AB183" s="3">
        <v>4625.6999999999989</v>
      </c>
      <c r="AC183" s="3">
        <v>6097</v>
      </c>
      <c r="AD183" s="3">
        <v>6482.7999999999993</v>
      </c>
      <c r="AE183" s="3">
        <v>4560.0669999999991</v>
      </c>
      <c r="AF183" s="3">
        <v>5694.8390000000018</v>
      </c>
      <c r="AG183" s="3">
        <v>4864.6439999999984</v>
      </c>
      <c r="AH183" s="1" t="s">
        <v>65</v>
      </c>
      <c r="AK183" s="2">
        <f t="shared" si="82"/>
        <v>0.20017273214604805</v>
      </c>
      <c r="AL183" s="2">
        <f t="shared" si="83"/>
        <v>0.11685578223293552</v>
      </c>
      <c r="AM183" s="2">
        <f t="shared" si="84"/>
        <v>0.11806807094071058</v>
      </c>
      <c r="AN183" s="2">
        <f t="shared" si="85"/>
        <v>0.2320329256274998</v>
      </c>
      <c r="AO183" s="2">
        <f t="shared" si="86"/>
        <v>0.24972369194591412</v>
      </c>
      <c r="AP183" s="2">
        <f t="shared" si="87"/>
        <v>0.27783650669709886</v>
      </c>
      <c r="AQ183" s="2">
        <f t="shared" si="88"/>
        <v>0.34675538872774841</v>
      </c>
      <c r="AR183" s="2">
        <f t="shared" si="89"/>
        <v>0.35917779378358911</v>
      </c>
      <c r="AS183" s="2">
        <f t="shared" si="90"/>
        <v>0.26289398206466746</v>
      </c>
      <c r="AT183" s="2">
        <f t="shared" si="91"/>
        <v>0.32684597004169691</v>
      </c>
      <c r="AU183" s="2">
        <f t="shared" si="92"/>
        <v>0.27239275717087902</v>
      </c>
    </row>
    <row r="184" spans="1:47" hidden="1" x14ac:dyDescent="0.25">
      <c r="A184" s="1" t="s">
        <v>44</v>
      </c>
      <c r="B184" s="1" t="s">
        <v>23</v>
      </c>
      <c r="C184" s="1" t="s">
        <v>6</v>
      </c>
      <c r="D184" s="1" t="s">
        <v>24</v>
      </c>
      <c r="E184" s="3">
        <v>5095</v>
      </c>
      <c r="F184" s="3">
        <v>5432</v>
      </c>
      <c r="G184" s="3">
        <v>5724</v>
      </c>
      <c r="H184" s="3">
        <v>6026</v>
      </c>
      <c r="I184" s="3">
        <v>6475</v>
      </c>
      <c r="J184" s="3">
        <v>7414</v>
      </c>
      <c r="K184" s="3">
        <v>7901</v>
      </c>
      <c r="L184" s="3">
        <v>9247</v>
      </c>
      <c r="M184" s="3">
        <v>10122</v>
      </c>
      <c r="N184" s="3">
        <v>11138</v>
      </c>
      <c r="O184" s="3">
        <v>12003</v>
      </c>
      <c r="P184" s="3">
        <v>12793</v>
      </c>
      <c r="Q184" s="3">
        <v>13210</v>
      </c>
      <c r="R184" s="3">
        <v>14074</v>
      </c>
      <c r="S184" s="3">
        <v>14686</v>
      </c>
      <c r="T184" s="3">
        <v>15436</v>
      </c>
      <c r="U184" s="3">
        <v>16205</v>
      </c>
      <c r="V184" s="3">
        <v>16672</v>
      </c>
      <c r="W184" s="3">
        <v>16789</v>
      </c>
      <c r="X184" s="3">
        <v>17009</v>
      </c>
      <c r="Y184" s="3">
        <v>17423</v>
      </c>
      <c r="Z184" s="3">
        <v>17251</v>
      </c>
      <c r="AA184" s="3">
        <v>17010</v>
      </c>
      <c r="AB184" s="3">
        <v>16649</v>
      </c>
      <c r="AC184" s="3">
        <v>17583</v>
      </c>
      <c r="AD184" s="3">
        <v>18049</v>
      </c>
      <c r="AE184" s="3">
        <v>17345.649999999998</v>
      </c>
      <c r="AF184" s="3">
        <v>17423.617000000002</v>
      </c>
      <c r="AG184" s="3">
        <v>17858.933000000001</v>
      </c>
      <c r="AH184" s="5" t="e">
        <f>#REF!</f>
        <v>#REF!</v>
      </c>
    </row>
    <row r="185" spans="1:47" hidden="1" x14ac:dyDescent="0.25">
      <c r="A185" s="1" t="s">
        <v>45</v>
      </c>
      <c r="B185" s="1" t="s">
        <v>5</v>
      </c>
      <c r="C185" s="1" t="s">
        <v>6</v>
      </c>
      <c r="D185" s="1" t="s">
        <v>7</v>
      </c>
      <c r="E185" s="3">
        <v>3180</v>
      </c>
      <c r="F185" s="3">
        <v>4191</v>
      </c>
      <c r="G185" s="3">
        <v>2182</v>
      </c>
      <c r="H185" s="3">
        <v>1959</v>
      </c>
      <c r="I185" s="3">
        <v>1834</v>
      </c>
      <c r="J185" s="3">
        <v>1759</v>
      </c>
      <c r="K185" s="3">
        <v>1332</v>
      </c>
      <c r="L185" s="3">
        <v>1791</v>
      </c>
      <c r="M185" s="3">
        <v>1311</v>
      </c>
      <c r="N185" s="3">
        <v>786</v>
      </c>
      <c r="O185" s="3">
        <v>611</v>
      </c>
      <c r="P185" s="3">
        <v>479</v>
      </c>
      <c r="Q185" s="3">
        <v>421</v>
      </c>
      <c r="R185" s="3">
        <v>343</v>
      </c>
      <c r="S185" s="3">
        <v>373</v>
      </c>
      <c r="T185" s="3">
        <v>331</v>
      </c>
      <c r="U185" s="3">
        <v>442</v>
      </c>
      <c r="V185" s="3">
        <v>564</v>
      </c>
      <c r="W185" s="3">
        <v>555</v>
      </c>
      <c r="X185" s="3">
        <v>494</v>
      </c>
      <c r="Y185" s="3">
        <v>671</v>
      </c>
      <c r="Z185" s="3">
        <v>761</v>
      </c>
      <c r="AA185" s="3">
        <v>821</v>
      </c>
      <c r="AB185" s="3">
        <v>822</v>
      </c>
      <c r="AC185" s="3">
        <v>855</v>
      </c>
      <c r="AD185" s="3">
        <v>921</v>
      </c>
      <c r="AE185" s="3">
        <v>744</v>
      </c>
      <c r="AF185" s="3">
        <v>741.56299999999999</v>
      </c>
      <c r="AG185" s="3">
        <v>752.8</v>
      </c>
      <c r="AH185" s="5" t="e">
        <f>#REF!+#REF!</f>
        <v>#REF!</v>
      </c>
      <c r="AK185" s="4">
        <f>Y185/Y193</f>
        <v>8.1313620940378084E-2</v>
      </c>
    </row>
    <row r="186" spans="1:47" hidden="1" x14ac:dyDescent="0.25">
      <c r="A186" s="1" t="s">
        <v>45</v>
      </c>
      <c r="B186" s="1" t="s">
        <v>8</v>
      </c>
      <c r="C186" s="1" t="s">
        <v>27</v>
      </c>
      <c r="D186" s="1" t="s">
        <v>10</v>
      </c>
      <c r="E186" s="3"/>
      <c r="F186" s="3"/>
      <c r="G186" s="3"/>
      <c r="H186" s="3"/>
      <c r="I186" s="3"/>
      <c r="J186" s="3"/>
      <c r="K186" s="3"/>
      <c r="L186" s="3"/>
      <c r="M186" s="3">
        <v>560.4666020358701</v>
      </c>
      <c r="N186" s="3">
        <v>589.21926805622877</v>
      </c>
      <c r="O186" s="3">
        <v>633.82096461463891</v>
      </c>
      <c r="P186" s="3">
        <v>845.88940862821141</v>
      </c>
      <c r="Q186" s="3">
        <v>443.49234125060593</v>
      </c>
      <c r="R186" s="3">
        <v>714.18817256422687</v>
      </c>
      <c r="S186" s="3">
        <v>555.27709646146388</v>
      </c>
      <c r="T186" s="3">
        <v>607.45266602035872</v>
      </c>
      <c r="U186" s="3">
        <v>749.25239941832285</v>
      </c>
      <c r="V186" s="3">
        <v>881.51466311197294</v>
      </c>
      <c r="W186" s="3">
        <v>979.97501211827444</v>
      </c>
      <c r="X186" s="3">
        <v>984.6034900630151</v>
      </c>
      <c r="Y186" s="3">
        <v>1157.4000000000001</v>
      </c>
      <c r="Z186" s="3">
        <v>1342.6</v>
      </c>
      <c r="AA186" s="3">
        <v>1488.3999999999999</v>
      </c>
      <c r="AB186" s="3">
        <v>1755.8</v>
      </c>
      <c r="AC186" s="3">
        <v>1802.3</v>
      </c>
      <c r="AD186" s="3">
        <v>1636.8</v>
      </c>
      <c r="AE186" s="3">
        <v>1767.4</v>
      </c>
      <c r="AF186" s="3">
        <v>2058.1</v>
      </c>
      <c r="AG186" s="3">
        <v>2255.7999999999997</v>
      </c>
      <c r="AH186" s="1" t="e">
        <f>#REF!*1000</f>
        <v>#REF!</v>
      </c>
      <c r="AK186" s="4">
        <f>Y186/Y193</f>
        <v>0.14025690741638391</v>
      </c>
    </row>
    <row r="187" spans="1:47" hidden="1" x14ac:dyDescent="0.25">
      <c r="A187" s="1" t="s">
        <v>45</v>
      </c>
      <c r="B187" s="1" t="s">
        <v>11</v>
      </c>
      <c r="C187" s="1" t="s">
        <v>27</v>
      </c>
      <c r="D187" s="1" t="s">
        <v>12</v>
      </c>
      <c r="E187" s="3"/>
      <c r="F187" s="3"/>
      <c r="G187" s="3"/>
      <c r="H187" s="3"/>
      <c r="I187" s="3"/>
      <c r="J187" s="3"/>
      <c r="K187" s="3"/>
      <c r="L187" s="3"/>
      <c r="M187" s="3">
        <v>959.04</v>
      </c>
      <c r="N187" s="3">
        <v>1008.24</v>
      </c>
      <c r="O187" s="3">
        <v>1084.56</v>
      </c>
      <c r="P187" s="3">
        <v>1447.44</v>
      </c>
      <c r="Q187" s="3">
        <v>758.88</v>
      </c>
      <c r="R187" s="3">
        <v>1222.08</v>
      </c>
      <c r="S187" s="3">
        <v>950.16</v>
      </c>
      <c r="T187" s="3">
        <v>1039.44</v>
      </c>
      <c r="U187" s="3">
        <v>1282.08</v>
      </c>
      <c r="V187" s="3">
        <v>1508.3999999999999</v>
      </c>
      <c r="W187" s="3">
        <v>1676.8799999999999</v>
      </c>
      <c r="X187" s="3">
        <v>1684.8</v>
      </c>
      <c r="Y187" s="3">
        <v>1980.48</v>
      </c>
      <c r="Z187" s="3">
        <v>2071.1999999999998</v>
      </c>
      <c r="AA187" s="3">
        <v>2092.3199999999997</v>
      </c>
      <c r="AB187" s="3">
        <v>2107.92</v>
      </c>
      <c r="AC187" s="3">
        <v>2178.7199999999998</v>
      </c>
      <c r="AD187" s="3">
        <v>2238.7199999999998</v>
      </c>
      <c r="AE187" s="3">
        <v>2238</v>
      </c>
      <c r="AF187" s="3">
        <v>2229.38472</v>
      </c>
      <c r="AG187" s="3">
        <v>2281.3166399999996</v>
      </c>
      <c r="AH187" s="1" t="e">
        <f>#REF!*1000</f>
        <v>#REF!</v>
      </c>
      <c r="AK187" s="4">
        <v>0.24</v>
      </c>
      <c r="AL187" s="1" t="s">
        <v>64</v>
      </c>
    </row>
    <row r="188" spans="1:47" hidden="1" x14ac:dyDescent="0.25">
      <c r="A188" s="1" t="s">
        <v>45</v>
      </c>
      <c r="B188" s="1" t="s">
        <v>13</v>
      </c>
      <c r="C188" s="1" t="s">
        <v>27</v>
      </c>
      <c r="D188" s="1" t="s">
        <v>14</v>
      </c>
      <c r="E188" s="3"/>
      <c r="F188" s="3"/>
      <c r="G188" s="3"/>
      <c r="H188" s="3"/>
      <c r="I188" s="3"/>
      <c r="J188" s="3"/>
      <c r="K188" s="3"/>
      <c r="L188" s="3"/>
      <c r="M188" s="3">
        <v>150.1647600581677</v>
      </c>
      <c r="N188" s="3">
        <v>157.86840765874939</v>
      </c>
      <c r="O188" s="3">
        <v>169.8184561318468</v>
      </c>
      <c r="P188" s="3">
        <v>226.63755453223459</v>
      </c>
      <c r="Q188" s="3">
        <v>118.82406689287444</v>
      </c>
      <c r="R188" s="3">
        <v>191.35109064469216</v>
      </c>
      <c r="S188" s="3">
        <v>148.77434561318466</v>
      </c>
      <c r="T188" s="3">
        <v>162.75364760058167</v>
      </c>
      <c r="U188" s="3">
        <v>200.74578284052347</v>
      </c>
      <c r="V188" s="3">
        <v>236.18256180319921</v>
      </c>
      <c r="W188" s="3">
        <v>262.56285748909352</v>
      </c>
      <c r="X188" s="3">
        <v>263.80295685894328</v>
      </c>
      <c r="Y188" s="3">
        <v>310.09999999999997</v>
      </c>
      <c r="Z188" s="3">
        <v>359.8</v>
      </c>
      <c r="AA188" s="3">
        <v>267.40000000000003</v>
      </c>
      <c r="AB188" s="3">
        <v>314</v>
      </c>
      <c r="AC188" s="3">
        <v>290.7</v>
      </c>
      <c r="AD188" s="3">
        <v>312</v>
      </c>
      <c r="AE188" s="3">
        <v>348.8</v>
      </c>
      <c r="AF188" s="3">
        <v>372.09999999999997</v>
      </c>
      <c r="AG188" s="3">
        <v>360.5</v>
      </c>
      <c r="AH188" s="1" t="e">
        <f>#REF!*1000</f>
        <v>#REF!</v>
      </c>
      <c r="AK188" s="4">
        <f>Y188/Y193</f>
        <v>3.757876878332525E-2</v>
      </c>
    </row>
    <row r="189" spans="1:47" hidden="1" x14ac:dyDescent="0.25">
      <c r="A189" s="1" t="s">
        <v>45</v>
      </c>
      <c r="B189" s="1" t="s">
        <v>15</v>
      </c>
      <c r="C189" s="1" t="s">
        <v>27</v>
      </c>
      <c r="D189" s="1" t="s">
        <v>16</v>
      </c>
      <c r="E189" s="3"/>
      <c r="F189" s="3"/>
      <c r="G189" s="3"/>
      <c r="H189" s="3"/>
      <c r="I189" s="3"/>
      <c r="J189" s="3"/>
      <c r="K189" s="3"/>
      <c r="L189" s="3"/>
      <c r="M189" s="3">
        <v>309.62704798836643</v>
      </c>
      <c r="N189" s="3">
        <v>325.51131846825007</v>
      </c>
      <c r="O189" s="3">
        <v>350.1513087736306</v>
      </c>
      <c r="P189" s="3">
        <v>467.30748909355304</v>
      </c>
      <c r="Q189" s="3">
        <v>245.00518662142508</v>
      </c>
      <c r="R189" s="3">
        <v>394.5497818710615</v>
      </c>
      <c r="S189" s="3">
        <v>306.76013087736305</v>
      </c>
      <c r="T189" s="3">
        <v>335.58427047988363</v>
      </c>
      <c r="U189" s="3">
        <v>413.92084343189526</v>
      </c>
      <c r="V189" s="3">
        <v>486.98848763936013</v>
      </c>
      <c r="W189" s="3">
        <v>541.38242850218126</v>
      </c>
      <c r="X189" s="3">
        <v>543.93940862821125</v>
      </c>
      <c r="Y189" s="3">
        <v>639.4</v>
      </c>
      <c r="Z189" s="3">
        <v>741.80000000000007</v>
      </c>
      <c r="AA189" s="3">
        <v>465.1</v>
      </c>
      <c r="AB189" s="3">
        <v>476.7</v>
      </c>
      <c r="AC189" s="3">
        <v>500</v>
      </c>
      <c r="AD189" s="3">
        <v>523.80000000000007</v>
      </c>
      <c r="AE189" s="3">
        <v>430.20000000000005</v>
      </c>
      <c r="AF189" s="3">
        <v>407</v>
      </c>
      <c r="AG189" s="3">
        <v>534.90000000000009</v>
      </c>
      <c r="AH189" s="1" t="e">
        <f>#REF!*1000</f>
        <v>#REF!</v>
      </c>
      <c r="AK189" s="4">
        <f>Y189/Y193</f>
        <v>7.7484246243334942E-2</v>
      </c>
    </row>
    <row r="190" spans="1:47" hidden="1" x14ac:dyDescent="0.25">
      <c r="A190" s="1" t="s">
        <v>45</v>
      </c>
      <c r="B190" s="1" t="s">
        <v>17</v>
      </c>
      <c r="C190" s="1" t="s">
        <v>27</v>
      </c>
      <c r="D190" s="1" t="s">
        <v>18</v>
      </c>
      <c r="E190" s="3"/>
      <c r="F190" s="3"/>
      <c r="G190" s="3"/>
      <c r="H190" s="3"/>
      <c r="I190" s="3"/>
      <c r="J190" s="3"/>
      <c r="K190" s="3"/>
      <c r="L190" s="3"/>
      <c r="M190" s="3">
        <v>101.8854095976733</v>
      </c>
      <c r="N190" s="3">
        <v>107.11226369365004</v>
      </c>
      <c r="O190" s="3">
        <v>115.22026175472614</v>
      </c>
      <c r="P190" s="3">
        <v>153.77149781871063</v>
      </c>
      <c r="Q190" s="3">
        <v>80.621037324285027</v>
      </c>
      <c r="R190" s="3">
        <v>129.82995637421232</v>
      </c>
      <c r="S190" s="3">
        <v>100.94202617547262</v>
      </c>
      <c r="T190" s="3">
        <v>110.42685409597674</v>
      </c>
      <c r="U190" s="3">
        <v>136.20416868637906</v>
      </c>
      <c r="V190" s="3">
        <v>160.24769752787205</v>
      </c>
      <c r="W190" s="3">
        <v>178.14648570043627</v>
      </c>
      <c r="X190" s="3">
        <v>178.9878817256423</v>
      </c>
      <c r="Y190" s="3">
        <v>210.4</v>
      </c>
      <c r="Z190" s="3">
        <v>244</v>
      </c>
      <c r="AA190" s="3">
        <v>244.2</v>
      </c>
      <c r="AB190" s="3">
        <v>267.40000000000003</v>
      </c>
      <c r="AC190" s="3">
        <v>279.10000000000002</v>
      </c>
      <c r="AD190" s="3">
        <v>303.3</v>
      </c>
      <c r="AE190" s="3">
        <v>325.60000000000002</v>
      </c>
      <c r="AF190" s="3">
        <v>360.5</v>
      </c>
      <c r="AG190" s="3">
        <v>348.8</v>
      </c>
      <c r="AH190" s="1" t="e">
        <f>#REF!*1000</f>
        <v>#REF!</v>
      </c>
      <c r="AK190" s="4">
        <f>Y190/Y193</f>
        <v>2.5496849248666992E-2</v>
      </c>
    </row>
    <row r="191" spans="1:47" hidden="1" x14ac:dyDescent="0.25">
      <c r="A191" s="1" t="s">
        <v>45</v>
      </c>
      <c r="B191" s="1" t="s">
        <v>19</v>
      </c>
      <c r="C191" s="1" t="s">
        <v>27</v>
      </c>
      <c r="D191" s="1" t="s">
        <v>20</v>
      </c>
      <c r="E191" s="3"/>
      <c r="F191" s="3"/>
      <c r="G191" s="3"/>
      <c r="H191" s="3"/>
      <c r="I191" s="3"/>
      <c r="J191" s="3"/>
      <c r="K191" s="3"/>
      <c r="L191" s="3"/>
      <c r="M191" s="3">
        <v>205.02985942801746</v>
      </c>
      <c r="N191" s="3">
        <v>215.54815802229763</v>
      </c>
      <c r="O191" s="3">
        <v>231.86434803683954</v>
      </c>
      <c r="P191" s="3">
        <v>309.44321376635969</v>
      </c>
      <c r="Q191" s="3">
        <v>162.23834222006786</v>
      </c>
      <c r="R191" s="3">
        <v>261.26427532719339</v>
      </c>
      <c r="S191" s="3">
        <v>203.13143480368396</v>
      </c>
      <c r="T191" s="3">
        <v>222.21829859428018</v>
      </c>
      <c r="U191" s="3">
        <v>274.09146873485219</v>
      </c>
      <c r="V191" s="3">
        <v>322.47564226854098</v>
      </c>
      <c r="W191" s="3">
        <v>358.49440135724672</v>
      </c>
      <c r="X191" s="3">
        <v>360.18759088705769</v>
      </c>
      <c r="Y191" s="3">
        <v>423.4</v>
      </c>
      <c r="Z191" s="3">
        <v>491.09999999999997</v>
      </c>
      <c r="AA191" s="3">
        <v>325.60000000000002</v>
      </c>
      <c r="AB191" s="3">
        <v>314</v>
      </c>
      <c r="AC191" s="3">
        <v>279.10000000000002</v>
      </c>
      <c r="AD191" s="3">
        <v>272.89999999999998</v>
      </c>
      <c r="AE191" s="3">
        <v>279.10000000000002</v>
      </c>
      <c r="AF191" s="3">
        <v>279.10000000000002</v>
      </c>
      <c r="AG191" s="3">
        <v>255.80000000000004</v>
      </c>
      <c r="AH191" s="1" t="e">
        <f>#REF!*1000</f>
        <v>#REF!</v>
      </c>
      <c r="AK191" s="4">
        <f>Y191/Y193</f>
        <v>5.1308773630634998E-2</v>
      </c>
    </row>
    <row r="192" spans="1:47" hidden="1" x14ac:dyDescent="0.25">
      <c r="A192" s="1" t="s">
        <v>45</v>
      </c>
      <c r="B192" s="1" t="s">
        <v>21</v>
      </c>
      <c r="C192" s="1" t="s">
        <v>6</v>
      </c>
      <c r="D192" s="1" t="s">
        <v>22</v>
      </c>
      <c r="E192" s="3"/>
      <c r="F192" s="3"/>
      <c r="G192" s="3"/>
      <c r="H192" s="3"/>
      <c r="I192" s="3"/>
      <c r="J192" s="3"/>
      <c r="K192" s="3"/>
      <c r="L192" s="3"/>
      <c r="M192" s="3">
        <v>398.78632089190478</v>
      </c>
      <c r="N192" s="3">
        <v>1011.5005841008237</v>
      </c>
      <c r="O192" s="3">
        <v>1322.5646606883183</v>
      </c>
      <c r="P192" s="3">
        <v>2101.5108361609309</v>
      </c>
      <c r="Q192" s="3">
        <v>931.93902569074135</v>
      </c>
      <c r="R192" s="3">
        <v>1835.7367232186139</v>
      </c>
      <c r="S192" s="3">
        <v>1320.9549660688322</v>
      </c>
      <c r="T192" s="3">
        <v>1522.1242632089193</v>
      </c>
      <c r="U192" s="3">
        <v>1843.705336888027</v>
      </c>
      <c r="V192" s="3">
        <v>2125.1909476490546</v>
      </c>
      <c r="W192" s="3">
        <v>2434.5588148327679</v>
      </c>
      <c r="X192" s="3">
        <v>2509.6786718371304</v>
      </c>
      <c r="Y192" s="3">
        <v>2859.8200000000006</v>
      </c>
      <c r="Z192" s="3">
        <v>2618.5</v>
      </c>
      <c r="AA192" s="3">
        <v>3013.9800000000005</v>
      </c>
      <c r="AB192" s="3">
        <v>2725.1800000000003</v>
      </c>
      <c r="AC192" s="3">
        <v>2893.079999999999</v>
      </c>
      <c r="AD192" s="3">
        <v>3119.4799999999996</v>
      </c>
      <c r="AE192" s="3">
        <v>3191.8999999999996</v>
      </c>
      <c r="AF192" s="3">
        <v>2841.3552799999998</v>
      </c>
      <c r="AG192" s="3">
        <v>2715.5693599999995</v>
      </c>
      <c r="AH192" s="5" t="e">
        <f>AH193-SUM(AH185:AH191)</f>
        <v>#REF!</v>
      </c>
      <c r="AK192" s="4">
        <f>Y192/Y193</f>
        <v>0.34656083373727586</v>
      </c>
    </row>
    <row r="193" spans="1:38" hidden="1" x14ac:dyDescent="0.25">
      <c r="A193" s="1" t="s">
        <v>45</v>
      </c>
      <c r="B193" s="1" t="s">
        <v>23</v>
      </c>
      <c r="C193" s="1" t="s">
        <v>6</v>
      </c>
      <c r="D193" s="1" t="s">
        <v>24</v>
      </c>
      <c r="E193" s="3">
        <v>7715</v>
      </c>
      <c r="F193" s="3">
        <v>6204</v>
      </c>
      <c r="G193" s="3">
        <v>5502</v>
      </c>
      <c r="H193" s="3">
        <v>3674</v>
      </c>
      <c r="I193" s="3">
        <v>3795</v>
      </c>
      <c r="J193" s="3">
        <v>3722</v>
      </c>
      <c r="K193" s="3">
        <v>4767</v>
      </c>
      <c r="L193" s="3">
        <v>3128</v>
      </c>
      <c r="M193" s="3">
        <v>3996</v>
      </c>
      <c r="N193" s="3">
        <v>4201</v>
      </c>
      <c r="O193" s="3">
        <v>4519</v>
      </c>
      <c r="P193" s="3">
        <v>6031</v>
      </c>
      <c r="Q193" s="3">
        <v>3162</v>
      </c>
      <c r="R193" s="3">
        <v>5092</v>
      </c>
      <c r="S193" s="3">
        <v>3959</v>
      </c>
      <c r="T193" s="3">
        <v>4331</v>
      </c>
      <c r="U193" s="3">
        <v>5342</v>
      </c>
      <c r="V193" s="3">
        <v>6285</v>
      </c>
      <c r="W193" s="3">
        <v>6987</v>
      </c>
      <c r="X193" s="3">
        <v>7020</v>
      </c>
      <c r="Y193" s="3">
        <v>8252</v>
      </c>
      <c r="Z193" s="3">
        <v>8630</v>
      </c>
      <c r="AA193" s="3">
        <v>8718</v>
      </c>
      <c r="AB193" s="3">
        <v>8783</v>
      </c>
      <c r="AC193" s="3">
        <v>9078</v>
      </c>
      <c r="AD193" s="3">
        <v>9328</v>
      </c>
      <c r="AE193" s="3">
        <v>9325</v>
      </c>
      <c r="AF193" s="3">
        <v>9289.103000000001</v>
      </c>
      <c r="AG193" s="3">
        <v>9505.485999999999</v>
      </c>
      <c r="AH193" s="5" t="e">
        <f>#REF!</f>
        <v>#REF!</v>
      </c>
    </row>
    <row r="194" spans="1:38" hidden="1" x14ac:dyDescent="0.25">
      <c r="A194" s="1" t="s">
        <v>46</v>
      </c>
      <c r="B194" s="1" t="s">
        <v>5</v>
      </c>
      <c r="C194" s="1" t="s">
        <v>6</v>
      </c>
      <c r="D194" s="1" t="s">
        <v>7</v>
      </c>
      <c r="E194" s="3">
        <v>1152</v>
      </c>
      <c r="F194" s="3">
        <v>973</v>
      </c>
      <c r="G194" s="3">
        <v>851</v>
      </c>
      <c r="H194" s="3">
        <v>1592</v>
      </c>
      <c r="I194" s="3">
        <v>957</v>
      </c>
      <c r="J194" s="3">
        <v>904</v>
      </c>
      <c r="K194" s="3">
        <v>854</v>
      </c>
      <c r="L194" s="3">
        <v>1136</v>
      </c>
      <c r="M194" s="3">
        <v>844</v>
      </c>
      <c r="N194" s="3">
        <v>689</v>
      </c>
      <c r="O194" s="3">
        <v>617</v>
      </c>
      <c r="P194" s="3">
        <v>529</v>
      </c>
      <c r="Q194" s="3">
        <v>514</v>
      </c>
      <c r="R194" s="3">
        <v>499</v>
      </c>
      <c r="S194" s="3">
        <v>425</v>
      </c>
      <c r="T194" s="3">
        <v>392</v>
      </c>
      <c r="U194" s="3">
        <v>368</v>
      </c>
      <c r="V194" s="3">
        <v>355</v>
      </c>
      <c r="W194" s="3">
        <v>332</v>
      </c>
      <c r="X194" s="3">
        <v>320</v>
      </c>
      <c r="Y194" s="3">
        <v>286</v>
      </c>
      <c r="Z194" s="3">
        <v>300</v>
      </c>
      <c r="AA194" s="3">
        <v>285</v>
      </c>
      <c r="AB194" s="3">
        <v>253</v>
      </c>
      <c r="AC194" s="3">
        <v>284</v>
      </c>
      <c r="AD194" s="3">
        <v>263</v>
      </c>
      <c r="AE194" s="3">
        <v>252</v>
      </c>
      <c r="AF194" s="3">
        <v>271</v>
      </c>
      <c r="AG194" s="3">
        <v>240</v>
      </c>
      <c r="AK194" s="4">
        <f>W194/W202</f>
        <v>4.6616119067677618E-2</v>
      </c>
    </row>
    <row r="195" spans="1:38" hidden="1" x14ac:dyDescent="0.25">
      <c r="A195" s="1" t="s">
        <v>46</v>
      </c>
      <c r="B195" s="1" t="s">
        <v>8</v>
      </c>
      <c r="C195" s="1" t="s">
        <v>9</v>
      </c>
      <c r="D195" s="1" t="s">
        <v>10</v>
      </c>
      <c r="E195" s="3">
        <v>698.5243093922652</v>
      </c>
      <c r="F195" s="3">
        <v>1083.849447513812</v>
      </c>
      <c r="G195" s="3">
        <v>870.41146408839779</v>
      </c>
      <c r="H195" s="3">
        <v>1343.1501381215469</v>
      </c>
      <c r="I195" s="3">
        <v>831.01657458563534</v>
      </c>
      <c r="J195" s="3">
        <v>1216.5377071823204</v>
      </c>
      <c r="K195" s="3">
        <v>1282.3918508287293</v>
      </c>
      <c r="L195" s="3">
        <v>1228.8853591160221</v>
      </c>
      <c r="M195" s="3">
        <v>969.78066298342537</v>
      </c>
      <c r="N195" s="3">
        <v>1302.7752762430939</v>
      </c>
      <c r="O195" s="3">
        <v>1153.4274861878453</v>
      </c>
      <c r="P195" s="3">
        <v>1525.425</v>
      </c>
      <c r="Q195" s="3">
        <v>1541.3005524861878</v>
      </c>
      <c r="R195" s="3">
        <v>1366.0814917127072</v>
      </c>
      <c r="S195" s="3">
        <v>1524.4450276243094</v>
      </c>
      <c r="T195" s="3">
        <v>1282.3918508287293</v>
      </c>
      <c r="U195" s="3">
        <v>1300.4233425414363</v>
      </c>
      <c r="V195" s="3">
        <v>1410.964226519337</v>
      </c>
      <c r="W195" s="3">
        <v>1395.8726519337017</v>
      </c>
      <c r="X195" s="3">
        <v>1450.1631215469613</v>
      </c>
      <c r="Y195" s="3">
        <v>1626.7541436464089</v>
      </c>
      <c r="Z195" s="3">
        <v>1672.2248618784531</v>
      </c>
      <c r="AA195" s="3">
        <v>1320.0227900552486</v>
      </c>
      <c r="AB195" s="3">
        <v>1529.1488950276243</v>
      </c>
      <c r="AC195" s="3">
        <v>1260.0484806629834</v>
      </c>
      <c r="AD195" s="3">
        <v>1397.2446132596685</v>
      </c>
      <c r="AE195" s="3">
        <v>1410.7682320441988</v>
      </c>
      <c r="AF195" s="3">
        <v>1557.1761049723757</v>
      </c>
      <c r="AG195" s="3">
        <v>1461.7267955801105</v>
      </c>
      <c r="AK195" s="4">
        <v>0.19599447513812154</v>
      </c>
      <c r="AL195" s="1" t="s">
        <v>63</v>
      </c>
    </row>
    <row r="196" spans="1:38" hidden="1" x14ac:dyDescent="0.25">
      <c r="A196" s="1" t="s">
        <v>46</v>
      </c>
      <c r="B196" s="1" t="s">
        <v>11</v>
      </c>
      <c r="C196" s="1" t="s">
        <v>9</v>
      </c>
      <c r="D196" s="1" t="s">
        <v>12</v>
      </c>
      <c r="E196" s="3">
        <v>474.53163994070877</v>
      </c>
      <c r="F196" s="3">
        <v>736.29628756232307</v>
      </c>
      <c r="G196" s="3">
        <v>591.30050869155093</v>
      </c>
      <c r="H196" s="3">
        <v>912.44818420698016</v>
      </c>
      <c r="I196" s="3">
        <v>564.53820239859851</v>
      </c>
      <c r="J196" s="3">
        <v>826.4359958226654</v>
      </c>
      <c r="K196" s="3">
        <v>871.1729854467053</v>
      </c>
      <c r="L196" s="3">
        <v>834.82418137717286</v>
      </c>
      <c r="M196" s="3">
        <v>658.80543053496831</v>
      </c>
      <c r="N196" s="3">
        <v>885.0201489017652</v>
      </c>
      <c r="O196" s="3">
        <v>783.5630474329605</v>
      </c>
      <c r="P196" s="3">
        <v>1036.2737804878047</v>
      </c>
      <c r="Q196" s="3">
        <v>1047.0585904864572</v>
      </c>
      <c r="R196" s="3">
        <v>928.02624309392263</v>
      </c>
      <c r="S196" s="3">
        <v>1035.6080514755424</v>
      </c>
      <c r="T196" s="3">
        <v>871.1729854467053</v>
      </c>
      <c r="U196" s="3">
        <v>883.42239927233527</v>
      </c>
      <c r="V196" s="3">
        <v>958.51663185554503</v>
      </c>
      <c r="W196" s="3">
        <v>948.26440506670258</v>
      </c>
      <c r="X196" s="3">
        <v>985.14579234604491</v>
      </c>
      <c r="Y196" s="3">
        <v>1105.1101603557472</v>
      </c>
      <c r="Z196" s="3">
        <v>1135.9999865247271</v>
      </c>
      <c r="AA196" s="3">
        <v>896.73697951758516</v>
      </c>
      <c r="AB196" s="3">
        <v>1038.8035507344023</v>
      </c>
      <c r="AC196" s="3">
        <v>855.99436396712031</v>
      </c>
      <c r="AD196" s="3">
        <v>949.19642568387007</v>
      </c>
      <c r="AE196" s="3">
        <v>958.3834860530925</v>
      </c>
      <c r="AF196" s="3">
        <v>1057.8434004851097</v>
      </c>
      <c r="AG196" s="3">
        <v>993.00139469074247</v>
      </c>
      <c r="AK196" s="4">
        <v>0.13314580245249966</v>
      </c>
      <c r="AL196" s="1" t="s">
        <v>63</v>
      </c>
    </row>
    <row r="197" spans="1:38" hidden="1" x14ac:dyDescent="0.25">
      <c r="A197" s="1" t="s">
        <v>46</v>
      </c>
      <c r="B197" s="1" t="s">
        <v>13</v>
      </c>
      <c r="C197" s="1" t="s">
        <v>9</v>
      </c>
      <c r="D197" s="1" t="s">
        <v>14</v>
      </c>
      <c r="E197" s="3">
        <v>200.95225710820645</v>
      </c>
      <c r="F197" s="3">
        <v>311.80302519876028</v>
      </c>
      <c r="G197" s="3">
        <v>250.40094663791945</v>
      </c>
      <c r="H197" s="3">
        <v>386.39893882226119</v>
      </c>
      <c r="I197" s="3">
        <v>239.06778062255762</v>
      </c>
      <c r="J197" s="3">
        <v>349.97493262363565</v>
      </c>
      <c r="K197" s="3">
        <v>368.91992655976287</v>
      </c>
      <c r="L197" s="3">
        <v>353.5271189866595</v>
      </c>
      <c r="M197" s="3">
        <v>278.98758927368283</v>
      </c>
      <c r="N197" s="3">
        <v>374.78385325427843</v>
      </c>
      <c r="O197" s="3">
        <v>331.81931343484706</v>
      </c>
      <c r="P197" s="3">
        <v>438.83597560975613</v>
      </c>
      <c r="Q197" s="3">
        <v>443.40307236221537</v>
      </c>
      <c r="R197" s="3">
        <v>392.99585635359119</v>
      </c>
      <c r="S197" s="3">
        <v>438.5540560571352</v>
      </c>
      <c r="T197" s="3">
        <v>368.91992655976287</v>
      </c>
      <c r="U197" s="3">
        <v>374.10724632798815</v>
      </c>
      <c r="V197" s="3">
        <v>405.90777186363027</v>
      </c>
      <c r="W197" s="3">
        <v>401.5662107532678</v>
      </c>
      <c r="X197" s="3">
        <v>417.18455396846787</v>
      </c>
      <c r="Y197" s="3">
        <v>467.98645735076138</v>
      </c>
      <c r="Z197" s="3">
        <v>481.06752459237305</v>
      </c>
      <c r="AA197" s="3">
        <v>379.745637380407</v>
      </c>
      <c r="AB197" s="3">
        <v>439.90726990971569</v>
      </c>
      <c r="AC197" s="3">
        <v>362.49216076000539</v>
      </c>
      <c r="AD197" s="3">
        <v>401.96089812693708</v>
      </c>
      <c r="AE197" s="3">
        <v>405.8513879531061</v>
      </c>
      <c r="AF197" s="3">
        <v>447.9701691146746</v>
      </c>
      <c r="AG197" s="3">
        <v>420.51120468939502</v>
      </c>
      <c r="AK197" s="4">
        <v>5.6383910524188119E-2</v>
      </c>
      <c r="AL197" s="1" t="s">
        <v>63</v>
      </c>
    </row>
    <row r="198" spans="1:38" hidden="1" x14ac:dyDescent="0.25">
      <c r="A198" s="1" t="s">
        <v>46</v>
      </c>
      <c r="B198" s="1" t="s">
        <v>15</v>
      </c>
      <c r="C198" s="1" t="s">
        <v>9</v>
      </c>
      <c r="D198" s="1" t="s">
        <v>16</v>
      </c>
      <c r="E198" s="3">
        <v>129.28564883438887</v>
      </c>
      <c r="F198" s="3">
        <v>200.60315321385255</v>
      </c>
      <c r="G198" s="3">
        <v>161.0992049589004</v>
      </c>
      <c r="H198" s="3">
        <v>248.59555315995146</v>
      </c>
      <c r="I198" s="3">
        <v>153.80784260881282</v>
      </c>
      <c r="J198" s="3">
        <v>225.16162242285404</v>
      </c>
      <c r="K198" s="3">
        <v>237.35016844091089</v>
      </c>
      <c r="L198" s="3">
        <v>227.44697480123969</v>
      </c>
      <c r="M198" s="3">
        <v>179.49085028971834</v>
      </c>
      <c r="N198" s="3">
        <v>241.1228136369761</v>
      </c>
      <c r="O198" s="3">
        <v>213.48093248888287</v>
      </c>
      <c r="P198" s="3">
        <v>282.33170731707315</v>
      </c>
      <c r="Q198" s="3">
        <v>285.27001751785468</v>
      </c>
      <c r="R198" s="3">
        <v>252.83977900552483</v>
      </c>
      <c r="S198" s="3">
        <v>282.15033014418538</v>
      </c>
      <c r="T198" s="3">
        <v>237.35016844091089</v>
      </c>
      <c r="U198" s="3">
        <v>240.68750842204551</v>
      </c>
      <c r="V198" s="3">
        <v>261.14685352378382</v>
      </c>
      <c r="W198" s="3">
        <v>258.35364506131248</v>
      </c>
      <c r="X198" s="3">
        <v>268.40194043929387</v>
      </c>
      <c r="Y198" s="3">
        <v>301.08610699366659</v>
      </c>
      <c r="Z198" s="3">
        <v>309.5020078156582</v>
      </c>
      <c r="AA198" s="3">
        <v>244.31505187980054</v>
      </c>
      <c r="AB198" s="3">
        <v>283.02094057404656</v>
      </c>
      <c r="AC198" s="3">
        <v>233.21476889907018</v>
      </c>
      <c r="AD198" s="3">
        <v>258.60757310335532</v>
      </c>
      <c r="AE198" s="3">
        <v>261.11057808920629</v>
      </c>
      <c r="AF198" s="3">
        <v>288.20832771863627</v>
      </c>
      <c r="AG198" s="3">
        <v>270.54219107936933</v>
      </c>
      <c r="AK198" s="4">
        <v>3.627543457755019E-2</v>
      </c>
      <c r="AL198" s="1" t="s">
        <v>63</v>
      </c>
    </row>
    <row r="199" spans="1:38" hidden="1" x14ac:dyDescent="0.25">
      <c r="A199" s="1" t="s">
        <v>46</v>
      </c>
      <c r="B199" s="1" t="s">
        <v>17</v>
      </c>
      <c r="C199" s="1" t="s">
        <v>9</v>
      </c>
      <c r="D199" s="1" t="s">
        <v>18</v>
      </c>
      <c r="E199" s="3">
        <v>402.50483762296182</v>
      </c>
      <c r="F199" s="3">
        <v>624.53752863495481</v>
      </c>
      <c r="G199" s="3">
        <v>501.54993936127198</v>
      </c>
      <c r="H199" s="3">
        <v>773.95220320711485</v>
      </c>
      <c r="I199" s="3">
        <v>478.84975070745173</v>
      </c>
      <c r="J199" s="3">
        <v>700.99537798140398</v>
      </c>
      <c r="K199" s="3">
        <v>738.94196199973044</v>
      </c>
      <c r="L199" s="3">
        <v>708.11036248484027</v>
      </c>
      <c r="M199" s="3">
        <v>558.80862417463948</v>
      </c>
      <c r="N199" s="3">
        <v>750.68733324349807</v>
      </c>
      <c r="O199" s="3">
        <v>664.6299016305079</v>
      </c>
      <c r="P199" s="3">
        <v>878.98292682926819</v>
      </c>
      <c r="Q199" s="3">
        <v>888.13076404797187</v>
      </c>
      <c r="R199" s="3">
        <v>787.16574585635351</v>
      </c>
      <c r="S199" s="3">
        <v>878.41824551947161</v>
      </c>
      <c r="T199" s="3">
        <v>738.94196199973044</v>
      </c>
      <c r="U199" s="3">
        <v>749.33209809998641</v>
      </c>
      <c r="V199" s="3">
        <v>813.02814984503425</v>
      </c>
      <c r="W199" s="3">
        <v>804.3320576741678</v>
      </c>
      <c r="X199" s="3">
        <v>835.61540223689519</v>
      </c>
      <c r="Y199" s="3">
        <v>937.37097426222863</v>
      </c>
      <c r="Z199" s="3">
        <v>963.57218703678734</v>
      </c>
      <c r="AA199" s="3">
        <v>760.62572429591694</v>
      </c>
      <c r="AB199" s="3">
        <v>881.12871580649494</v>
      </c>
      <c r="AC199" s="3">
        <v>726.06722813636964</v>
      </c>
      <c r="AD199" s="3">
        <v>805.12261150788288</v>
      </c>
      <c r="AE199" s="3">
        <v>812.91521358307489</v>
      </c>
      <c r="AF199" s="3">
        <v>897.27860126667554</v>
      </c>
      <c r="AG199" s="3">
        <v>842.27864169249415</v>
      </c>
      <c r="AK199" s="4">
        <v>0.11293626195930466</v>
      </c>
      <c r="AL199" s="1" t="s">
        <v>63</v>
      </c>
    </row>
    <row r="200" spans="1:38" hidden="1" x14ac:dyDescent="0.25">
      <c r="A200" s="1" t="s">
        <v>46</v>
      </c>
      <c r="B200" s="1" t="s">
        <v>19</v>
      </c>
      <c r="C200" s="1" t="s">
        <v>9</v>
      </c>
      <c r="D200" s="1" t="s">
        <v>20</v>
      </c>
      <c r="E200" s="3">
        <v>310.90749225171811</v>
      </c>
      <c r="F200" s="3">
        <v>482.41257916722816</v>
      </c>
      <c r="G200" s="3">
        <v>387.41306764586983</v>
      </c>
      <c r="H200" s="3">
        <v>597.82520886672955</v>
      </c>
      <c r="I200" s="3">
        <v>369.87872254413151</v>
      </c>
      <c r="J200" s="3">
        <v>541.47104500741136</v>
      </c>
      <c r="K200" s="3">
        <v>570.78218905807842</v>
      </c>
      <c r="L200" s="3">
        <v>546.96688451691148</v>
      </c>
      <c r="M200" s="3">
        <v>431.64149036517989</v>
      </c>
      <c r="N200" s="3">
        <v>579.85468602614208</v>
      </c>
      <c r="O200" s="3">
        <v>513.38119862552219</v>
      </c>
      <c r="P200" s="3">
        <v>678.95426829268297</v>
      </c>
      <c r="Q200" s="3">
        <v>686.02034766204019</v>
      </c>
      <c r="R200" s="3">
        <v>608.03176795580112</v>
      </c>
      <c r="S200" s="3">
        <v>678.51809055383376</v>
      </c>
      <c r="T200" s="3">
        <v>570.78218905807842</v>
      </c>
      <c r="U200" s="3">
        <v>578.80785945290393</v>
      </c>
      <c r="V200" s="3">
        <v>628.00870839509503</v>
      </c>
      <c r="W200" s="3">
        <v>621.29157121681715</v>
      </c>
      <c r="X200" s="3">
        <v>645.45581794906343</v>
      </c>
      <c r="Y200" s="3">
        <v>724.05504648969145</v>
      </c>
      <c r="Z200" s="3">
        <v>744.29369357229484</v>
      </c>
      <c r="AA200" s="3">
        <v>587.53141422988813</v>
      </c>
      <c r="AB200" s="3">
        <v>680.61174370030994</v>
      </c>
      <c r="AC200" s="3">
        <v>560.83733661231645</v>
      </c>
      <c r="AD200" s="3">
        <v>621.90222005120609</v>
      </c>
      <c r="AE200" s="3">
        <v>627.92147284732516</v>
      </c>
      <c r="AF200" s="3">
        <v>693.08642703139742</v>
      </c>
      <c r="AG200" s="3">
        <v>650.6027152674842</v>
      </c>
      <c r="AK200" s="4">
        <v>8.7235547769842339E-2</v>
      </c>
      <c r="AL200" s="1" t="s">
        <v>63</v>
      </c>
    </row>
    <row r="201" spans="1:38" hidden="1" x14ac:dyDescent="0.25">
      <c r="A201" s="1" t="s">
        <v>46</v>
      </c>
      <c r="B201" s="1" t="s">
        <v>21</v>
      </c>
      <c r="C201" s="1" t="s">
        <v>9</v>
      </c>
      <c r="D201" s="1" t="s">
        <v>22</v>
      </c>
      <c r="E201" s="3">
        <v>195.29381484975102</v>
      </c>
      <c r="F201" s="3">
        <v>1117.4979787090688</v>
      </c>
      <c r="G201" s="3">
        <v>827.82486861608959</v>
      </c>
      <c r="H201" s="3">
        <v>998.62977361541743</v>
      </c>
      <c r="I201" s="3">
        <v>645.84112653281272</v>
      </c>
      <c r="J201" s="3">
        <v>1442.4233189597089</v>
      </c>
      <c r="K201" s="3">
        <v>1619.4409176660838</v>
      </c>
      <c r="L201" s="3">
        <v>1234.2391187171534</v>
      </c>
      <c r="M201" s="3">
        <v>1026.4853523783859</v>
      </c>
      <c r="N201" s="3">
        <v>1823.7558886942461</v>
      </c>
      <c r="O201" s="3">
        <v>1607.698120199434</v>
      </c>
      <c r="P201" s="3">
        <v>2413.1963414634147</v>
      </c>
      <c r="Q201" s="3">
        <v>2458.8166554372729</v>
      </c>
      <c r="R201" s="3">
        <v>2135.8591160220994</v>
      </c>
      <c r="S201" s="3">
        <v>2515.3061986255225</v>
      </c>
      <c r="T201" s="3">
        <v>2081.4409176660838</v>
      </c>
      <c r="U201" s="3">
        <v>2140.2195458833048</v>
      </c>
      <c r="V201" s="3">
        <v>2366.4276579975749</v>
      </c>
      <c r="W201" s="3">
        <v>2360.3194582940314</v>
      </c>
      <c r="X201" s="3">
        <v>2477.0333715132738</v>
      </c>
      <c r="Y201" s="3">
        <v>2851.6371109014963</v>
      </c>
      <c r="Z201" s="3">
        <v>2925.339738579707</v>
      </c>
      <c r="AA201" s="3">
        <v>2261.0224026411533</v>
      </c>
      <c r="AB201" s="3">
        <v>2696.3788842474059</v>
      </c>
      <c r="AC201" s="3">
        <v>2146.3456609621344</v>
      </c>
      <c r="AD201" s="3">
        <v>2431.9656582670796</v>
      </c>
      <c r="AE201" s="3">
        <v>2469.0496294299965</v>
      </c>
      <c r="AF201" s="3">
        <v>2732.436969411131</v>
      </c>
      <c r="AG201" s="3">
        <v>2579.3370570004045</v>
      </c>
      <c r="AK201" s="4">
        <v>0.32453173426761894</v>
      </c>
      <c r="AL201" s="1" t="s">
        <v>63</v>
      </c>
    </row>
    <row r="202" spans="1:38" hidden="1" x14ac:dyDescent="0.25">
      <c r="A202" s="1" t="s">
        <v>46</v>
      </c>
      <c r="B202" s="1" t="s">
        <v>23</v>
      </c>
      <c r="C202" s="1" t="s">
        <v>6</v>
      </c>
      <c r="D202" s="1" t="s">
        <v>24</v>
      </c>
      <c r="E202" s="3">
        <v>3564</v>
      </c>
      <c r="F202" s="3">
        <v>5530</v>
      </c>
      <c r="G202" s="3">
        <v>4441</v>
      </c>
      <c r="H202" s="3">
        <v>6853</v>
      </c>
      <c r="I202" s="3">
        <v>4240</v>
      </c>
      <c r="J202" s="3">
        <v>6207</v>
      </c>
      <c r="K202" s="3">
        <v>6543</v>
      </c>
      <c r="L202" s="3">
        <v>6270</v>
      </c>
      <c r="M202" s="3">
        <v>4948</v>
      </c>
      <c r="N202" s="3">
        <v>6647</v>
      </c>
      <c r="O202" s="3">
        <v>5885</v>
      </c>
      <c r="P202" s="3">
        <v>7783</v>
      </c>
      <c r="Q202" s="3">
        <v>7864</v>
      </c>
      <c r="R202" s="3">
        <v>6970</v>
      </c>
      <c r="S202" s="3">
        <v>7778</v>
      </c>
      <c r="T202" s="3">
        <v>6543</v>
      </c>
      <c r="U202" s="3">
        <v>6635</v>
      </c>
      <c r="V202" s="3">
        <v>7199</v>
      </c>
      <c r="W202" s="3">
        <v>7122</v>
      </c>
      <c r="X202" s="3">
        <v>7399</v>
      </c>
      <c r="Y202" s="3">
        <v>8300</v>
      </c>
      <c r="Z202" s="3">
        <v>8532</v>
      </c>
      <c r="AA202" s="3">
        <v>6735</v>
      </c>
      <c r="AB202" s="3">
        <v>7802</v>
      </c>
      <c r="AC202" s="3">
        <v>6429</v>
      </c>
      <c r="AD202" s="3">
        <v>7129</v>
      </c>
      <c r="AE202" s="3">
        <v>7198</v>
      </c>
      <c r="AF202" s="3">
        <v>7945</v>
      </c>
      <c r="AG202" s="3">
        <v>7458</v>
      </c>
      <c r="AK202" s="4"/>
    </row>
    <row r="203" spans="1:38" hidden="1" x14ac:dyDescent="0.25">
      <c r="A203" s="1" t="s">
        <v>47</v>
      </c>
      <c r="B203" s="1" t="s">
        <v>5</v>
      </c>
      <c r="C203" s="1" t="s">
        <v>6</v>
      </c>
      <c r="D203" s="1" t="s">
        <v>7</v>
      </c>
      <c r="E203" s="3">
        <v>8.16</v>
      </c>
      <c r="F203" s="3">
        <v>10.07</v>
      </c>
      <c r="G203" s="3">
        <v>12.6</v>
      </c>
      <c r="H203" s="3">
        <v>13.14</v>
      </c>
      <c r="I203" s="3">
        <v>15.35</v>
      </c>
      <c r="J203" s="3">
        <v>16.77</v>
      </c>
      <c r="K203" s="3">
        <v>19.22</v>
      </c>
      <c r="L203" s="3">
        <v>21.18</v>
      </c>
      <c r="M203" s="3">
        <v>22.11</v>
      </c>
      <c r="N203" s="3">
        <v>26.94</v>
      </c>
      <c r="O203" s="3">
        <v>21.26</v>
      </c>
      <c r="P203" s="3">
        <v>23.27</v>
      </c>
      <c r="Q203" s="3">
        <v>29.86</v>
      </c>
      <c r="R203" s="3">
        <v>22.72</v>
      </c>
      <c r="S203" s="3">
        <v>25.89</v>
      </c>
      <c r="T203" s="3">
        <v>24.21</v>
      </c>
      <c r="U203" s="3">
        <v>24.72</v>
      </c>
      <c r="V203" s="3">
        <v>25.8</v>
      </c>
      <c r="W203" s="3">
        <v>31.17</v>
      </c>
      <c r="X203" s="3">
        <v>30.34</v>
      </c>
      <c r="Y203" s="3">
        <v>30.66</v>
      </c>
      <c r="Z203" s="3">
        <v>32.61</v>
      </c>
      <c r="AA203" s="3">
        <v>31.68</v>
      </c>
      <c r="AB203" s="3">
        <v>32.18</v>
      </c>
      <c r="AC203" s="3">
        <v>31.41</v>
      </c>
      <c r="AD203" s="3">
        <v>32.32</v>
      </c>
      <c r="AE203" s="3">
        <v>33.65</v>
      </c>
      <c r="AF203" s="3">
        <v>35.238670000000006</v>
      </c>
      <c r="AG203" s="3">
        <v>32.985140000000001</v>
      </c>
      <c r="AK203" s="4">
        <v>0.01</v>
      </c>
    </row>
    <row r="204" spans="1:38" hidden="1" x14ac:dyDescent="0.25">
      <c r="A204" s="1" t="s">
        <v>47</v>
      </c>
      <c r="B204" s="1" t="s">
        <v>8</v>
      </c>
      <c r="C204" s="1" t="s">
        <v>9</v>
      </c>
      <c r="D204" s="1" t="s">
        <v>10</v>
      </c>
      <c r="E204" s="3">
        <v>329.5917873226478</v>
      </c>
      <c r="F204" s="3">
        <v>406.7388846003754</v>
      </c>
      <c r="G204" s="3">
        <v>508.9284951305591</v>
      </c>
      <c r="H204" s="3">
        <v>530.73971635044018</v>
      </c>
      <c r="I204" s="3">
        <v>620.004158750324</v>
      </c>
      <c r="J204" s="3">
        <v>677.35959232852986</v>
      </c>
      <c r="K204" s="3">
        <v>776.31791082613859</v>
      </c>
      <c r="L204" s="3">
        <v>855.48456562422552</v>
      </c>
      <c r="M204" s="3">
        <v>893.04833550290971</v>
      </c>
      <c r="N204" s="3">
        <v>1088.1375919696241</v>
      </c>
      <c r="O204" s="3">
        <v>858.71585765680049</v>
      </c>
      <c r="P204" s="3">
        <v>939.90206997524683</v>
      </c>
      <c r="Q204" s="3">
        <v>1206.0797511586106</v>
      </c>
      <c r="R204" s="3">
        <v>917.6869372512939</v>
      </c>
      <c r="S204" s="3">
        <v>1045.7268840420775</v>
      </c>
      <c r="T204" s="3">
        <v>977.86975135800287</v>
      </c>
      <c r="U204" s="3">
        <v>998.46923806566838</v>
      </c>
      <c r="V204" s="3">
        <v>1042.0916805054305</v>
      </c>
      <c r="W204" s="3">
        <v>1258.992158192026</v>
      </c>
      <c r="X204" s="3">
        <v>1225.4675033540607</v>
      </c>
      <c r="Y204" s="3">
        <v>1238.3926714843606</v>
      </c>
      <c r="Z204" s="3">
        <v>1317.1554147783756</v>
      </c>
      <c r="AA204" s="3">
        <v>1279.5916448996916</v>
      </c>
      <c r="AB204" s="3">
        <v>1299.7872201032851</v>
      </c>
      <c r="AC204" s="3">
        <v>1268.686034289751</v>
      </c>
      <c r="AD204" s="3">
        <v>1305.4419811602913</v>
      </c>
      <c r="AE204" s="3">
        <v>1359.1622112018504</v>
      </c>
      <c r="AF204" s="3">
        <v>1423.3304201192366</v>
      </c>
      <c r="AG204" s="3">
        <v>1332.307750942128</v>
      </c>
      <c r="AK204" s="2">
        <v>0.40391150407187232</v>
      </c>
      <c r="AL204" s="1" t="s">
        <v>59</v>
      </c>
    </row>
    <row r="205" spans="1:38" hidden="1" x14ac:dyDescent="0.25">
      <c r="A205" s="1" t="s">
        <v>47</v>
      </c>
      <c r="B205" s="1" t="s">
        <v>11</v>
      </c>
      <c r="C205" s="1" t="s">
        <v>9</v>
      </c>
      <c r="D205" s="1" t="s">
        <v>12</v>
      </c>
      <c r="E205" s="3">
        <v>224.06663115587619</v>
      </c>
      <c r="F205" s="3">
        <v>276.5135999680972</v>
      </c>
      <c r="G205" s="3">
        <v>345.98523928480881</v>
      </c>
      <c r="H205" s="3">
        <v>360.81317811130066</v>
      </c>
      <c r="I205" s="3">
        <v>421.49789071601708</v>
      </c>
      <c r="J205" s="3">
        <v>460.48987800049554</v>
      </c>
      <c r="K205" s="3">
        <v>527.76478563920841</v>
      </c>
      <c r="L205" s="3">
        <v>581.5847117501786</v>
      </c>
      <c r="M205" s="3">
        <v>607.12171750691459</v>
      </c>
      <c r="N205" s="3">
        <v>739.74939256609127</v>
      </c>
      <c r="O205" s="3">
        <v>583.78144342817745</v>
      </c>
      <c r="P205" s="3">
        <v>638.97432683789691</v>
      </c>
      <c r="Q205" s="3">
        <v>819.93009881304692</v>
      </c>
      <c r="R205" s="3">
        <v>623.87179655165528</v>
      </c>
      <c r="S205" s="3">
        <v>710.91728929235717</v>
      </c>
      <c r="T205" s="3">
        <v>664.78592405438269</v>
      </c>
      <c r="U205" s="3">
        <v>678.79008850162495</v>
      </c>
      <c r="V205" s="3">
        <v>708.44596615460853</v>
      </c>
      <c r="W205" s="3">
        <v>855.90158004027705</v>
      </c>
      <c r="X205" s="3">
        <v>833.11048888103971</v>
      </c>
      <c r="Y205" s="3">
        <v>841.89741559303479</v>
      </c>
      <c r="Z205" s="3">
        <v>895.44275024425519</v>
      </c>
      <c r="AA205" s="3">
        <v>869.90574448751931</v>
      </c>
      <c r="AB205" s="3">
        <v>883.63531747501179</v>
      </c>
      <c r="AC205" s="3">
        <v>862.49177507427339</v>
      </c>
      <c r="AD205" s="3">
        <v>887.47959791150959</v>
      </c>
      <c r="AE205" s="3">
        <v>924.0002620582394</v>
      </c>
      <c r="AF205" s="3">
        <v>967.62378349431867</v>
      </c>
      <c r="AG205" s="3">
        <v>905.74377426531112</v>
      </c>
      <c r="AK205" s="2">
        <v>0.27459145974984828</v>
      </c>
      <c r="AL205" s="1" t="s">
        <v>59</v>
      </c>
    </row>
    <row r="206" spans="1:38" hidden="1" x14ac:dyDescent="0.25">
      <c r="A206" s="1" t="s">
        <v>47</v>
      </c>
      <c r="B206" s="1" t="s">
        <v>13</v>
      </c>
      <c r="C206" s="1" t="s">
        <v>9</v>
      </c>
      <c r="D206" s="1" t="s">
        <v>14</v>
      </c>
      <c r="E206" s="3">
        <v>73.681661904992495</v>
      </c>
      <c r="F206" s="3">
        <v>90.928227375401278</v>
      </c>
      <c r="G206" s="3">
        <v>113.77315441212076</v>
      </c>
      <c r="H206" s="3">
        <v>118.6491467440688</v>
      </c>
      <c r="I206" s="3">
        <v>138.60459684333759</v>
      </c>
      <c r="J206" s="3">
        <v>151.42665075327503</v>
      </c>
      <c r="K206" s="3">
        <v>173.54920855563182</v>
      </c>
      <c r="L206" s="3">
        <v>191.24725479751729</v>
      </c>
      <c r="M206" s="3">
        <v>199.64479714698334</v>
      </c>
      <c r="N206" s="3">
        <v>243.25783967162963</v>
      </c>
      <c r="O206" s="3">
        <v>191.96962403187996</v>
      </c>
      <c r="P206" s="3">
        <v>210.11915104524209</v>
      </c>
      <c r="Q206" s="3">
        <v>269.62431672586717</v>
      </c>
      <c r="R206" s="3">
        <v>205.15286255899872</v>
      </c>
      <c r="S206" s="3">
        <v>233.77674347061958</v>
      </c>
      <c r="T206" s="3">
        <v>218.60698954900346</v>
      </c>
      <c r="U206" s="3">
        <v>223.21209341806551</v>
      </c>
      <c r="V206" s="3">
        <v>232.96407808196156</v>
      </c>
      <c r="W206" s="3">
        <v>281.45311293855588</v>
      </c>
      <c r="X206" s="3">
        <v>273.95853213204316</v>
      </c>
      <c r="Y206" s="3">
        <v>276.84800906949386</v>
      </c>
      <c r="Z206" s="3">
        <v>294.455759157084</v>
      </c>
      <c r="AA206" s="3">
        <v>286.05821680761795</v>
      </c>
      <c r="AB206" s="3">
        <v>290.57302452238463</v>
      </c>
      <c r="AC206" s="3">
        <v>283.62022064164393</v>
      </c>
      <c r="AD206" s="3">
        <v>291.83717068251929</v>
      </c>
      <c r="AE206" s="3">
        <v>303.84655920379873</v>
      </c>
      <c r="AF206" s="3">
        <v>318.19163834823553</v>
      </c>
      <c r="AG206" s="3">
        <v>297.84312908931918</v>
      </c>
      <c r="AK206" s="2">
        <v>9.0296154295333941E-2</v>
      </c>
      <c r="AL206" s="1" t="s">
        <v>59</v>
      </c>
    </row>
    <row r="207" spans="1:38" hidden="1" x14ac:dyDescent="0.25">
      <c r="A207" s="1" t="s">
        <v>47</v>
      </c>
      <c r="B207" s="1" t="s">
        <v>15</v>
      </c>
      <c r="C207" s="1" t="s">
        <v>9</v>
      </c>
      <c r="D207" s="1" t="s">
        <v>16</v>
      </c>
      <c r="E207" s="3">
        <v>45.285942569367101</v>
      </c>
      <c r="F207" s="3">
        <v>55.885960989402783</v>
      </c>
      <c r="G207" s="3">
        <v>69.926823085052149</v>
      </c>
      <c r="H207" s="3">
        <v>72.923686931554371</v>
      </c>
      <c r="I207" s="3">
        <v>85.188629710757965</v>
      </c>
      <c r="J207" s="3">
        <v>93.069271677486071</v>
      </c>
      <c r="K207" s="3">
        <v>106.66615394402399</v>
      </c>
      <c r="L207" s="3">
        <v>117.54365975725432</v>
      </c>
      <c r="M207" s="3">
        <v>122.70492527067483</v>
      </c>
      <c r="N207" s="3">
        <v>149.51020745327816</v>
      </c>
      <c r="O207" s="3">
        <v>117.98763958636576</v>
      </c>
      <c r="P207" s="3">
        <v>129.14263279279075</v>
      </c>
      <c r="Q207" s="3">
        <v>165.71547121584578</v>
      </c>
      <c r="R207" s="3">
        <v>126.09027146764959</v>
      </c>
      <c r="S207" s="3">
        <v>143.68297219619046</v>
      </c>
      <c r="T207" s="3">
        <v>134.35939578485019</v>
      </c>
      <c r="U207" s="3">
        <v>137.18976719543562</v>
      </c>
      <c r="V207" s="3">
        <v>143.18349488844009</v>
      </c>
      <c r="W207" s="3">
        <v>172.98564091754565</v>
      </c>
      <c r="X207" s="3">
        <v>168.37935019051446</v>
      </c>
      <c r="Y207" s="3">
        <v>170.15526950696022</v>
      </c>
      <c r="Z207" s="3">
        <v>180.97727784155163</v>
      </c>
      <c r="AA207" s="3">
        <v>175.81601232813111</v>
      </c>
      <c r="AB207" s="3">
        <v>178.59088626007761</v>
      </c>
      <c r="AC207" s="3">
        <v>174.31758040487998</v>
      </c>
      <c r="AD207" s="3">
        <v>179.36785096102264</v>
      </c>
      <c r="AE207" s="3">
        <v>186.74901562000036</v>
      </c>
      <c r="AF207" s="3">
        <v>195.56573355893133</v>
      </c>
      <c r="AG207" s="3">
        <v>183.05921025521246</v>
      </c>
      <c r="AK207" s="2">
        <v>5.5497478638930273E-2</v>
      </c>
      <c r="AL207" s="1" t="s">
        <v>59</v>
      </c>
    </row>
    <row r="208" spans="1:38" hidden="1" x14ac:dyDescent="0.25">
      <c r="A208" s="1" t="s">
        <v>47</v>
      </c>
      <c r="B208" s="1" t="s">
        <v>17</v>
      </c>
      <c r="C208" s="1" t="s">
        <v>9</v>
      </c>
      <c r="D208" s="1" t="s">
        <v>18</v>
      </c>
      <c r="E208" s="3">
        <v>57.953609994673393</v>
      </c>
      <c r="F208" s="3">
        <v>71.518731941956005</v>
      </c>
      <c r="G208" s="3">
        <v>89.487191903539795</v>
      </c>
      <c r="H208" s="3">
        <v>93.32235727083436</v>
      </c>
      <c r="I208" s="3">
        <v>109.01812664439173</v>
      </c>
      <c r="J208" s="3">
        <v>119.10319112875891</v>
      </c>
      <c r="K208" s="3">
        <v>136.50347844333609</v>
      </c>
      <c r="L208" s="3">
        <v>150.42370829499785</v>
      </c>
      <c r="M208" s="3">
        <v>157.02871531644959</v>
      </c>
      <c r="N208" s="3">
        <v>191.33213887947318</v>
      </c>
      <c r="O208" s="3">
        <v>150.99188094200446</v>
      </c>
      <c r="P208" s="3">
        <v>165.26721869804533</v>
      </c>
      <c r="Q208" s="3">
        <v>212.07044049521414</v>
      </c>
      <c r="R208" s="3">
        <v>161.36103174987494</v>
      </c>
      <c r="S208" s="3">
        <v>183.87487288751151</v>
      </c>
      <c r="T208" s="3">
        <v>171.94324730037289</v>
      </c>
      <c r="U208" s="3">
        <v>175.56534792503999</v>
      </c>
      <c r="V208" s="3">
        <v>183.23567865962909</v>
      </c>
      <c r="W208" s="3">
        <v>221.37426758994724</v>
      </c>
      <c r="X208" s="3">
        <v>215.47947637725375</v>
      </c>
      <c r="Y208" s="3">
        <v>217.75216696528017</v>
      </c>
      <c r="Z208" s="3">
        <v>231.60137523606608</v>
      </c>
      <c r="AA208" s="3">
        <v>224.99636821461434</v>
      </c>
      <c r="AB208" s="3">
        <v>228.54744725840561</v>
      </c>
      <c r="AC208" s="3">
        <v>223.07878553096705</v>
      </c>
      <c r="AD208" s="3">
        <v>229.54174939066715</v>
      </c>
      <c r="AE208" s="3">
        <v>238.98761964715192</v>
      </c>
      <c r="AF208" s="3">
        <v>250.27060513615166</v>
      </c>
      <c r="AG208" s="3">
        <v>234.2656788210418</v>
      </c>
      <c r="AK208" s="2">
        <v>7.1021580875825233E-2</v>
      </c>
      <c r="AL208" s="1" t="s">
        <v>59</v>
      </c>
    </row>
    <row r="209" spans="1:47" hidden="1" x14ac:dyDescent="0.25">
      <c r="A209" s="1" t="s">
        <v>47</v>
      </c>
      <c r="B209" s="1" t="s">
        <v>19</v>
      </c>
      <c r="C209" s="1" t="s">
        <v>9</v>
      </c>
      <c r="D209" s="1" t="s">
        <v>20</v>
      </c>
      <c r="E209" s="3">
        <v>13.093796910561231</v>
      </c>
      <c r="F209" s="3">
        <v>16.158643981538184</v>
      </c>
      <c r="G209" s="3">
        <v>20.218362876601901</v>
      </c>
      <c r="H209" s="3">
        <v>21.084864142741981</v>
      </c>
      <c r="I209" s="3">
        <v>24.631100806018981</v>
      </c>
      <c r="J209" s="3">
        <v>26.90967820957253</v>
      </c>
      <c r="K209" s="3">
        <v>30.841026546689566</v>
      </c>
      <c r="L209" s="3">
        <v>33.986105216383194</v>
      </c>
      <c r="M209" s="3">
        <v>35.478412952513331</v>
      </c>
      <c r="N209" s="3">
        <v>43.228785388544061</v>
      </c>
      <c r="O209" s="3">
        <v>34.114475774329875</v>
      </c>
      <c r="P209" s="3">
        <v>37.33978604274018</v>
      </c>
      <c r="Q209" s="3">
        <v>47.914310753597839</v>
      </c>
      <c r="R209" s="3">
        <v>36.457238456856757</v>
      </c>
      <c r="S209" s="3">
        <v>41.543921815493903</v>
      </c>
      <c r="T209" s="3">
        <v>38.848140098613648</v>
      </c>
      <c r="U209" s="3">
        <v>39.66650240552373</v>
      </c>
      <c r="V209" s="3">
        <v>41.39950493780389</v>
      </c>
      <c r="W209" s="3">
        <v>50.016378639974704</v>
      </c>
      <c r="X209" s="3">
        <v>48.684534101277912</v>
      </c>
      <c r="Y209" s="3">
        <v>49.198016333064622</v>
      </c>
      <c r="Z209" s="3">
        <v>52.327048683014915</v>
      </c>
      <c r="AA209" s="3">
        <v>50.834740946884779</v>
      </c>
      <c r="AB209" s="3">
        <v>51.637056934051522</v>
      </c>
      <c r="AC209" s="3">
        <v>50.40149031381474</v>
      </c>
      <c r="AD209" s="3">
        <v>51.861705410458207</v>
      </c>
      <c r="AE209" s="3">
        <v>53.995865936321742</v>
      </c>
      <c r="AF209" s="3">
        <v>56.545096614986122</v>
      </c>
      <c r="AG209" s="3">
        <v>52.929010321866386</v>
      </c>
      <c r="AK209" s="2">
        <v>1.6046319743334841E-2</v>
      </c>
      <c r="AL209" s="1" t="s">
        <v>59</v>
      </c>
    </row>
    <row r="210" spans="1:47" hidden="1" x14ac:dyDescent="0.25">
      <c r="A210" s="1" t="s">
        <v>47</v>
      </c>
      <c r="B210" s="1" t="s">
        <v>21</v>
      </c>
      <c r="C210" s="1" t="s">
        <v>9</v>
      </c>
      <c r="D210" s="1" t="s">
        <v>22</v>
      </c>
      <c r="E210" s="3">
        <v>64.166570141881948</v>
      </c>
      <c r="F210" s="3">
        <v>79.18595114322909</v>
      </c>
      <c r="G210" s="3">
        <v>99.08073330731736</v>
      </c>
      <c r="H210" s="3">
        <v>103.3270504490597</v>
      </c>
      <c r="I210" s="3">
        <v>120.70549652915247</v>
      </c>
      <c r="J210" s="3">
        <v>131.87173790188217</v>
      </c>
      <c r="K210" s="3">
        <v>151.13743604497154</v>
      </c>
      <c r="L210" s="3">
        <v>166.54999455944312</v>
      </c>
      <c r="M210" s="3">
        <v>173.86309630355481</v>
      </c>
      <c r="N210" s="3">
        <v>211.8440440713598</v>
      </c>
      <c r="O210" s="3">
        <v>167.17907858044236</v>
      </c>
      <c r="P210" s="3">
        <v>182.9848146080376</v>
      </c>
      <c r="Q210" s="3">
        <v>234.80561083781731</v>
      </c>
      <c r="R210" s="3">
        <v>178.65986196367021</v>
      </c>
      <c r="S210" s="3">
        <v>203.58731629574959</v>
      </c>
      <c r="T210" s="3">
        <v>190.37655185477388</v>
      </c>
      <c r="U210" s="3">
        <v>194.38696248864198</v>
      </c>
      <c r="V210" s="3">
        <v>202.87959677212621</v>
      </c>
      <c r="W210" s="3">
        <v>245.10686168167376</v>
      </c>
      <c r="X210" s="3">
        <v>238.58011496381005</v>
      </c>
      <c r="Y210" s="3">
        <v>241.09645104780566</v>
      </c>
      <c r="Z210" s="3">
        <v>256.43037405965288</v>
      </c>
      <c r="AA210" s="3">
        <v>249.11727231554096</v>
      </c>
      <c r="AB210" s="3">
        <v>253.04904744678379</v>
      </c>
      <c r="AC210" s="3">
        <v>246.9941137446699</v>
      </c>
      <c r="AD210" s="3">
        <v>254.14994448353173</v>
      </c>
      <c r="AE210" s="3">
        <v>264.60846633263691</v>
      </c>
      <c r="AF210" s="3">
        <v>277.10105272814053</v>
      </c>
      <c r="AG210" s="3">
        <v>259.38030630512139</v>
      </c>
      <c r="AK210" s="2"/>
    </row>
    <row r="211" spans="1:47" hidden="1" x14ac:dyDescent="0.25">
      <c r="A211" s="1" t="s">
        <v>47</v>
      </c>
      <c r="B211" s="1" t="s">
        <v>23</v>
      </c>
      <c r="C211" s="1" t="s">
        <v>6</v>
      </c>
      <c r="D211" s="1" t="s">
        <v>24</v>
      </c>
      <c r="E211" s="3">
        <v>816</v>
      </c>
      <c r="F211" s="3">
        <v>1007</v>
      </c>
      <c r="G211" s="3">
        <v>1260</v>
      </c>
      <c r="H211" s="3">
        <v>1314</v>
      </c>
      <c r="I211" s="3">
        <v>1535</v>
      </c>
      <c r="J211" s="3">
        <v>1677</v>
      </c>
      <c r="K211" s="3">
        <v>1922</v>
      </c>
      <c r="L211" s="3">
        <v>2118</v>
      </c>
      <c r="M211" s="3">
        <v>2211</v>
      </c>
      <c r="N211" s="3">
        <v>2694</v>
      </c>
      <c r="O211" s="3">
        <v>2126</v>
      </c>
      <c r="P211" s="3">
        <v>2327</v>
      </c>
      <c r="Q211" s="3">
        <v>2986</v>
      </c>
      <c r="R211" s="3">
        <v>2272</v>
      </c>
      <c r="S211" s="3">
        <v>2589</v>
      </c>
      <c r="T211" s="3">
        <v>2421</v>
      </c>
      <c r="U211" s="3">
        <v>2472</v>
      </c>
      <c r="V211" s="3">
        <v>2580</v>
      </c>
      <c r="W211" s="3">
        <v>3117</v>
      </c>
      <c r="X211" s="3">
        <v>3034</v>
      </c>
      <c r="Y211" s="3">
        <v>3066</v>
      </c>
      <c r="Z211" s="3">
        <v>3261</v>
      </c>
      <c r="AA211" s="3">
        <v>3168</v>
      </c>
      <c r="AB211" s="3">
        <v>3218</v>
      </c>
      <c r="AC211" s="3">
        <v>3141</v>
      </c>
      <c r="AD211" s="3">
        <v>3232</v>
      </c>
      <c r="AE211" s="3">
        <v>3365</v>
      </c>
      <c r="AF211" s="3">
        <v>3523.8670000000002</v>
      </c>
      <c r="AG211" s="3">
        <v>3298.5140000000001</v>
      </c>
    </row>
    <row r="212" spans="1:47" hidden="1" x14ac:dyDescent="0.25">
      <c r="A212" s="1" t="s">
        <v>48</v>
      </c>
      <c r="B212" s="1" t="s">
        <v>5</v>
      </c>
      <c r="C212" s="1" t="s">
        <v>6</v>
      </c>
      <c r="D212" s="1" t="s">
        <v>7</v>
      </c>
      <c r="E212" s="3"/>
      <c r="F212" s="3"/>
      <c r="G212" s="3"/>
      <c r="H212" s="3"/>
      <c r="I212" s="3"/>
      <c r="J212" s="3">
        <v>4868</v>
      </c>
      <c r="K212" s="3">
        <v>4734</v>
      </c>
      <c r="L212" s="3">
        <v>4111</v>
      </c>
      <c r="M212" s="3">
        <v>4200</v>
      </c>
      <c r="N212" s="3">
        <v>4583</v>
      </c>
      <c r="O212" s="3">
        <v>5014</v>
      </c>
      <c r="P212" s="3">
        <v>5177</v>
      </c>
      <c r="Q212" s="3">
        <v>4988</v>
      </c>
      <c r="R212" s="3">
        <v>5052</v>
      </c>
      <c r="S212" s="3">
        <v>5192</v>
      </c>
      <c r="T212" s="3">
        <v>5294</v>
      </c>
      <c r="U212" s="3">
        <v>5803</v>
      </c>
      <c r="V212" s="3">
        <v>5757</v>
      </c>
      <c r="W212" s="3">
        <v>5722</v>
      </c>
      <c r="X212" s="3">
        <v>5485</v>
      </c>
      <c r="Y212" s="3">
        <v>4149</v>
      </c>
      <c r="Z212" s="3">
        <v>4058</v>
      </c>
      <c r="AA212" s="3">
        <v>4004</v>
      </c>
      <c r="AB212" s="3">
        <v>4507</v>
      </c>
      <c r="AC212" s="3">
        <v>5167</v>
      </c>
      <c r="AD212" s="3">
        <v>5827</v>
      </c>
      <c r="AE212" s="3">
        <v>5984</v>
      </c>
      <c r="AF212" s="3">
        <v>5892</v>
      </c>
      <c r="AG212" s="3">
        <v>5014</v>
      </c>
      <c r="AH212" s="5" t="e">
        <f>#REF!+#REF!</f>
        <v>#REF!</v>
      </c>
      <c r="AK212" s="2">
        <f t="shared" ref="AK212:AK219" si="93">W212/$W$220</f>
        <v>6.6931021978921756E-2</v>
      </c>
      <c r="AL212" s="2">
        <f t="shared" ref="AL212:AL219" si="94">X212/$X$220</f>
        <v>6.3407472486821423E-2</v>
      </c>
      <c r="AM212" s="2">
        <f t="shared" ref="AM212:AM219" si="95">Y212/$Y$220</f>
        <v>4.7125770947626676E-2</v>
      </c>
      <c r="AN212" s="2">
        <f t="shared" ref="AN212:AN219" si="96">Z212/$Z$220</f>
        <v>4.7250328935877883E-2</v>
      </c>
      <c r="AO212" s="2">
        <f t="shared" ref="AO212:AO219" si="97">AA212/$AA$220</f>
        <v>4.72414932276181E-2</v>
      </c>
      <c r="AP212" s="2">
        <f t="shared" ref="AP212:AP219" si="98">AB212/$AB$220</f>
        <v>5.5773490576544689E-2</v>
      </c>
      <c r="AQ212" s="2">
        <f t="shared" ref="AQ212:AQ219" si="99">AC212/$AC$220</f>
        <v>6.8230136407452888E-2</v>
      </c>
      <c r="AR212" s="2">
        <f t="shared" ref="AR212:AR219" si="100">AD212/$AD$220</f>
        <v>7.2896728591980986E-2</v>
      </c>
      <c r="AS212" s="2">
        <f t="shared" ref="AS212:AS219" si="101">AE212/$AE$220</f>
        <v>7.5391825832787376E-2</v>
      </c>
      <c r="AT212" s="2">
        <f t="shared" ref="AT212:AT219" si="102">AF212/$AF$220</f>
        <v>7.256246998115741E-2</v>
      </c>
      <c r="AU212" s="2">
        <f t="shared" ref="AU212:AU219" si="103">AG212/$AG$220</f>
        <v>6.3047769939768877E-2</v>
      </c>
    </row>
    <row r="213" spans="1:47" hidden="1" x14ac:dyDescent="0.25">
      <c r="A213" s="1" t="s">
        <v>48</v>
      </c>
      <c r="B213" s="1" t="s">
        <v>8</v>
      </c>
      <c r="C213" s="1" t="s">
        <v>27</v>
      </c>
      <c r="D213" s="1" t="s">
        <v>10</v>
      </c>
      <c r="E213" s="3"/>
      <c r="F213" s="3"/>
      <c r="G213" s="3"/>
      <c r="H213" s="3"/>
      <c r="I213" s="3"/>
      <c r="J213" s="3">
        <v>7553.8</v>
      </c>
      <c r="K213" s="3">
        <v>9064.9</v>
      </c>
      <c r="L213" s="3">
        <v>10630.2</v>
      </c>
      <c r="M213" s="3">
        <v>10886.2</v>
      </c>
      <c r="N213" s="3">
        <v>5880.9</v>
      </c>
      <c r="O213" s="3">
        <v>15978.5</v>
      </c>
      <c r="P213" s="3">
        <v>18001.8</v>
      </c>
      <c r="Q213" s="3">
        <v>18849.2</v>
      </c>
      <c r="R213" s="3">
        <v>20622.2</v>
      </c>
      <c r="S213" s="3">
        <v>22225.200000000001</v>
      </c>
      <c r="T213" s="3">
        <v>24382.6</v>
      </c>
      <c r="U213" s="3">
        <v>27460.7</v>
      </c>
      <c r="V213" s="3">
        <v>27136.199999999997</v>
      </c>
      <c r="W213" s="3">
        <v>37455.9</v>
      </c>
      <c r="X213" s="3">
        <v>32691.600000000002</v>
      </c>
      <c r="Y213" s="3">
        <v>29754.5</v>
      </c>
      <c r="Z213" s="3">
        <v>30170.400000000001</v>
      </c>
      <c r="AA213" s="3">
        <v>32095.7</v>
      </c>
      <c r="AB213" s="3">
        <v>30869.200000000001</v>
      </c>
      <c r="AC213" s="3">
        <v>26669.200000000001</v>
      </c>
      <c r="AD213" s="3">
        <v>26226.1</v>
      </c>
      <c r="AE213" s="3">
        <v>24904.5</v>
      </c>
      <c r="AF213" s="3">
        <v>23857.600000000002</v>
      </c>
      <c r="AG213" s="3">
        <v>22026.9</v>
      </c>
      <c r="AH213" s="5" t="e">
        <f>#REF!*1000</f>
        <v>#REF!</v>
      </c>
      <c r="AK213" s="2">
        <f t="shared" si="93"/>
        <v>0.43812682036705619</v>
      </c>
      <c r="AL213" s="2">
        <f t="shared" si="94"/>
        <v>0.37792009618052347</v>
      </c>
      <c r="AM213" s="2">
        <f t="shared" si="95"/>
        <v>0.33796185867947887</v>
      </c>
      <c r="AN213" s="2">
        <f t="shared" si="96"/>
        <v>0.35129653132750371</v>
      </c>
      <c r="AO213" s="2">
        <f t="shared" si="97"/>
        <v>0.3786835150313842</v>
      </c>
      <c r="AP213" s="2">
        <f t="shared" si="98"/>
        <v>0.38200200472719625</v>
      </c>
      <c r="AQ213" s="2">
        <f t="shared" si="99"/>
        <v>0.35216627711972959</v>
      </c>
      <c r="AR213" s="2">
        <f t="shared" si="100"/>
        <v>0.32809282542065427</v>
      </c>
      <c r="AS213" s="2">
        <f t="shared" si="101"/>
        <v>0.31376933931361184</v>
      </c>
      <c r="AT213" s="2">
        <f t="shared" si="102"/>
        <v>0.2938164263106689</v>
      </c>
      <c r="AU213" s="2">
        <f t="shared" si="103"/>
        <v>0.27697385793504092</v>
      </c>
    </row>
    <row r="214" spans="1:47" hidden="1" x14ac:dyDescent="0.25">
      <c r="A214" s="1" t="s">
        <v>48</v>
      </c>
      <c r="B214" s="1" t="s">
        <v>11</v>
      </c>
      <c r="C214" s="1" t="s">
        <v>27</v>
      </c>
      <c r="D214" s="1" t="s">
        <v>12</v>
      </c>
      <c r="E214" s="3"/>
      <c r="F214" s="3"/>
      <c r="G214" s="3"/>
      <c r="H214" s="3"/>
      <c r="I214" s="3"/>
      <c r="J214" s="3">
        <v>6808.0999999999995</v>
      </c>
      <c r="K214" s="3">
        <v>8019.5000000000009</v>
      </c>
      <c r="L214" s="3">
        <v>9147.7999999999993</v>
      </c>
      <c r="M214" s="3">
        <v>9349.9</v>
      </c>
      <c r="N214" s="3">
        <v>12811.8</v>
      </c>
      <c r="O214" s="3">
        <v>16406.099999999999</v>
      </c>
      <c r="P214" s="3">
        <v>15861.5</v>
      </c>
      <c r="Q214" s="3">
        <v>16149.5</v>
      </c>
      <c r="R214" s="3">
        <v>17018.2</v>
      </c>
      <c r="S214" s="3">
        <v>17452.5</v>
      </c>
      <c r="T214" s="3">
        <v>19021.400000000001</v>
      </c>
      <c r="U214" s="3">
        <v>21846.399999999998</v>
      </c>
      <c r="V214" s="3">
        <v>22388.3</v>
      </c>
      <c r="W214" s="3">
        <v>18663</v>
      </c>
      <c r="X214" s="3">
        <v>21342.9</v>
      </c>
      <c r="Y214" s="3">
        <v>22467</v>
      </c>
      <c r="Z214" s="3">
        <v>21496.300000000003</v>
      </c>
      <c r="AA214" s="3">
        <v>21192.6</v>
      </c>
      <c r="AB214" s="3">
        <v>18816.5</v>
      </c>
      <c r="AC214" s="3">
        <v>18438.8</v>
      </c>
      <c r="AD214" s="3">
        <v>21082</v>
      </c>
      <c r="AE214" s="3">
        <v>21439.599999999999</v>
      </c>
      <c r="AF214" s="3">
        <v>23335</v>
      </c>
      <c r="AG214" s="3">
        <v>24471</v>
      </c>
      <c r="AH214" s="5" t="e">
        <f>#REF!*1000</f>
        <v>#REF!</v>
      </c>
      <c r="AK214" s="2">
        <f t="shared" si="93"/>
        <v>0.21830368108923745</v>
      </c>
      <c r="AL214" s="2">
        <f t="shared" si="94"/>
        <v>0.246727318967909</v>
      </c>
      <c r="AM214" s="2">
        <f t="shared" si="95"/>
        <v>0.25518792380822569</v>
      </c>
      <c r="AN214" s="2">
        <f t="shared" si="96"/>
        <v>0.25029749775857857</v>
      </c>
      <c r="AO214" s="2">
        <f t="shared" si="97"/>
        <v>0.2500424748690358</v>
      </c>
      <c r="AP214" s="2">
        <f t="shared" si="98"/>
        <v>0.23285153881374598</v>
      </c>
      <c r="AQ214" s="2">
        <f t="shared" si="99"/>
        <v>0.24348400216561686</v>
      </c>
      <c r="AR214" s="2">
        <f t="shared" si="100"/>
        <v>0.26373928817163944</v>
      </c>
      <c r="AS214" s="2">
        <f t="shared" si="101"/>
        <v>0.27011540593660233</v>
      </c>
      <c r="AT214" s="2">
        <f t="shared" si="102"/>
        <v>0.28738038645796132</v>
      </c>
      <c r="AU214" s="2">
        <f t="shared" si="103"/>
        <v>0.30770681655286886</v>
      </c>
    </row>
    <row r="215" spans="1:47" hidden="1" x14ac:dyDescent="0.25">
      <c r="A215" s="1" t="s">
        <v>48</v>
      </c>
      <c r="B215" s="1" t="s">
        <v>13</v>
      </c>
      <c r="C215" s="1" t="s">
        <v>27</v>
      </c>
      <c r="D215" s="1" t="s">
        <v>14</v>
      </c>
      <c r="E215" s="3"/>
      <c r="F215" s="3"/>
      <c r="G215" s="3"/>
      <c r="H215" s="3"/>
      <c r="I215" s="3"/>
      <c r="J215" s="3">
        <v>5032.8</v>
      </c>
      <c r="K215" s="3">
        <v>5599.3</v>
      </c>
      <c r="L215" s="3">
        <v>6527.7000000000007</v>
      </c>
      <c r="M215" s="3">
        <v>6574.7</v>
      </c>
      <c r="N215" s="3">
        <v>8775.4</v>
      </c>
      <c r="O215" s="3">
        <v>2719.1</v>
      </c>
      <c r="P215" s="3">
        <v>2581.1999999999998</v>
      </c>
      <c r="Q215" s="3">
        <v>2613</v>
      </c>
      <c r="R215" s="3">
        <v>2919.4</v>
      </c>
      <c r="S215" s="3">
        <v>2947.7000000000003</v>
      </c>
      <c r="T215" s="3">
        <v>3209.2999999999997</v>
      </c>
      <c r="U215" s="3">
        <v>4052.9</v>
      </c>
      <c r="V215" s="3">
        <v>4016.6000000000004</v>
      </c>
      <c r="W215" s="3">
        <v>5775.7</v>
      </c>
      <c r="X215" s="3">
        <v>5387.5</v>
      </c>
      <c r="Y215" s="3">
        <v>7525.2999999999993</v>
      </c>
      <c r="Z215" s="3">
        <v>7654.9</v>
      </c>
      <c r="AA215" s="3">
        <v>7511.5999999999995</v>
      </c>
      <c r="AB215" s="3">
        <v>7629.9000000000005</v>
      </c>
      <c r="AC215" s="3">
        <v>6970.9000000000005</v>
      </c>
      <c r="AD215" s="3">
        <v>6737.7</v>
      </c>
      <c r="AE215" s="3">
        <v>6599</v>
      </c>
      <c r="AF215" s="3">
        <v>6466.8</v>
      </c>
      <c r="AG215" s="3">
        <v>6038.7000000000007</v>
      </c>
      <c r="AH215" s="5" t="e">
        <f>#REF!*1000</f>
        <v>#REF!</v>
      </c>
      <c r="AK215" s="2">
        <f t="shared" si="93"/>
        <v>6.7559158273970354E-2</v>
      </c>
      <c r="AL215" s="2">
        <f t="shared" si="94"/>
        <v>6.2280356977712011E-2</v>
      </c>
      <c r="AM215" s="2">
        <f t="shared" si="95"/>
        <v>8.5474949171408771E-2</v>
      </c>
      <c r="AN215" s="2">
        <f t="shared" si="96"/>
        <v>8.913172571987471E-2</v>
      </c>
      <c r="AO215" s="2">
        <f t="shared" si="97"/>
        <v>8.8626173958185839E-2</v>
      </c>
      <c r="AP215" s="2">
        <f t="shared" si="98"/>
        <v>9.4418938484574749E-2</v>
      </c>
      <c r="AQ215" s="2">
        <f t="shared" si="99"/>
        <v>9.2050601486880865E-2</v>
      </c>
      <c r="AR215" s="2">
        <f t="shared" si="100"/>
        <v>8.4289735410020633E-2</v>
      </c>
      <c r="AS215" s="2">
        <f t="shared" si="101"/>
        <v>8.3140150178904401E-2</v>
      </c>
      <c r="AT215" s="2">
        <f t="shared" si="102"/>
        <v>7.9641374893779482E-2</v>
      </c>
      <c r="AU215" s="2">
        <f t="shared" si="103"/>
        <v>7.59327021011732E-2</v>
      </c>
    </row>
    <row r="216" spans="1:47" hidden="1" x14ac:dyDescent="0.25">
      <c r="A216" s="1" t="s">
        <v>48</v>
      </c>
      <c r="B216" s="1" t="s">
        <v>15</v>
      </c>
      <c r="C216" s="1" t="s">
        <v>27</v>
      </c>
      <c r="D216" s="1" t="s">
        <v>16</v>
      </c>
      <c r="E216" s="3"/>
      <c r="F216" s="3"/>
      <c r="G216" s="3"/>
      <c r="H216" s="3"/>
      <c r="I216" s="3"/>
      <c r="J216" s="3">
        <v>4914.7999999999993</v>
      </c>
      <c r="K216" s="3">
        <v>5330.3</v>
      </c>
      <c r="L216" s="3">
        <v>6336.5</v>
      </c>
      <c r="M216" s="3">
        <v>6886.9</v>
      </c>
      <c r="N216" s="3">
        <v>8149.5</v>
      </c>
      <c r="O216" s="3">
        <v>7084.7</v>
      </c>
      <c r="P216" s="3">
        <v>7305.3</v>
      </c>
      <c r="Q216" s="3">
        <v>7822.6</v>
      </c>
      <c r="R216" s="3">
        <v>8684.6999999999989</v>
      </c>
      <c r="S216" s="3">
        <v>9219.7999999999993</v>
      </c>
      <c r="T216" s="3">
        <v>8683.5</v>
      </c>
      <c r="U216" s="3">
        <v>9760.4000000000015</v>
      </c>
      <c r="V216" s="3">
        <v>10219.4</v>
      </c>
      <c r="W216" s="3">
        <v>8699.2999999999993</v>
      </c>
      <c r="X216" s="3">
        <v>10725.300000000001</v>
      </c>
      <c r="Y216" s="3">
        <v>8647.6</v>
      </c>
      <c r="Z216" s="3">
        <v>9106.5</v>
      </c>
      <c r="AA216" s="3">
        <v>6850.9000000000005</v>
      </c>
      <c r="AB216" s="3">
        <v>6360.2999999999993</v>
      </c>
      <c r="AC216" s="3">
        <v>6345.9000000000005</v>
      </c>
      <c r="AD216" s="3">
        <v>7307.2</v>
      </c>
      <c r="AE216" s="3">
        <v>7582.0999999999995</v>
      </c>
      <c r="AF216" s="3">
        <v>8269</v>
      </c>
      <c r="AG216" s="3">
        <v>8647.7000000000007</v>
      </c>
      <c r="AH216" s="5" t="e">
        <f>#REF!*1000</f>
        <v>#REF!</v>
      </c>
      <c r="AK216" s="2">
        <f t="shared" si="93"/>
        <v>0.10175691008410241</v>
      </c>
      <c r="AL216" s="2">
        <f t="shared" si="94"/>
        <v>0.12398617404975494</v>
      </c>
      <c r="AM216" s="2">
        <f t="shared" si="95"/>
        <v>9.8222419100191957E-2</v>
      </c>
      <c r="AN216" s="2">
        <f t="shared" si="96"/>
        <v>0.10603379015637554</v>
      </c>
      <c r="AO216" s="2">
        <f t="shared" si="97"/>
        <v>8.0830855632639587E-2</v>
      </c>
      <c r="AP216" s="2">
        <f t="shared" si="98"/>
        <v>7.8707817198579361E-2</v>
      </c>
      <c r="AQ216" s="2">
        <f t="shared" si="99"/>
        <v>8.3797488412629254E-2</v>
      </c>
      <c r="AR216" s="2">
        <f t="shared" si="100"/>
        <v>9.1414274097704376E-2</v>
      </c>
      <c r="AS216" s="2">
        <f t="shared" si="101"/>
        <v>9.5526130121453404E-2</v>
      </c>
      <c r="AT216" s="2">
        <f t="shared" si="102"/>
        <v>0.10183622951021565</v>
      </c>
      <c r="AU216" s="2">
        <f t="shared" si="103"/>
        <v>0.10873917034466282</v>
      </c>
    </row>
    <row r="217" spans="1:47" hidden="1" x14ac:dyDescent="0.25">
      <c r="A217" s="1" t="s">
        <v>48</v>
      </c>
      <c r="B217" s="1" t="s">
        <v>17</v>
      </c>
      <c r="C217" s="1" t="s">
        <v>27</v>
      </c>
      <c r="D217" s="1" t="s">
        <v>18</v>
      </c>
      <c r="E217" s="3"/>
      <c r="F217" s="3"/>
      <c r="G217" s="3"/>
      <c r="H217" s="3"/>
      <c r="I217" s="3"/>
      <c r="J217" s="3">
        <v>1892.8</v>
      </c>
      <c r="K217" s="3">
        <v>2145.3000000000002</v>
      </c>
      <c r="L217" s="3">
        <v>2598.9</v>
      </c>
      <c r="M217" s="3">
        <v>2698.7000000000003</v>
      </c>
      <c r="N217" s="3">
        <v>3333.8999999999996</v>
      </c>
      <c r="O217" s="3">
        <v>2330.1</v>
      </c>
      <c r="P217" s="3">
        <v>2269.5</v>
      </c>
      <c r="Q217" s="3">
        <v>2311.4</v>
      </c>
      <c r="R217" s="3">
        <v>2429.9</v>
      </c>
      <c r="S217" s="3">
        <v>2674.9</v>
      </c>
      <c r="T217" s="3">
        <v>2677.8</v>
      </c>
      <c r="U217" s="3">
        <v>3140.1</v>
      </c>
      <c r="V217" s="3">
        <v>3280</v>
      </c>
      <c r="W217" s="3">
        <v>3289.6</v>
      </c>
      <c r="X217" s="3">
        <v>4284.5</v>
      </c>
      <c r="Y217" s="3">
        <v>4642.5</v>
      </c>
      <c r="Z217" s="3">
        <v>4690.2999999999993</v>
      </c>
      <c r="AA217" s="3">
        <v>4872.6000000000004</v>
      </c>
      <c r="AB217" s="3">
        <v>4670.6000000000004</v>
      </c>
      <c r="AC217" s="3">
        <v>4777.5</v>
      </c>
      <c r="AD217" s="3">
        <v>4875.7</v>
      </c>
      <c r="AE217" s="3">
        <v>4963.0999999999995</v>
      </c>
      <c r="AF217" s="3">
        <v>5218.3</v>
      </c>
      <c r="AG217" s="3">
        <v>5165.8999999999996</v>
      </c>
      <c r="AH217" s="5" t="e">
        <f>#REF!*1000</f>
        <v>#REF!</v>
      </c>
      <c r="AK217" s="2">
        <f t="shared" si="93"/>
        <v>3.8478904212139287E-2</v>
      </c>
      <c r="AL217" s="2">
        <f t="shared" si="94"/>
        <v>4.9529501525940996E-2</v>
      </c>
      <c r="AM217" s="2">
        <f t="shared" si="95"/>
        <v>5.2731113912836067E-2</v>
      </c>
      <c r="AN217" s="2">
        <f t="shared" si="96"/>
        <v>5.461267072645342E-2</v>
      </c>
      <c r="AO217" s="2">
        <f t="shared" si="97"/>
        <v>5.7489735239983013E-2</v>
      </c>
      <c r="AP217" s="2">
        <f t="shared" si="98"/>
        <v>5.7798017547550401E-2</v>
      </c>
      <c r="AQ217" s="2">
        <f t="shared" si="99"/>
        <v>6.3086796339579296E-2</v>
      </c>
      <c r="AR217" s="2">
        <f t="shared" si="100"/>
        <v>6.0995809094889594E-2</v>
      </c>
      <c r="AS217" s="2">
        <f t="shared" si="101"/>
        <v>6.252960741823313E-2</v>
      </c>
      <c r="AT217" s="2">
        <f t="shared" si="102"/>
        <v>6.4265569773026762E-2</v>
      </c>
      <c r="AU217" s="2">
        <f t="shared" si="103"/>
        <v>6.4957813069775036E-2</v>
      </c>
    </row>
    <row r="218" spans="1:47" hidden="1" x14ac:dyDescent="0.25">
      <c r="A218" s="1" t="s">
        <v>48</v>
      </c>
      <c r="B218" s="1" t="s">
        <v>19</v>
      </c>
      <c r="C218" s="1" t="s">
        <v>27</v>
      </c>
      <c r="D218" s="1" t="s">
        <v>20</v>
      </c>
      <c r="E218" s="3"/>
      <c r="F218" s="3"/>
      <c r="G218" s="3"/>
      <c r="H218" s="3"/>
      <c r="I218" s="3"/>
      <c r="J218" s="3">
        <v>1649</v>
      </c>
      <c r="K218" s="3">
        <v>1845.1</v>
      </c>
      <c r="L218" s="3">
        <v>2183.3000000000002</v>
      </c>
      <c r="M218" s="3">
        <v>2347.7000000000003</v>
      </c>
      <c r="N218" s="3">
        <v>3142.3</v>
      </c>
      <c r="O218" s="3">
        <v>2541.1999999999998</v>
      </c>
      <c r="P218" s="3">
        <v>2440.1999999999998</v>
      </c>
      <c r="Q218" s="3">
        <v>2622</v>
      </c>
      <c r="R218" s="3">
        <v>2802.1</v>
      </c>
      <c r="S218" s="3">
        <v>2962</v>
      </c>
      <c r="T218" s="3">
        <v>2663</v>
      </c>
      <c r="U218" s="3">
        <v>2922.2000000000003</v>
      </c>
      <c r="V218" s="3">
        <v>2873.3</v>
      </c>
      <c r="W218" s="3">
        <v>2876.1</v>
      </c>
      <c r="X218" s="3">
        <v>3591.9</v>
      </c>
      <c r="Y218" s="3">
        <v>4550.0999999999995</v>
      </c>
      <c r="Z218" s="3">
        <v>4180.3999999999996</v>
      </c>
      <c r="AA218" s="3">
        <v>2420.5</v>
      </c>
      <c r="AB218" s="3">
        <v>2201.6</v>
      </c>
      <c r="AC218" s="3">
        <v>2059.6</v>
      </c>
      <c r="AD218" s="3">
        <v>2586.6</v>
      </c>
      <c r="AE218" s="3">
        <v>2685.6</v>
      </c>
      <c r="AF218" s="3">
        <v>2951.4</v>
      </c>
      <c r="AG218" s="3">
        <v>3185.9</v>
      </c>
      <c r="AH218" s="5" t="e">
        <f>#REF!*1000</f>
        <v>#REF!</v>
      </c>
      <c r="AK218" s="2">
        <f t="shared" si="93"/>
        <v>3.3642137768887949E-2</v>
      </c>
      <c r="AL218" s="2">
        <f t="shared" si="94"/>
        <v>4.1522935355590491E-2</v>
      </c>
      <c r="AM218" s="2">
        <f t="shared" si="95"/>
        <v>5.1681602889562812E-2</v>
      </c>
      <c r="AN218" s="2">
        <f t="shared" si="96"/>
        <v>4.8675523677561332E-2</v>
      </c>
      <c r="AO218" s="2">
        <f t="shared" si="97"/>
        <v>2.8558450139223181E-2</v>
      </c>
      <c r="AP218" s="2">
        <f t="shared" si="98"/>
        <v>2.724449009392518E-2</v>
      </c>
      <c r="AQ218" s="2">
        <f t="shared" si="99"/>
        <v>2.7196978700365776E-2</v>
      </c>
      <c r="AR218" s="2">
        <f t="shared" si="100"/>
        <v>3.2358791518108464E-2</v>
      </c>
      <c r="AS218" s="2">
        <f t="shared" si="101"/>
        <v>3.3835609534848557E-2</v>
      </c>
      <c r="AT218" s="2">
        <f t="shared" si="102"/>
        <v>3.6347738272638826E-2</v>
      </c>
      <c r="AU218" s="2">
        <f t="shared" si="103"/>
        <v>4.0060608346850754E-2</v>
      </c>
    </row>
    <row r="219" spans="1:47" hidden="1" x14ac:dyDescent="0.25">
      <c r="A219" s="1" t="s">
        <v>48</v>
      </c>
      <c r="B219" s="1" t="s">
        <v>21</v>
      </c>
      <c r="C219" s="1" t="s">
        <v>6</v>
      </c>
      <c r="D219" s="1" t="s">
        <v>22</v>
      </c>
      <c r="E219" s="3"/>
      <c r="F219" s="3"/>
      <c r="G219" s="3"/>
      <c r="H219" s="3"/>
      <c r="I219" s="3"/>
      <c r="J219" s="3">
        <v>1717.7000000000044</v>
      </c>
      <c r="K219" s="3">
        <v>1938.5999999999985</v>
      </c>
      <c r="L219" s="3">
        <v>2222.5999999999985</v>
      </c>
      <c r="M219" s="3">
        <v>2355.9000000000087</v>
      </c>
      <c r="N219" s="3">
        <v>2869.1999999999971</v>
      </c>
      <c r="O219" s="3">
        <v>2963.3000000000102</v>
      </c>
      <c r="P219" s="3">
        <v>2806.5</v>
      </c>
      <c r="Q219" s="3">
        <v>2859.3000000000029</v>
      </c>
      <c r="R219" s="3">
        <v>2755.5</v>
      </c>
      <c r="S219" s="3">
        <v>3188.9000000000015</v>
      </c>
      <c r="T219" s="3">
        <v>3185.3999999999942</v>
      </c>
      <c r="U219" s="3">
        <v>3947.3000000000029</v>
      </c>
      <c r="V219" s="3">
        <v>4136.1999999999971</v>
      </c>
      <c r="W219" s="3">
        <v>3009.3999999999796</v>
      </c>
      <c r="X219" s="3">
        <v>2995.3000000000029</v>
      </c>
      <c r="Y219" s="3">
        <v>6304.9999999999854</v>
      </c>
      <c r="Z219" s="3">
        <v>4526.1999999999971</v>
      </c>
      <c r="AA219" s="3">
        <v>5808.1000000000058</v>
      </c>
      <c r="AB219" s="3">
        <v>5753.8999999999942</v>
      </c>
      <c r="AC219" s="3">
        <v>5300.0999999999913</v>
      </c>
      <c r="AD219" s="3">
        <v>5292.6999999999971</v>
      </c>
      <c r="AE219" s="3">
        <v>5214.0999999999913</v>
      </c>
      <c r="AF219" s="3">
        <v>5208.8999999999942</v>
      </c>
      <c r="AG219" s="3">
        <v>4976.9000000000087</v>
      </c>
      <c r="AH219" s="5" t="e">
        <f>AH220-SUM(AH212:AH218)</f>
        <v>#REF!</v>
      </c>
      <c r="AK219" s="2">
        <f t="shared" si="93"/>
        <v>3.5201366225684337E-2</v>
      </c>
      <c r="AL219" s="2">
        <f t="shared" si="94"/>
        <v>3.4626144455747743E-2</v>
      </c>
      <c r="AM219" s="2">
        <f t="shared" si="95"/>
        <v>7.1614361490668951E-2</v>
      </c>
      <c r="AN219" s="2">
        <f t="shared" si="96"/>
        <v>5.2701931697774845E-2</v>
      </c>
      <c r="AO219" s="2">
        <f t="shared" si="97"/>
        <v>6.8527301901930321E-2</v>
      </c>
      <c r="AP219" s="2">
        <f t="shared" si="98"/>
        <v>7.120370255788333E-2</v>
      </c>
      <c r="AQ219" s="2">
        <f t="shared" si="99"/>
        <v>6.9987719367745393E-2</v>
      </c>
      <c r="AR219" s="2">
        <f t="shared" si="100"/>
        <v>6.621254769500215E-2</v>
      </c>
      <c r="AS219" s="2">
        <f t="shared" si="101"/>
        <v>6.5691931663558828E-2</v>
      </c>
      <c r="AT219" s="2">
        <f t="shared" si="102"/>
        <v>6.4149804800551657E-2</v>
      </c>
      <c r="AU219" s="2">
        <f t="shared" si="103"/>
        <v>6.2581261709859656E-2</v>
      </c>
    </row>
    <row r="220" spans="1:47" hidden="1" x14ac:dyDescent="0.25">
      <c r="A220" s="1" t="s">
        <v>48</v>
      </c>
      <c r="B220" s="1" t="s">
        <v>23</v>
      </c>
      <c r="C220" s="1" t="s">
        <v>6</v>
      </c>
      <c r="D220" s="1" t="s">
        <v>24</v>
      </c>
      <c r="E220" s="3"/>
      <c r="F220" s="3"/>
      <c r="G220" s="3"/>
      <c r="H220" s="3"/>
      <c r="I220" s="3"/>
      <c r="J220" s="3">
        <v>34437</v>
      </c>
      <c r="K220" s="3">
        <v>38677</v>
      </c>
      <c r="L220" s="3">
        <v>43758</v>
      </c>
      <c r="M220" s="3">
        <v>45300</v>
      </c>
      <c r="N220" s="3">
        <v>49546</v>
      </c>
      <c r="O220" s="3">
        <v>55037</v>
      </c>
      <c r="P220" s="3">
        <v>56443</v>
      </c>
      <c r="Q220" s="3">
        <v>58215</v>
      </c>
      <c r="R220" s="3">
        <v>62284</v>
      </c>
      <c r="S220" s="3">
        <v>65863</v>
      </c>
      <c r="T220" s="3">
        <v>69117</v>
      </c>
      <c r="U220" s="3">
        <v>78933</v>
      </c>
      <c r="V220" s="3">
        <v>79807</v>
      </c>
      <c r="W220" s="3">
        <v>85491</v>
      </c>
      <c r="X220" s="3">
        <v>86504</v>
      </c>
      <c r="Y220" s="3">
        <v>88041</v>
      </c>
      <c r="Z220" s="3">
        <v>85883</v>
      </c>
      <c r="AA220" s="3">
        <v>84756</v>
      </c>
      <c r="AB220" s="3">
        <v>80809</v>
      </c>
      <c r="AC220" s="3">
        <v>75729</v>
      </c>
      <c r="AD220" s="3">
        <v>79935</v>
      </c>
      <c r="AE220" s="3">
        <v>79372</v>
      </c>
      <c r="AF220" s="3">
        <v>81199</v>
      </c>
      <c r="AG220" s="3">
        <v>79527</v>
      </c>
      <c r="AH220" s="5" t="e">
        <f>#REF!</f>
        <v>#REF!</v>
      </c>
    </row>
    <row r="221" spans="1:47" hidden="1" x14ac:dyDescent="0.25">
      <c r="A221" s="1" t="s">
        <v>49</v>
      </c>
      <c r="B221" s="1" t="s">
        <v>5</v>
      </c>
      <c r="C221" s="1" t="s">
        <v>6</v>
      </c>
      <c r="D221" s="1" t="s">
        <v>7</v>
      </c>
      <c r="E221" s="3">
        <v>1462</v>
      </c>
      <c r="F221" s="3">
        <v>1356</v>
      </c>
      <c r="G221" s="3">
        <v>1163</v>
      </c>
      <c r="H221" s="3">
        <v>1328</v>
      </c>
      <c r="I221" s="3">
        <v>1306</v>
      </c>
      <c r="J221" s="3">
        <v>1377</v>
      </c>
      <c r="K221" s="3">
        <v>1458</v>
      </c>
      <c r="L221" s="3">
        <v>1639</v>
      </c>
      <c r="M221" s="3">
        <v>1684</v>
      </c>
      <c r="N221" s="3">
        <v>1338</v>
      </c>
      <c r="O221" s="3">
        <v>1190</v>
      </c>
      <c r="P221" s="3">
        <v>1311</v>
      </c>
      <c r="Q221" s="3">
        <v>1312</v>
      </c>
      <c r="R221" s="3">
        <v>1237</v>
      </c>
      <c r="S221" s="3">
        <v>1246</v>
      </c>
      <c r="T221" s="3">
        <v>1524</v>
      </c>
      <c r="U221" s="3">
        <v>1950</v>
      </c>
      <c r="V221" s="3">
        <v>2075</v>
      </c>
      <c r="W221" s="3">
        <v>1588</v>
      </c>
      <c r="X221" s="3">
        <v>1827</v>
      </c>
      <c r="Y221" s="3">
        <v>1258</v>
      </c>
      <c r="Z221" s="3">
        <v>1196</v>
      </c>
      <c r="AA221" s="3">
        <v>874</v>
      </c>
      <c r="AB221" s="3">
        <v>1244</v>
      </c>
      <c r="AC221" s="3">
        <v>1199</v>
      </c>
      <c r="AD221" s="3">
        <v>1260</v>
      </c>
      <c r="AE221" s="3">
        <v>1291</v>
      </c>
      <c r="AF221" s="3">
        <v>1144</v>
      </c>
      <c r="AG221" s="3">
        <v>1190</v>
      </c>
      <c r="AH221" s="5" t="e">
        <f>#REF!+#REF!</f>
        <v>#REF!</v>
      </c>
      <c r="AK221" s="2">
        <f t="shared" ref="AK221:AK228" si="104">W221/$W$229</f>
        <v>5.3496833310874542E-2</v>
      </c>
      <c r="AL221" s="2">
        <f t="shared" ref="AL221:AL228" si="105">X221/$X$229</f>
        <v>6.3945959189387835E-2</v>
      </c>
      <c r="AM221" s="2">
        <f t="shared" ref="AM221:AM228" si="106">Y221/$Y$229</f>
        <v>4.4225698716821936E-2</v>
      </c>
      <c r="AN221" s="2">
        <f t="shared" ref="AN221:AN228" si="107">Z221/$Z$229</f>
        <v>4.629916382781047E-2</v>
      </c>
      <c r="AO221" s="2">
        <f t="shared" ref="AO221:AO228" si="108">AA221/$AA$229</f>
        <v>3.2838624835619015E-2</v>
      </c>
      <c r="AP221" s="2">
        <f t="shared" ref="AP221:AP228" si="109">AB221/$AB$229</f>
        <v>4.6508150142066697E-2</v>
      </c>
      <c r="AQ221" s="2">
        <f t="shared" ref="AQ221:AQ228" si="110">AC221/$AC$229</f>
        <v>4.3527190880708631E-2</v>
      </c>
      <c r="AR221" s="2">
        <f t="shared" ref="AR221:AR228" si="111">AD221/$AD$229</f>
        <v>4.3454269554421297E-2</v>
      </c>
      <c r="AS221" s="2">
        <f t="shared" ref="AS221:AS228" si="112">AE221/$AE$229</f>
        <v>4.2998934185984543E-2</v>
      </c>
      <c r="AT221" s="2">
        <f t="shared" ref="AT221:AT228" si="113">AF221/$AF$229</f>
        <v>3.985090744417738E-2</v>
      </c>
      <c r="AU221" s="2">
        <f t="shared" ref="AU221:AU228" si="114">AG221/$AG$229</f>
        <v>4.0750633518252172E-2</v>
      </c>
    </row>
    <row r="222" spans="1:47" hidden="1" x14ac:dyDescent="0.25">
      <c r="A222" s="1" t="s">
        <v>49</v>
      </c>
      <c r="B222" s="1" t="s">
        <v>8</v>
      </c>
      <c r="C222" s="1" t="s">
        <v>27</v>
      </c>
      <c r="D222" s="1" t="s">
        <v>10</v>
      </c>
      <c r="E222" s="3">
        <v>4985</v>
      </c>
      <c r="F222" s="3">
        <v>5078</v>
      </c>
      <c r="G222" s="3">
        <v>5120.3</v>
      </c>
      <c r="H222" s="3">
        <v>5173</v>
      </c>
      <c r="I222" s="3">
        <v>5186</v>
      </c>
      <c r="J222" s="3">
        <v>5310.1</v>
      </c>
      <c r="K222" s="3">
        <v>5599</v>
      </c>
      <c r="L222" s="3">
        <v>5552.9000000000005</v>
      </c>
      <c r="M222" s="3">
        <v>5527.9</v>
      </c>
      <c r="N222" s="3">
        <v>5640.6</v>
      </c>
      <c r="O222" s="3">
        <v>5854.9</v>
      </c>
      <c r="P222" s="3">
        <v>5961.9</v>
      </c>
      <c r="Q222" s="3">
        <v>5864.9</v>
      </c>
      <c r="R222" s="3">
        <v>5912.9</v>
      </c>
      <c r="S222" s="3">
        <v>5865.9</v>
      </c>
      <c r="T222" s="3">
        <v>5729</v>
      </c>
      <c r="U222" s="3">
        <v>5813</v>
      </c>
      <c r="V222" s="3">
        <v>5892.9</v>
      </c>
      <c r="W222" s="3">
        <v>5817.9</v>
      </c>
      <c r="X222" s="3">
        <v>5769</v>
      </c>
      <c r="Y222" s="3">
        <v>5797</v>
      </c>
      <c r="Z222" s="3">
        <v>5802</v>
      </c>
      <c r="AA222" s="3">
        <v>5911.9000000000005</v>
      </c>
      <c r="AB222" s="3">
        <v>5822.9</v>
      </c>
      <c r="AC222" s="3">
        <v>5665</v>
      </c>
      <c r="AD222" s="3">
        <v>5941.9000000000005</v>
      </c>
      <c r="AE222" s="3">
        <v>6038.9</v>
      </c>
      <c r="AF222" s="3">
        <v>5594</v>
      </c>
      <c r="AG222" s="3">
        <v>5692</v>
      </c>
      <c r="AH222" s="1" t="e">
        <f>#REF!*1000</f>
        <v>#REF!</v>
      </c>
      <c r="AK222" s="2">
        <f t="shared" si="104"/>
        <v>0.19599447513812154</v>
      </c>
      <c r="AL222" s="2">
        <f t="shared" si="105"/>
        <v>0.20191802877043155</v>
      </c>
      <c r="AM222" s="2">
        <f t="shared" si="106"/>
        <v>0.20379680084373353</v>
      </c>
      <c r="AN222" s="2">
        <f t="shared" si="107"/>
        <v>0.2246051409104986</v>
      </c>
      <c r="AO222" s="2">
        <f t="shared" si="108"/>
        <v>0.22212662032688335</v>
      </c>
      <c r="AP222" s="2">
        <f t="shared" si="109"/>
        <v>0.21769478091819947</v>
      </c>
      <c r="AQ222" s="2">
        <f t="shared" si="110"/>
        <v>0.20565599361068757</v>
      </c>
      <c r="AR222" s="2">
        <f t="shared" si="111"/>
        <v>0.20492136846461584</v>
      </c>
      <c r="AS222" s="2">
        <f t="shared" si="112"/>
        <v>0.20113575806021847</v>
      </c>
      <c r="AT222" s="2">
        <f t="shared" si="113"/>
        <v>0.1948653638485387</v>
      </c>
      <c r="AU222" s="2">
        <f t="shared" si="114"/>
        <v>0.19491815629066503</v>
      </c>
    </row>
    <row r="223" spans="1:47" hidden="1" x14ac:dyDescent="0.25">
      <c r="A223" s="1" t="s">
        <v>49</v>
      </c>
      <c r="B223" s="1" t="s">
        <v>11</v>
      </c>
      <c r="C223" s="1" t="s">
        <v>27</v>
      </c>
      <c r="D223" s="1" t="s">
        <v>12</v>
      </c>
      <c r="E223" s="3"/>
      <c r="F223" s="3"/>
      <c r="G223" s="3"/>
      <c r="H223" s="3">
        <v>9269.4</v>
      </c>
      <c r="I223" s="3">
        <v>9473.2999999999993</v>
      </c>
      <c r="J223" s="3">
        <v>9681.3000000000011</v>
      </c>
      <c r="K223" s="3">
        <v>10216.200000000001</v>
      </c>
      <c r="L223" s="3">
        <v>9325.3000000000011</v>
      </c>
      <c r="M223" s="3">
        <v>9783.2000000000007</v>
      </c>
      <c r="N223" s="3">
        <v>9215</v>
      </c>
      <c r="O223" s="3">
        <v>4024.3</v>
      </c>
      <c r="P223" s="3">
        <v>4455.2</v>
      </c>
      <c r="Q223" s="3">
        <v>4079.2999999999997</v>
      </c>
      <c r="R223" s="3">
        <v>3903.3</v>
      </c>
      <c r="S223" s="3">
        <v>3889.3</v>
      </c>
      <c r="T223" s="3">
        <v>4009.2999999999997</v>
      </c>
      <c r="U223" s="3">
        <v>3988.3</v>
      </c>
      <c r="V223" s="3">
        <v>3816.3</v>
      </c>
      <c r="W223" s="3">
        <v>3952.3</v>
      </c>
      <c r="X223" s="3">
        <v>3576.4</v>
      </c>
      <c r="Y223" s="3">
        <v>4060.2999999999997</v>
      </c>
      <c r="Z223" s="3">
        <v>3752.3</v>
      </c>
      <c r="AA223" s="3">
        <v>3652.2999999999997</v>
      </c>
      <c r="AB223" s="3">
        <v>3766.3</v>
      </c>
      <c r="AC223" s="3">
        <v>3844.3</v>
      </c>
      <c r="AD223" s="3">
        <v>3833.2999999999997</v>
      </c>
      <c r="AE223" s="3">
        <v>3922.2999999999997</v>
      </c>
      <c r="AF223" s="3">
        <v>4285.2</v>
      </c>
      <c r="AG223" s="3">
        <v>4123.3</v>
      </c>
      <c r="AH223" s="1" t="e">
        <f>#REF!*1000</f>
        <v>#REF!</v>
      </c>
      <c r="AK223" s="2">
        <f t="shared" si="104"/>
        <v>0.13314580245249966</v>
      </c>
      <c r="AL223" s="2">
        <f t="shared" si="105"/>
        <v>0.12517587763816457</v>
      </c>
      <c r="AM223" s="2">
        <f t="shared" si="106"/>
        <v>0.14274213394269641</v>
      </c>
      <c r="AN223" s="2">
        <f t="shared" si="107"/>
        <v>0.14525781975843916</v>
      </c>
      <c r="AO223" s="2">
        <f t="shared" si="108"/>
        <v>0.13722712755964681</v>
      </c>
      <c r="AP223" s="2">
        <f t="shared" si="109"/>
        <v>0.14080678929265741</v>
      </c>
      <c r="AQ223" s="2">
        <f t="shared" si="110"/>
        <v>0.1395592826544689</v>
      </c>
      <c r="AR223" s="2">
        <f t="shared" si="111"/>
        <v>0.13220099324044696</v>
      </c>
      <c r="AS223" s="2">
        <f t="shared" si="112"/>
        <v>0.13063882227551291</v>
      </c>
      <c r="AT223" s="2">
        <f t="shared" si="113"/>
        <v>0.14927369631100429</v>
      </c>
      <c r="AU223" s="2">
        <f t="shared" si="114"/>
        <v>0.14119923292925143</v>
      </c>
    </row>
    <row r="224" spans="1:47" hidden="1" x14ac:dyDescent="0.25">
      <c r="A224" s="1" t="s">
        <v>49</v>
      </c>
      <c r="B224" s="1" t="s">
        <v>13</v>
      </c>
      <c r="C224" s="1" t="s">
        <v>27</v>
      </c>
      <c r="D224" s="1" t="s">
        <v>14</v>
      </c>
      <c r="E224" s="3"/>
      <c r="F224" s="3"/>
      <c r="G224" s="3"/>
      <c r="H224" s="3">
        <v>1024.8</v>
      </c>
      <c r="I224" s="3">
        <v>1237.8</v>
      </c>
      <c r="J224" s="3">
        <v>1101.6999999999998</v>
      </c>
      <c r="K224" s="3">
        <v>1162.8</v>
      </c>
      <c r="L224" s="3">
        <v>1238.6999999999998</v>
      </c>
      <c r="M224" s="3">
        <v>1375.8999999999999</v>
      </c>
      <c r="N224" s="3">
        <v>1338.7</v>
      </c>
      <c r="O224" s="3">
        <v>1332.8</v>
      </c>
      <c r="P224" s="3">
        <v>1446.7</v>
      </c>
      <c r="Q224" s="3">
        <v>1445.7</v>
      </c>
      <c r="R224" s="3">
        <v>1392.7</v>
      </c>
      <c r="S224" s="3">
        <v>1430.7</v>
      </c>
      <c r="T224" s="3">
        <v>1444.7</v>
      </c>
      <c r="U224" s="3">
        <v>1457.7</v>
      </c>
      <c r="V224" s="3">
        <v>1480.6999999999998</v>
      </c>
      <c r="W224" s="3">
        <v>1673.7</v>
      </c>
      <c r="X224" s="3">
        <v>1598.7</v>
      </c>
      <c r="Y224" s="3">
        <v>1664.7</v>
      </c>
      <c r="Z224" s="3">
        <v>1635.6999999999998</v>
      </c>
      <c r="AA224" s="3">
        <v>1725.7</v>
      </c>
      <c r="AB224" s="3">
        <v>1739.7</v>
      </c>
      <c r="AC224" s="3">
        <v>1728.6999999999998</v>
      </c>
      <c r="AD224" s="3">
        <v>1935.7</v>
      </c>
      <c r="AE224" s="3">
        <v>2019.6000000000001</v>
      </c>
      <c r="AF224" s="3">
        <v>2001.6</v>
      </c>
      <c r="AG224" s="3">
        <v>2024.6</v>
      </c>
      <c r="AH224" s="1" t="e">
        <f>#REF!*1000</f>
        <v>#REF!</v>
      </c>
      <c r="AK224" s="2">
        <f t="shared" si="104"/>
        <v>5.6383910524188119E-2</v>
      </c>
      <c r="AL224" s="2">
        <f t="shared" si="105"/>
        <v>5.5955339330089955E-2</v>
      </c>
      <c r="AM224" s="2">
        <f t="shared" si="106"/>
        <v>5.8523466338548075E-2</v>
      </c>
      <c r="AN224" s="2">
        <f t="shared" si="107"/>
        <v>6.3320687519355837E-2</v>
      </c>
      <c r="AO224" s="2">
        <f t="shared" si="108"/>
        <v>6.4839376291564915E-2</v>
      </c>
      <c r="AP224" s="2">
        <f t="shared" si="109"/>
        <v>6.5040376850605652E-2</v>
      </c>
      <c r="AQ224" s="2">
        <f t="shared" si="110"/>
        <v>6.2756843098816517E-2</v>
      </c>
      <c r="AR224" s="2">
        <f t="shared" si="111"/>
        <v>6.6757483790867711E-2</v>
      </c>
      <c r="AS224" s="2">
        <f t="shared" si="112"/>
        <v>6.7266187050359721E-2</v>
      </c>
      <c r="AT224" s="2">
        <f t="shared" si="113"/>
        <v>6.9725154143588666E-2</v>
      </c>
      <c r="AU224" s="2">
        <f t="shared" si="114"/>
        <v>6.9330867748784331E-2</v>
      </c>
    </row>
    <row r="225" spans="1:47" hidden="1" x14ac:dyDescent="0.25">
      <c r="A225" s="1" t="s">
        <v>49</v>
      </c>
      <c r="B225" s="1" t="s">
        <v>15</v>
      </c>
      <c r="C225" s="1" t="s">
        <v>27</v>
      </c>
      <c r="D225" s="1" t="s">
        <v>16</v>
      </c>
      <c r="E225" s="3">
        <v>3622.1</v>
      </c>
      <c r="F225" s="3">
        <v>3751</v>
      </c>
      <c r="G225" s="3">
        <v>3708.2999999999997</v>
      </c>
      <c r="H225" s="3">
        <v>4203.8999999999996</v>
      </c>
      <c r="I225" s="3">
        <v>4135.2</v>
      </c>
      <c r="J225" s="3">
        <v>4277.0999999999995</v>
      </c>
      <c r="K225" s="3">
        <v>4417.6000000000004</v>
      </c>
      <c r="L225" s="3">
        <v>4273.1000000000004</v>
      </c>
      <c r="M225" s="3">
        <v>4534.0999999999995</v>
      </c>
      <c r="N225" s="3">
        <v>4448.8999999999996</v>
      </c>
      <c r="O225" s="3">
        <v>1513.7</v>
      </c>
      <c r="P225" s="3">
        <v>1650.7</v>
      </c>
      <c r="Q225" s="3">
        <v>1696.7</v>
      </c>
      <c r="R225" s="3">
        <v>1755.7</v>
      </c>
      <c r="S225" s="3">
        <v>1798.7</v>
      </c>
      <c r="T225" s="3">
        <v>1531.7</v>
      </c>
      <c r="U225" s="3">
        <v>1474.6999999999998</v>
      </c>
      <c r="V225" s="3">
        <v>1554.7</v>
      </c>
      <c r="W225" s="3">
        <v>1076.8</v>
      </c>
      <c r="X225" s="3">
        <v>1003.8000000000001</v>
      </c>
      <c r="Y225" s="3">
        <v>1146.8</v>
      </c>
      <c r="Z225" s="3">
        <v>1406.7</v>
      </c>
      <c r="AA225" s="3">
        <v>1478.6999999999998</v>
      </c>
      <c r="AB225" s="3">
        <v>1437.7</v>
      </c>
      <c r="AC225" s="3">
        <v>1415.7</v>
      </c>
      <c r="AD225" s="3">
        <v>1389.7</v>
      </c>
      <c r="AE225" s="3">
        <v>1450.7</v>
      </c>
      <c r="AF225" s="3">
        <v>1610.7</v>
      </c>
      <c r="AG225" s="3">
        <v>1666.7</v>
      </c>
      <c r="AH225" s="1" t="e">
        <f>#REF!*1000</f>
        <v>#REF!</v>
      </c>
      <c r="AK225" s="2">
        <f t="shared" si="104"/>
        <v>3.627543457755019E-2</v>
      </c>
      <c r="AL225" s="2">
        <f t="shared" si="105"/>
        <v>3.5133527002905049E-2</v>
      </c>
      <c r="AM225" s="2">
        <f t="shared" si="106"/>
        <v>4.0316400070311127E-2</v>
      </c>
      <c r="AN225" s="2">
        <f t="shared" si="107"/>
        <v>5.4455713843295138E-2</v>
      </c>
      <c r="AO225" s="2">
        <f t="shared" si="108"/>
        <v>5.5558895359759525E-2</v>
      </c>
      <c r="AP225" s="2">
        <f t="shared" si="109"/>
        <v>5.3749813070136085E-2</v>
      </c>
      <c r="AQ225" s="2">
        <f t="shared" si="110"/>
        <v>5.1394031801350472E-2</v>
      </c>
      <c r="AR225" s="2">
        <f t="shared" si="111"/>
        <v>4.7927300317285142E-2</v>
      </c>
      <c r="AS225" s="2">
        <f t="shared" si="112"/>
        <v>4.8318012256861179E-2</v>
      </c>
      <c r="AT225" s="2">
        <f t="shared" si="113"/>
        <v>5.6108266276517924E-2</v>
      </c>
      <c r="AU225" s="2">
        <f t="shared" si="114"/>
        <v>5.7074857886446138E-2</v>
      </c>
    </row>
    <row r="226" spans="1:47" hidden="1" x14ac:dyDescent="0.25">
      <c r="A226" s="1" t="s">
        <v>49</v>
      </c>
      <c r="B226" s="1" t="s">
        <v>17</v>
      </c>
      <c r="C226" s="1" t="s">
        <v>27</v>
      </c>
      <c r="D226" s="1" t="s">
        <v>18</v>
      </c>
      <c r="E226" s="3">
        <v>2984.6</v>
      </c>
      <c r="F226" s="3">
        <v>3002</v>
      </c>
      <c r="G226" s="3">
        <v>3053.2</v>
      </c>
      <c r="H226" s="3">
        <v>3158.3</v>
      </c>
      <c r="I226" s="3">
        <v>3162.5</v>
      </c>
      <c r="J226" s="3">
        <v>3140.5</v>
      </c>
      <c r="K226" s="3">
        <v>3037.5</v>
      </c>
      <c r="L226" s="3">
        <v>3189.4</v>
      </c>
      <c r="M226" s="3">
        <v>3009.5</v>
      </c>
      <c r="N226" s="3">
        <v>2907.7999999999997</v>
      </c>
      <c r="O226" s="3">
        <v>3055.5</v>
      </c>
      <c r="P226" s="3">
        <v>3105.4</v>
      </c>
      <c r="Q226" s="3">
        <v>3230.4</v>
      </c>
      <c r="R226" s="3">
        <v>3229.4</v>
      </c>
      <c r="S226" s="3">
        <v>3357.4</v>
      </c>
      <c r="T226" s="3">
        <v>3398.4</v>
      </c>
      <c r="U226" s="3">
        <v>3309.4</v>
      </c>
      <c r="V226" s="3">
        <v>3265.4</v>
      </c>
      <c r="W226" s="3">
        <v>3352.3999999999996</v>
      </c>
      <c r="X226" s="3">
        <v>2788.5</v>
      </c>
      <c r="Y226" s="3">
        <v>2938.5</v>
      </c>
      <c r="Z226" s="3">
        <v>2688.5</v>
      </c>
      <c r="AA226" s="3">
        <v>2589.5</v>
      </c>
      <c r="AB226" s="3">
        <v>2636.5</v>
      </c>
      <c r="AC226" s="3">
        <v>2531.5</v>
      </c>
      <c r="AD226" s="3">
        <v>2533.5</v>
      </c>
      <c r="AE226" s="3">
        <v>2605.5</v>
      </c>
      <c r="AF226" s="3">
        <v>2633.5</v>
      </c>
      <c r="AG226" s="3">
        <v>2633.5</v>
      </c>
      <c r="AH226" s="1" t="e">
        <f>#REF!*1000</f>
        <v>#REF!</v>
      </c>
      <c r="AK226" s="2">
        <f t="shared" si="104"/>
        <v>0.11293626195930466</v>
      </c>
      <c r="AL226" s="2">
        <f t="shared" si="105"/>
        <v>9.7598963984459761E-2</v>
      </c>
      <c r="AM226" s="2">
        <f t="shared" si="106"/>
        <v>0.10330462295658288</v>
      </c>
      <c r="AN226" s="2">
        <f t="shared" si="107"/>
        <v>0.10407633942397027</v>
      </c>
      <c r="AO226" s="2">
        <f t="shared" si="108"/>
        <v>9.7294758594777375E-2</v>
      </c>
      <c r="AP226" s="2">
        <f t="shared" si="109"/>
        <v>9.8568117242410644E-2</v>
      </c>
      <c r="AQ226" s="2">
        <f t="shared" si="110"/>
        <v>9.1900820445799752E-2</v>
      </c>
      <c r="AR226" s="2">
        <f t="shared" si="111"/>
        <v>8.7374120568354252E-2</v>
      </c>
      <c r="AS226" s="2">
        <f t="shared" si="112"/>
        <v>8.6780575539568347E-2</v>
      </c>
      <c r="AT226" s="2">
        <f t="shared" si="113"/>
        <v>9.173720695300798E-2</v>
      </c>
      <c r="AU226" s="2">
        <f t="shared" si="114"/>
        <v>9.0182179302787477E-2</v>
      </c>
    </row>
    <row r="227" spans="1:47" hidden="1" x14ac:dyDescent="0.25">
      <c r="A227" s="1" t="s">
        <v>49</v>
      </c>
      <c r="B227" s="1" t="s">
        <v>19</v>
      </c>
      <c r="C227" s="1" t="s">
        <v>27</v>
      </c>
      <c r="D227" s="1" t="s">
        <v>20</v>
      </c>
      <c r="E227" s="3">
        <v>2225.1</v>
      </c>
      <c r="F227" s="3">
        <v>2301</v>
      </c>
      <c r="G227" s="3">
        <v>2375.7999999999997</v>
      </c>
      <c r="H227" s="3">
        <v>2441.6000000000004</v>
      </c>
      <c r="I227" s="3">
        <v>2450.6</v>
      </c>
      <c r="J227" s="3">
        <v>2580.5</v>
      </c>
      <c r="K227" s="3">
        <v>2487.5</v>
      </c>
      <c r="L227" s="3">
        <v>2409.6000000000004</v>
      </c>
      <c r="M227" s="3">
        <v>2481.6</v>
      </c>
      <c r="N227" s="3">
        <v>2463.4</v>
      </c>
      <c r="O227" s="3">
        <v>2430.6</v>
      </c>
      <c r="P227" s="3">
        <v>2459.6</v>
      </c>
      <c r="Q227" s="3">
        <v>2421.6000000000004</v>
      </c>
      <c r="R227" s="3">
        <v>2283.6</v>
      </c>
      <c r="S227" s="3">
        <v>2416.6</v>
      </c>
      <c r="T227" s="3">
        <v>2288.6000000000004</v>
      </c>
      <c r="U227" s="3">
        <v>2259.6</v>
      </c>
      <c r="V227" s="3">
        <v>2110.6</v>
      </c>
      <c r="W227" s="3">
        <v>2589.5</v>
      </c>
      <c r="X227" s="3">
        <v>2547.5</v>
      </c>
      <c r="Y227" s="3">
        <v>2578.5</v>
      </c>
      <c r="Z227" s="3">
        <v>2366.6</v>
      </c>
      <c r="AA227" s="3">
        <v>2289.6</v>
      </c>
      <c r="AB227" s="3">
        <v>2172.6</v>
      </c>
      <c r="AC227" s="3">
        <v>2087.6</v>
      </c>
      <c r="AD227" s="3">
        <v>2150.6</v>
      </c>
      <c r="AE227" s="3">
        <v>2072.6</v>
      </c>
      <c r="AF227" s="3">
        <v>2119.6000000000004</v>
      </c>
      <c r="AG227" s="3">
        <v>2144.6</v>
      </c>
      <c r="AH227" s="1" t="e">
        <f>#REF!*1000</f>
        <v>#REF!</v>
      </c>
      <c r="AK227" s="2">
        <f t="shared" si="104"/>
        <v>8.7235547769842339E-2</v>
      </c>
      <c r="AL227" s="2">
        <f t="shared" si="105"/>
        <v>8.9163837457561859E-2</v>
      </c>
      <c r="AM227" s="2">
        <f t="shared" si="106"/>
        <v>9.0648620144137812E-2</v>
      </c>
      <c r="AN227" s="2">
        <f t="shared" si="107"/>
        <v>9.1615051099411579E-2</v>
      </c>
      <c r="AO227" s="2">
        <f t="shared" si="108"/>
        <v>8.6026676686079273E-2</v>
      </c>
      <c r="AP227" s="2">
        <f t="shared" si="109"/>
        <v>8.1224764468371458E-2</v>
      </c>
      <c r="AQ227" s="2">
        <f t="shared" si="110"/>
        <v>7.5785958033834311E-2</v>
      </c>
      <c r="AR227" s="2">
        <f t="shared" si="111"/>
        <v>7.4168850875982892E-2</v>
      </c>
      <c r="AS227" s="2">
        <f t="shared" si="112"/>
        <v>6.9031441513455902E-2</v>
      </c>
      <c r="AT227" s="2">
        <f t="shared" si="113"/>
        <v>7.383564984150208E-2</v>
      </c>
      <c r="AU227" s="2">
        <f t="shared" si="114"/>
        <v>7.3440175330456811E-2</v>
      </c>
    </row>
    <row r="228" spans="1:47" hidden="1" x14ac:dyDescent="0.25">
      <c r="A228" s="1" t="s">
        <v>49</v>
      </c>
      <c r="B228" s="1" t="s">
        <v>21</v>
      </c>
      <c r="C228" s="1" t="s">
        <v>6</v>
      </c>
      <c r="D228" s="1" t="s">
        <v>22</v>
      </c>
      <c r="E228" s="3"/>
      <c r="F228" s="3"/>
      <c r="G228" s="3"/>
      <c r="H228" s="3">
        <v>172</v>
      </c>
      <c r="I228" s="3">
        <v>57.600000000002183</v>
      </c>
      <c r="J228" s="3">
        <v>-21.200000000000728</v>
      </c>
      <c r="K228" s="3">
        <v>-931.59999999999854</v>
      </c>
      <c r="L228" s="3">
        <v>-1293</v>
      </c>
      <c r="M228" s="3">
        <v>-1618.1999999999971</v>
      </c>
      <c r="N228" s="3">
        <v>77.600000000002183</v>
      </c>
      <c r="O228" s="3">
        <v>7171.2000000000007</v>
      </c>
      <c r="P228" s="3">
        <v>8953.5</v>
      </c>
      <c r="Q228" s="3">
        <v>9263.4000000000015</v>
      </c>
      <c r="R228" s="3">
        <v>8785.3999999999978</v>
      </c>
      <c r="S228" s="3">
        <v>8798.3999999999978</v>
      </c>
      <c r="T228" s="3">
        <v>7733.2999999999956</v>
      </c>
      <c r="U228" s="3">
        <v>8836.2999999999993</v>
      </c>
      <c r="V228" s="3">
        <v>10336.399999999998</v>
      </c>
      <c r="W228" s="3">
        <v>9633.4000000000015</v>
      </c>
      <c r="X228" s="3">
        <v>9460.0999999999985</v>
      </c>
      <c r="Y228" s="3">
        <v>9001.2000000000007</v>
      </c>
      <c r="Z228" s="3">
        <v>6984.2000000000007</v>
      </c>
      <c r="AA228" s="3">
        <v>8093.2999999999993</v>
      </c>
      <c r="AB228" s="3">
        <v>7928.2999999999993</v>
      </c>
      <c r="AC228" s="3">
        <v>9074.2000000000007</v>
      </c>
      <c r="AD228" s="3">
        <v>9951.2999999999993</v>
      </c>
      <c r="AE228" s="3">
        <v>10623.400000000001</v>
      </c>
      <c r="AF228" s="3">
        <v>9318.4000000000015</v>
      </c>
      <c r="AG228" s="3">
        <v>9727.3000000000029</v>
      </c>
      <c r="AH228" s="5" t="e">
        <f>AH229-SUM(AH221:AH227)</f>
        <v>#REF!</v>
      </c>
      <c r="AK228" s="2">
        <f t="shared" si="104"/>
        <v>0.32453173426761894</v>
      </c>
      <c r="AL228" s="2">
        <f t="shared" si="105"/>
        <v>0.33110846662699933</v>
      </c>
      <c r="AM228" s="2">
        <f t="shared" si="106"/>
        <v>0.31644225698716827</v>
      </c>
      <c r="AN228" s="2">
        <f t="shared" si="107"/>
        <v>0.27037008361721898</v>
      </c>
      <c r="AO228" s="2">
        <f t="shared" si="108"/>
        <v>0.30408792034566973</v>
      </c>
      <c r="AP228" s="2">
        <f t="shared" si="109"/>
        <v>0.29640720801555254</v>
      </c>
      <c r="AQ228" s="2">
        <f t="shared" si="110"/>
        <v>0.32941987947433388</v>
      </c>
      <c r="AR228" s="2">
        <f t="shared" si="111"/>
        <v>0.34319561318802588</v>
      </c>
      <c r="AS228" s="2">
        <f t="shared" si="112"/>
        <v>0.35383026911803894</v>
      </c>
      <c r="AT228" s="2">
        <f t="shared" si="113"/>
        <v>0.32460375518166307</v>
      </c>
      <c r="AU228" s="2">
        <f t="shared" si="114"/>
        <v>0.33310389699335674</v>
      </c>
    </row>
    <row r="229" spans="1:47" hidden="1" x14ac:dyDescent="0.25">
      <c r="A229" s="1" t="s">
        <v>49</v>
      </c>
      <c r="B229" s="1" t="s">
        <v>23</v>
      </c>
      <c r="C229" s="1" t="s">
        <v>6</v>
      </c>
      <c r="D229" s="1" t="s">
        <v>24</v>
      </c>
      <c r="E229" s="3">
        <v>25823</v>
      </c>
      <c r="F229" s="3">
        <v>26657</v>
      </c>
      <c r="G229" s="3">
        <v>26738</v>
      </c>
      <c r="H229" s="3">
        <v>26771</v>
      </c>
      <c r="I229" s="3">
        <v>27009</v>
      </c>
      <c r="J229" s="3">
        <v>27447</v>
      </c>
      <c r="K229" s="3">
        <v>27447</v>
      </c>
      <c r="L229" s="3">
        <v>26335</v>
      </c>
      <c r="M229" s="3">
        <v>26778</v>
      </c>
      <c r="N229" s="3">
        <v>27430</v>
      </c>
      <c r="O229" s="3">
        <v>26573</v>
      </c>
      <c r="P229" s="3">
        <v>29344</v>
      </c>
      <c r="Q229" s="3">
        <v>29314</v>
      </c>
      <c r="R229" s="3">
        <v>28500</v>
      </c>
      <c r="S229" s="3">
        <v>28803</v>
      </c>
      <c r="T229" s="3">
        <v>27659</v>
      </c>
      <c r="U229" s="3">
        <v>29089</v>
      </c>
      <c r="V229" s="3">
        <v>30532</v>
      </c>
      <c r="W229" s="3">
        <v>29684</v>
      </c>
      <c r="X229" s="3">
        <v>28571</v>
      </c>
      <c r="Y229" s="3">
        <v>28445</v>
      </c>
      <c r="Z229" s="3">
        <v>25832</v>
      </c>
      <c r="AA229" s="3">
        <v>26615</v>
      </c>
      <c r="AB229" s="3">
        <v>26748</v>
      </c>
      <c r="AC229" s="3">
        <v>27546</v>
      </c>
      <c r="AD229" s="3">
        <v>28996</v>
      </c>
      <c r="AE229" s="3">
        <v>30024</v>
      </c>
      <c r="AF229" s="3">
        <v>28707</v>
      </c>
      <c r="AG229" s="3">
        <v>29202</v>
      </c>
      <c r="AH229" s="5" t="e">
        <f>#REF!</f>
        <v>#REF!</v>
      </c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idden="1" x14ac:dyDescent="0.25">
      <c r="A230" s="1" t="s">
        <v>50</v>
      </c>
      <c r="B230" s="1" t="s">
        <v>5</v>
      </c>
      <c r="C230" s="1" t="s">
        <v>6</v>
      </c>
      <c r="D230" s="1" t="s">
        <v>7</v>
      </c>
      <c r="E230" s="3">
        <v>3844</v>
      </c>
      <c r="F230" s="3">
        <v>3938</v>
      </c>
      <c r="G230" s="3">
        <v>3846</v>
      </c>
      <c r="H230" s="3">
        <v>3913</v>
      </c>
      <c r="I230" s="3">
        <v>3831</v>
      </c>
      <c r="J230" s="3">
        <v>3792</v>
      </c>
      <c r="K230" s="3">
        <v>3826</v>
      </c>
      <c r="L230" s="3">
        <v>3810</v>
      </c>
      <c r="M230" s="3">
        <v>4051</v>
      </c>
      <c r="N230" s="3">
        <v>4180</v>
      </c>
      <c r="O230" s="3">
        <v>4358</v>
      </c>
      <c r="P230" s="3">
        <v>4100</v>
      </c>
      <c r="Q230" s="3">
        <v>4145</v>
      </c>
      <c r="R230" s="3">
        <v>4005</v>
      </c>
      <c r="S230" s="3">
        <v>4044</v>
      </c>
      <c r="T230" s="3">
        <v>4002</v>
      </c>
      <c r="U230" s="3">
        <v>4009</v>
      </c>
      <c r="V230" s="3">
        <v>4055</v>
      </c>
      <c r="W230" s="3">
        <v>4067</v>
      </c>
      <c r="X230" s="3">
        <v>3801</v>
      </c>
      <c r="Y230" s="3">
        <v>4028</v>
      </c>
      <c r="Z230" s="3">
        <v>3948</v>
      </c>
      <c r="AA230" s="3">
        <v>3871</v>
      </c>
      <c r="AB230" s="3">
        <v>3875</v>
      </c>
      <c r="AC230" s="3">
        <v>3844</v>
      </c>
      <c r="AD230" s="3">
        <v>4116.8959999999997</v>
      </c>
      <c r="AE230" s="3">
        <v>4309.9809999999998</v>
      </c>
      <c r="AF230" s="3">
        <v>4347.5889999999999</v>
      </c>
      <c r="AG230" s="3">
        <v>4319.7160000000003</v>
      </c>
      <c r="AH230" s="5" t="e">
        <f>#REF!+#REF!</f>
        <v>#REF!</v>
      </c>
      <c r="AK230" s="2">
        <f t="shared" ref="AK230:AK237" si="115">W230/$W$238</f>
        <v>3.9132861211608035E-2</v>
      </c>
      <c r="AL230" s="2">
        <f t="shared" ref="AL230:AL237" si="116">X230/$X$238</f>
        <v>3.8228283498778021E-2</v>
      </c>
      <c r="AM230" s="2">
        <f t="shared" ref="AM230:AM237" si="117">Y230/$Y$238</f>
        <v>3.9723865877712032E-2</v>
      </c>
      <c r="AN230" s="2">
        <f t="shared" ref="AN230:AN237" si="118">Z230/$Z$238</f>
        <v>3.9612305099030763E-2</v>
      </c>
      <c r="AO230" s="2">
        <f t="shared" ref="AO230:AO237" si="119">AA230/$AA$238</f>
        <v>3.845122326741033E-2</v>
      </c>
      <c r="AP230" s="2">
        <f t="shared" ref="AP230:AP237" si="120">AB230/$AB$238</f>
        <v>3.8167187053690155E-2</v>
      </c>
      <c r="AQ230" s="2">
        <f t="shared" ref="AQ230:AQ237" si="121">AC230/$AC$238</f>
        <v>3.9547325102880657E-2</v>
      </c>
      <c r="AR230" s="2">
        <f t="shared" ref="AR230:AR237" si="122">AD230/$AD$238</f>
        <v>4.1897442138776275E-2</v>
      </c>
      <c r="AS230" s="2">
        <f t="shared" ref="AS230:AS237" si="123">AE230/$AE$238</f>
        <v>4.397838466130035E-2</v>
      </c>
      <c r="AT230" s="2">
        <f t="shared" ref="AT230:AT237" si="124">AF230/$AF$238</f>
        <v>4.4756042150465115E-2</v>
      </c>
      <c r="AU230" s="2">
        <f t="shared" ref="AU230:AU237" si="125">AG230/$AG$238</f>
        <v>4.4728439467006144E-2</v>
      </c>
    </row>
    <row r="231" spans="1:47" hidden="1" x14ac:dyDescent="0.25">
      <c r="A231" s="1" t="s">
        <v>50</v>
      </c>
      <c r="B231" s="1" t="s">
        <v>8</v>
      </c>
      <c r="C231" s="1" t="s">
        <v>27</v>
      </c>
      <c r="D231" s="1" t="s">
        <v>10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>
        <v>40561.700000000004</v>
      </c>
      <c r="U231" s="3">
        <v>40561.700000000004</v>
      </c>
      <c r="V231" s="3">
        <v>40716</v>
      </c>
      <c r="W231" s="3">
        <v>34935</v>
      </c>
      <c r="X231" s="3">
        <v>36185.4</v>
      </c>
      <c r="Y231" s="3">
        <v>43262.2</v>
      </c>
      <c r="Z231" s="3">
        <v>42812.800000000003</v>
      </c>
      <c r="AA231" s="3">
        <v>43257.3</v>
      </c>
      <c r="AB231" s="3">
        <v>43677.3</v>
      </c>
      <c r="AC231" s="3">
        <v>30539.200000000001</v>
      </c>
      <c r="AD231" s="3">
        <v>27748.6</v>
      </c>
      <c r="AE231" s="3">
        <v>27523.800000000003</v>
      </c>
      <c r="AF231" s="3">
        <v>27117.899999999998</v>
      </c>
      <c r="AG231" s="3">
        <v>26755</v>
      </c>
      <c r="AH231" s="1" t="e">
        <f>#REF!*1000</f>
        <v>#REF!</v>
      </c>
      <c r="AK231" s="2">
        <f t="shared" si="115"/>
        <v>0.33614617812331615</v>
      </c>
      <c r="AL231" s="2">
        <f t="shared" si="116"/>
        <v>0.36393205201701717</v>
      </c>
      <c r="AM231" s="2">
        <f t="shared" si="117"/>
        <v>0.42664891518737669</v>
      </c>
      <c r="AN231" s="2">
        <f t="shared" si="118"/>
        <v>0.42956273955009733</v>
      </c>
      <c r="AO231" s="2">
        <f t="shared" si="119"/>
        <v>0.42968124521967166</v>
      </c>
      <c r="AP231" s="2">
        <f t="shared" si="120"/>
        <v>0.43020378815487509</v>
      </c>
      <c r="AQ231" s="2">
        <f t="shared" si="121"/>
        <v>0.31418930041152265</v>
      </c>
      <c r="AR231" s="2">
        <f t="shared" si="122"/>
        <v>0.28239609718876735</v>
      </c>
      <c r="AS231" s="2">
        <f t="shared" si="123"/>
        <v>0.28084863105909258</v>
      </c>
      <c r="AT231" s="2">
        <f t="shared" si="124"/>
        <v>0.27916389415653087</v>
      </c>
      <c r="AU231" s="2">
        <f t="shared" si="125"/>
        <v>0.27703427677647074</v>
      </c>
    </row>
    <row r="232" spans="1:47" hidden="1" x14ac:dyDescent="0.25">
      <c r="A232" s="1" t="s">
        <v>50</v>
      </c>
      <c r="B232" s="1" t="s">
        <v>11</v>
      </c>
      <c r="C232" s="1" t="s">
        <v>27</v>
      </c>
      <c r="D232" s="1" t="s">
        <v>12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>
        <v>9868.8000000000011</v>
      </c>
      <c r="U232" s="3">
        <v>9289.5</v>
      </c>
      <c r="V232" s="3">
        <v>9324.7999999999993</v>
      </c>
      <c r="W232" s="3">
        <v>8000.8</v>
      </c>
      <c r="X232" s="3">
        <v>8287.2000000000007</v>
      </c>
      <c r="Y232" s="3">
        <v>9048</v>
      </c>
      <c r="Z232" s="3">
        <v>8954</v>
      </c>
      <c r="AA232" s="3">
        <v>9047</v>
      </c>
      <c r="AB232" s="3">
        <v>9134.8000000000011</v>
      </c>
      <c r="AC232" s="3">
        <v>8673.1</v>
      </c>
      <c r="AD232" s="3">
        <v>21476.5</v>
      </c>
      <c r="AE232" s="3">
        <v>21650.600000000002</v>
      </c>
      <c r="AF232" s="3">
        <v>21331.3</v>
      </c>
      <c r="AG232" s="3">
        <v>21045.8</v>
      </c>
      <c r="AH232" s="1" t="e">
        <f>#REF!*1000</f>
        <v>#REF!</v>
      </c>
      <c r="AK232" s="2">
        <f t="shared" si="115"/>
        <v>7.6984065891771231E-2</v>
      </c>
      <c r="AL232" s="2">
        <f t="shared" si="116"/>
        <v>8.3347916603807748E-2</v>
      </c>
      <c r="AM232" s="2">
        <f t="shared" si="117"/>
        <v>8.9230769230769225E-2</v>
      </c>
      <c r="AN232" s="2">
        <f t="shared" si="118"/>
        <v>8.9840065819838263E-2</v>
      </c>
      <c r="AO232" s="2">
        <f t="shared" si="119"/>
        <v>8.986520715584119E-2</v>
      </c>
      <c r="AP232" s="2">
        <f t="shared" si="120"/>
        <v>8.9974095560786796E-2</v>
      </c>
      <c r="AQ232" s="2">
        <f t="shared" si="121"/>
        <v>8.9229423868312757E-2</v>
      </c>
      <c r="AR232" s="2">
        <f t="shared" si="122"/>
        <v>0.21856525306770655</v>
      </c>
      <c r="AS232" s="2">
        <f t="shared" si="123"/>
        <v>0.22091939963260848</v>
      </c>
      <c r="AT232" s="2">
        <f t="shared" si="124"/>
        <v>0.21959402370468242</v>
      </c>
      <c r="AU232" s="2">
        <f t="shared" si="125"/>
        <v>0.21791844448447947</v>
      </c>
    </row>
    <row r="233" spans="1:47" hidden="1" x14ac:dyDescent="0.25">
      <c r="A233" s="1" t="s">
        <v>50</v>
      </c>
      <c r="B233" s="1" t="s">
        <v>13</v>
      </c>
      <c r="C233" s="1" t="s">
        <v>27</v>
      </c>
      <c r="D233" s="1" t="s">
        <v>14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10958.5</v>
      </c>
      <c r="U233" s="3">
        <v>11014.8</v>
      </c>
      <c r="V233" s="3">
        <v>11056.699999999999</v>
      </c>
      <c r="W233" s="3">
        <v>9486.8000000000011</v>
      </c>
      <c r="X233" s="3">
        <v>9826.4</v>
      </c>
      <c r="Y233" s="3">
        <v>11175.9</v>
      </c>
      <c r="Z233" s="3">
        <v>11059.8</v>
      </c>
      <c r="AA233" s="3">
        <v>11174.6</v>
      </c>
      <c r="AB233" s="3">
        <v>11283.099999999999</v>
      </c>
      <c r="AC233" s="3">
        <v>10712.9</v>
      </c>
      <c r="AD233" s="3">
        <v>11212.9</v>
      </c>
      <c r="AE233" s="3">
        <v>11303.9</v>
      </c>
      <c r="AF233" s="3">
        <v>11137.2</v>
      </c>
      <c r="AG233" s="3">
        <v>10988.099999999999</v>
      </c>
      <c r="AH233" s="1" t="e">
        <f>#REF!*1000</f>
        <v>#REF!</v>
      </c>
      <c r="AK233" s="2">
        <f t="shared" si="115"/>
        <v>9.1282426295127408E-2</v>
      </c>
      <c r="AL233" s="2">
        <f t="shared" si="116"/>
        <v>9.8828309648090598E-2</v>
      </c>
      <c r="AM233" s="2">
        <f t="shared" si="117"/>
        <v>0.11021597633136095</v>
      </c>
      <c r="AN233" s="2">
        <f t="shared" si="118"/>
        <v>0.11096863524170729</v>
      </c>
      <c r="AO233" s="2">
        <f t="shared" si="119"/>
        <v>0.11099897688556018</v>
      </c>
      <c r="AP233" s="2">
        <f t="shared" si="120"/>
        <v>0.11113398406335259</v>
      </c>
      <c r="AQ233" s="2">
        <f t="shared" si="121"/>
        <v>0.11021502057613168</v>
      </c>
      <c r="AR233" s="2">
        <f t="shared" si="122"/>
        <v>0.11411311555061981</v>
      </c>
      <c r="AS233" s="2">
        <f t="shared" si="123"/>
        <v>0.11534326076446115</v>
      </c>
      <c r="AT233" s="2">
        <f t="shared" si="124"/>
        <v>0.11465136024545101</v>
      </c>
      <c r="AU233" s="2">
        <f t="shared" si="125"/>
        <v>0.11377612919631987</v>
      </c>
    </row>
    <row r="234" spans="1:47" hidden="1" x14ac:dyDescent="0.25">
      <c r="A234" s="1" t="s">
        <v>50</v>
      </c>
      <c r="B234" s="1" t="s">
        <v>15</v>
      </c>
      <c r="C234" s="1" t="s">
        <v>27</v>
      </c>
      <c r="D234" s="1" t="s">
        <v>16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 t="e">
        <v>#VALUE!</v>
      </c>
      <c r="U234" s="3">
        <v>3381.5</v>
      </c>
      <c r="V234" s="3">
        <v>2599.6</v>
      </c>
      <c r="W234" s="3">
        <v>5558</v>
      </c>
      <c r="X234" s="3">
        <v>5388</v>
      </c>
      <c r="Y234" s="3">
        <v>6208.9</v>
      </c>
      <c r="Z234" s="3">
        <v>5979.8</v>
      </c>
      <c r="AA234" s="3">
        <v>6144.5</v>
      </c>
      <c r="AB234" s="3">
        <v>6112</v>
      </c>
      <c r="AC234" s="3">
        <v>1444.1999999999998</v>
      </c>
      <c r="AD234" s="3">
        <v>2654.9</v>
      </c>
      <c r="AE234" s="3">
        <v>2676.5</v>
      </c>
      <c r="AF234" s="3">
        <v>2637</v>
      </c>
      <c r="AG234" s="3">
        <v>2601.7000000000003</v>
      </c>
      <c r="AH234" s="1" t="e">
        <f>#REF!*1000</f>
        <v>#REF!</v>
      </c>
      <c r="AK234" s="2">
        <f t="shared" si="115"/>
        <v>5.3479331845123546E-2</v>
      </c>
      <c r="AL234" s="2">
        <f t="shared" si="116"/>
        <v>5.4189421597320701E-2</v>
      </c>
      <c r="AM234" s="2">
        <f t="shared" si="117"/>
        <v>6.123175542406311E-2</v>
      </c>
      <c r="AN234" s="2">
        <f t="shared" si="118"/>
        <v>5.9998394638091229E-2</v>
      </c>
      <c r="AO234" s="2">
        <f t="shared" si="119"/>
        <v>6.1034239567709314E-2</v>
      </c>
      <c r="AP234" s="2">
        <f t="shared" si="120"/>
        <v>6.020073477991076E-2</v>
      </c>
      <c r="AQ234" s="2">
        <f t="shared" si="121"/>
        <v>1.4858024691358022E-2</v>
      </c>
      <c r="AR234" s="2">
        <f t="shared" si="122"/>
        <v>2.7018782872882178E-2</v>
      </c>
      <c r="AS234" s="2">
        <f t="shared" si="123"/>
        <v>2.7310595231387423E-2</v>
      </c>
      <c r="AT234" s="2">
        <f t="shared" si="124"/>
        <v>2.7146467421547096E-2</v>
      </c>
      <c r="AU234" s="2">
        <f t="shared" si="125"/>
        <v>2.6939266600237117E-2</v>
      </c>
    </row>
    <row r="235" spans="1:47" hidden="1" x14ac:dyDescent="0.25">
      <c r="A235" s="1" t="s">
        <v>50</v>
      </c>
      <c r="B235" s="1" t="s">
        <v>17</v>
      </c>
      <c r="C235" s="1" t="s">
        <v>27</v>
      </c>
      <c r="D235" s="1" t="s">
        <v>18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>
        <v>2661.7000000000003</v>
      </c>
      <c r="U235" s="3">
        <v>2422.8000000000002</v>
      </c>
      <c r="V235" s="3">
        <v>2432.1000000000004</v>
      </c>
      <c r="W235" s="3">
        <v>3982.2999999999997</v>
      </c>
      <c r="X235" s="3">
        <v>3860.5</v>
      </c>
      <c r="Y235" s="3">
        <v>4157.3</v>
      </c>
      <c r="Z235" s="3">
        <v>4003.9999999999995</v>
      </c>
      <c r="AA235" s="3">
        <v>4114.2000000000007</v>
      </c>
      <c r="AB235" s="3">
        <v>4092.3999999999996</v>
      </c>
      <c r="AC235" s="3">
        <v>4027</v>
      </c>
      <c r="AD235" s="3">
        <v>7987</v>
      </c>
      <c r="AE235" s="3">
        <v>8051.7000000000007</v>
      </c>
      <c r="AF235" s="3">
        <v>7933</v>
      </c>
      <c r="AG235" s="3">
        <v>7826.8</v>
      </c>
      <c r="AH235" s="1" t="e">
        <f>#REF!*1000</f>
        <v>#REF!</v>
      </c>
      <c r="AK235" s="2">
        <f t="shared" si="115"/>
        <v>3.8317873912708793E-2</v>
      </c>
      <c r="AL235" s="2">
        <f t="shared" si="116"/>
        <v>3.8826700459624455E-2</v>
      </c>
      <c r="AM235" s="2">
        <f t="shared" si="117"/>
        <v>4.0999013806706119E-2</v>
      </c>
      <c r="AN235" s="2">
        <f t="shared" si="118"/>
        <v>4.0174181767102114E-2</v>
      </c>
      <c r="AO235" s="2">
        <f t="shared" si="119"/>
        <v>4.0866965323373701E-2</v>
      </c>
      <c r="AP235" s="2">
        <f t="shared" si="120"/>
        <v>4.0308489367360402E-2</v>
      </c>
      <c r="AQ235" s="2">
        <f t="shared" si="121"/>
        <v>4.1430041152263376E-2</v>
      </c>
      <c r="AR235" s="2">
        <f t="shared" si="122"/>
        <v>8.1283294589517482E-2</v>
      </c>
      <c r="AS235" s="2">
        <f t="shared" si="123"/>
        <v>8.2158311087077204E-2</v>
      </c>
      <c r="AT235" s="2">
        <f t="shared" si="124"/>
        <v>8.1665880187763787E-2</v>
      </c>
      <c r="AU235" s="2">
        <f t="shared" si="125"/>
        <v>8.1042492150031079E-2</v>
      </c>
    </row>
    <row r="236" spans="1:47" hidden="1" x14ac:dyDescent="0.25">
      <c r="A236" s="1" t="s">
        <v>50</v>
      </c>
      <c r="B236" s="1" t="s">
        <v>19</v>
      </c>
      <c r="C236" s="1" t="s">
        <v>27</v>
      </c>
      <c r="D236" s="1" t="s">
        <v>20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 t="e">
        <v>#VALUE!</v>
      </c>
      <c r="U236" s="3">
        <v>5089</v>
      </c>
      <c r="V236" s="3">
        <v>5108.3999999999996</v>
      </c>
      <c r="W236" s="3">
        <v>8364.5</v>
      </c>
      <c r="X236" s="3">
        <v>8108.7000000000007</v>
      </c>
      <c r="Y236" s="3">
        <v>5089</v>
      </c>
      <c r="Z236" s="3">
        <v>5108.3999999999996</v>
      </c>
      <c r="AA236" s="3">
        <v>8364.5</v>
      </c>
      <c r="AB236" s="3">
        <v>8108.7000000000007</v>
      </c>
      <c r="AC236" s="3">
        <v>8730.9</v>
      </c>
      <c r="AD236" s="3">
        <v>6308.7</v>
      </c>
      <c r="AE236" s="3">
        <v>6360</v>
      </c>
      <c r="AF236" s="3">
        <v>6266.2000000000007</v>
      </c>
      <c r="AG236" s="3">
        <v>6182.2999999999993</v>
      </c>
      <c r="AH236" s="1" t="e">
        <f>#REF!*1000</f>
        <v>#REF!</v>
      </c>
      <c r="AK236" s="2">
        <f t="shared" si="115"/>
        <v>8.0483604033561695E-2</v>
      </c>
      <c r="AL236" s="2">
        <f t="shared" si="116"/>
        <v>8.1552665721268444E-2</v>
      </c>
      <c r="AM236" s="2">
        <f t="shared" si="117"/>
        <v>5.0187376725838263E-2</v>
      </c>
      <c r="AN236" s="2">
        <f t="shared" si="118"/>
        <v>5.1255192342423692E-2</v>
      </c>
      <c r="AO236" s="2">
        <f t="shared" si="119"/>
        <v>8.3085832348295974E-2</v>
      </c>
      <c r="AP236" s="2">
        <f t="shared" si="120"/>
        <v>7.9867424428969644E-2</v>
      </c>
      <c r="AQ236" s="2">
        <f t="shared" si="121"/>
        <v>8.982407407407407E-2</v>
      </c>
      <c r="AR236" s="2">
        <f t="shared" si="122"/>
        <v>6.4203320467871403E-2</v>
      </c>
      <c r="AS236" s="2">
        <f t="shared" si="123"/>
        <v>6.4896463916168129E-2</v>
      </c>
      <c r="AT236" s="2">
        <f t="shared" si="124"/>
        <v>6.4507089175919019E-2</v>
      </c>
      <c r="AU236" s="2">
        <f t="shared" si="125"/>
        <v>6.4014539686607183E-2</v>
      </c>
    </row>
    <row r="237" spans="1:47" hidden="1" x14ac:dyDescent="0.25">
      <c r="A237" s="1" t="s">
        <v>50</v>
      </c>
      <c r="B237" s="1" t="s">
        <v>21</v>
      </c>
      <c r="C237" s="1" t="s">
        <v>6</v>
      </c>
      <c r="D237" s="1" t="s">
        <v>22</v>
      </c>
      <c r="E237" s="3">
        <v>70870</v>
      </c>
      <c r="F237" s="3">
        <v>74168</v>
      </c>
      <c r="G237" s="3">
        <v>77504</v>
      </c>
      <c r="H237" s="3">
        <v>77469</v>
      </c>
      <c r="I237" s="3">
        <v>76989</v>
      </c>
      <c r="J237" s="3">
        <v>79939</v>
      </c>
      <c r="K237" s="3">
        <v>83344</v>
      </c>
      <c r="L237" s="3">
        <v>87594</v>
      </c>
      <c r="M237" s="3">
        <v>86529</v>
      </c>
      <c r="N237" s="3">
        <v>88699</v>
      </c>
      <c r="O237" s="3">
        <v>90485</v>
      </c>
      <c r="P237" s="3">
        <v>93120</v>
      </c>
      <c r="Q237" s="3">
        <v>93620</v>
      </c>
      <c r="R237" s="3">
        <v>91722</v>
      </c>
      <c r="S237" s="3">
        <v>95178</v>
      </c>
      <c r="T237" s="3" t="e">
        <v>#VALUE!</v>
      </c>
      <c r="U237" s="3">
        <v>25858.699999999997</v>
      </c>
      <c r="V237" s="3">
        <v>26526.399999999994</v>
      </c>
      <c r="W237" s="3">
        <v>29533.599999999991</v>
      </c>
      <c r="X237" s="3">
        <v>23971.800000000003</v>
      </c>
      <c r="Y237" s="3">
        <v>18430.700000000012</v>
      </c>
      <c r="Z237" s="3">
        <v>17799.199999999997</v>
      </c>
      <c r="AA237" s="3">
        <v>14699.899999999994</v>
      </c>
      <c r="AB237" s="3">
        <v>15243.699999999997</v>
      </c>
      <c r="AC237" s="3">
        <v>29228.700000000012</v>
      </c>
      <c r="AD237" s="3">
        <v>16755.777000000002</v>
      </c>
      <c r="AE237" s="3">
        <v>16125.776999999987</v>
      </c>
      <c r="AF237" s="3">
        <v>16369.521999999997</v>
      </c>
      <c r="AG237" s="3">
        <v>16857.080999999991</v>
      </c>
      <c r="AH237" s="5" t="e">
        <f>AH238-SUM(AH230:AH236)</f>
        <v>#REF!</v>
      </c>
      <c r="AK237" s="2">
        <f t="shared" si="115"/>
        <v>0.28417365868678307</v>
      </c>
      <c r="AL237" s="2">
        <f t="shared" si="116"/>
        <v>0.2410946504540929</v>
      </c>
      <c r="AM237" s="2">
        <f t="shared" si="117"/>
        <v>0.18176232741617368</v>
      </c>
      <c r="AN237" s="2">
        <f t="shared" si="118"/>
        <v>0.17858848554170928</v>
      </c>
      <c r="AO237" s="2">
        <f t="shared" si="119"/>
        <v>0.14601631023213765</v>
      </c>
      <c r="AP237" s="2">
        <f t="shared" si="120"/>
        <v>0.15014429659105458</v>
      </c>
      <c r="AQ237" s="2">
        <f t="shared" si="121"/>
        <v>0.30070679012345691</v>
      </c>
      <c r="AR237" s="2">
        <f t="shared" si="122"/>
        <v>0.17052269412385895</v>
      </c>
      <c r="AS237" s="2">
        <f t="shared" si="123"/>
        <v>0.16454495364790458</v>
      </c>
      <c r="AT237" s="2">
        <f t="shared" si="124"/>
        <v>0.16851524295764064</v>
      </c>
      <c r="AU237" s="2">
        <f t="shared" si="125"/>
        <v>0.17454641163884824</v>
      </c>
    </row>
    <row r="238" spans="1:47" hidden="1" x14ac:dyDescent="0.25">
      <c r="A238" s="1" t="s">
        <v>50</v>
      </c>
      <c r="B238" s="1" t="s">
        <v>23</v>
      </c>
      <c r="C238" s="1" t="s">
        <v>6</v>
      </c>
      <c r="D238" s="1" t="s">
        <v>24</v>
      </c>
      <c r="E238" s="3">
        <v>74714</v>
      </c>
      <c r="F238" s="3">
        <v>78106</v>
      </c>
      <c r="G238" s="3">
        <v>81350</v>
      </c>
      <c r="H238" s="3">
        <v>81382</v>
      </c>
      <c r="I238" s="3">
        <v>80820</v>
      </c>
      <c r="J238" s="3">
        <v>83731</v>
      </c>
      <c r="K238" s="3">
        <v>87170</v>
      </c>
      <c r="L238" s="3">
        <v>91404</v>
      </c>
      <c r="M238" s="3">
        <v>90580</v>
      </c>
      <c r="N238" s="3">
        <v>92879</v>
      </c>
      <c r="O238" s="3">
        <v>94843</v>
      </c>
      <c r="P238" s="3">
        <v>97220</v>
      </c>
      <c r="Q238" s="3">
        <v>97765</v>
      </c>
      <c r="R238" s="3">
        <v>95727</v>
      </c>
      <c r="S238" s="3">
        <v>99222</v>
      </c>
      <c r="T238" s="3">
        <v>102880</v>
      </c>
      <c r="U238" s="3">
        <v>101627</v>
      </c>
      <c r="V238" s="3">
        <v>101819</v>
      </c>
      <c r="W238" s="3">
        <v>103928</v>
      </c>
      <c r="X238" s="3">
        <v>99429</v>
      </c>
      <c r="Y238" s="3">
        <v>101400</v>
      </c>
      <c r="Z238" s="3">
        <v>99666</v>
      </c>
      <c r="AA238" s="3">
        <v>100673</v>
      </c>
      <c r="AB238" s="3">
        <v>101527</v>
      </c>
      <c r="AC238" s="3">
        <v>97200</v>
      </c>
      <c r="AD238" s="3">
        <v>98261.273000000001</v>
      </c>
      <c r="AE238" s="3">
        <v>98002.258000000002</v>
      </c>
      <c r="AF238" s="3">
        <v>97139.710999999996</v>
      </c>
      <c r="AG238" s="3">
        <v>96576.497000000003</v>
      </c>
      <c r="AH238" s="5" t="e">
        <f>#REF!</f>
        <v>#REF!</v>
      </c>
    </row>
    <row r="239" spans="1:47" hidden="1" x14ac:dyDescent="0.25">
      <c r="A239" s="1" t="s">
        <v>51</v>
      </c>
      <c r="B239" s="1" t="s">
        <v>5</v>
      </c>
      <c r="C239" s="1" t="s">
        <v>6</v>
      </c>
      <c r="D239" s="1" t="s">
        <v>7</v>
      </c>
      <c r="E239" s="3">
        <v>680</v>
      </c>
      <c r="F239" s="3">
        <v>662</v>
      </c>
      <c r="G239" s="3">
        <v>678</v>
      </c>
      <c r="H239" s="3">
        <v>1503</v>
      </c>
      <c r="I239" s="3">
        <v>1538</v>
      </c>
      <c r="J239" s="3">
        <v>1347</v>
      </c>
      <c r="K239" s="3">
        <v>1159</v>
      </c>
      <c r="L239" s="3">
        <v>1201</v>
      </c>
      <c r="M239" s="3">
        <v>1953</v>
      </c>
      <c r="N239" s="3">
        <v>1964</v>
      </c>
      <c r="O239" s="3">
        <v>2112</v>
      </c>
      <c r="P239" s="3">
        <v>2233</v>
      </c>
      <c r="Q239" s="3">
        <v>2116</v>
      </c>
      <c r="R239" s="3">
        <v>1915</v>
      </c>
      <c r="S239" s="3">
        <v>2095</v>
      </c>
      <c r="T239" s="3">
        <v>2141</v>
      </c>
      <c r="U239" s="3">
        <v>2049</v>
      </c>
      <c r="V239" s="3">
        <v>2083</v>
      </c>
      <c r="W239" s="3">
        <v>2136</v>
      </c>
      <c r="X239" s="3">
        <v>2133</v>
      </c>
      <c r="Y239" s="3">
        <v>2172</v>
      </c>
      <c r="Z239" s="3">
        <v>1986</v>
      </c>
      <c r="AA239" s="3">
        <v>2096</v>
      </c>
      <c r="AB239" s="3">
        <v>2059</v>
      </c>
      <c r="AC239" s="3">
        <v>1938</v>
      </c>
      <c r="AD239" s="3">
        <v>2002</v>
      </c>
      <c r="AE239" s="3">
        <v>2069</v>
      </c>
      <c r="AF239" s="3">
        <v>2061</v>
      </c>
      <c r="AG239" s="3">
        <v>2095.48</v>
      </c>
      <c r="AH239" s="5" t="e">
        <f>#REF!+#REF!</f>
        <v>#REF!</v>
      </c>
      <c r="AK239" s="2">
        <f t="shared" ref="AK239:AU239" si="126">W239/W247</f>
        <v>8.2816377171215885E-2</v>
      </c>
      <c r="AL239" s="2">
        <f t="shared" si="126"/>
        <v>7.3488372093023252E-2</v>
      </c>
      <c r="AM239" s="2">
        <f t="shared" si="126"/>
        <v>7.658674188998589E-2</v>
      </c>
      <c r="AN239" s="2">
        <f t="shared" si="126"/>
        <v>7.3969235353272003E-2</v>
      </c>
      <c r="AO239" s="2">
        <f t="shared" si="126"/>
        <v>7.4985689753863771E-2</v>
      </c>
      <c r="AP239" s="2">
        <f t="shared" si="126"/>
        <v>7.3234927974390893E-2</v>
      </c>
      <c r="AQ239" s="2">
        <f t="shared" si="126"/>
        <v>7.2865360754972366E-2</v>
      </c>
      <c r="AR239" s="2">
        <f t="shared" si="126"/>
        <v>7.5088140424574304E-2</v>
      </c>
      <c r="AS239" s="2">
        <f t="shared" si="126"/>
        <v>7.3407841050204009E-2</v>
      </c>
      <c r="AT239" s="2">
        <f t="shared" si="126"/>
        <v>7.6240150926645212E-2</v>
      </c>
      <c r="AU239" s="2">
        <f t="shared" si="126"/>
        <v>7.6308935604912947E-2</v>
      </c>
    </row>
    <row r="240" spans="1:47" hidden="1" x14ac:dyDescent="0.25">
      <c r="A240" s="1" t="s">
        <v>51</v>
      </c>
      <c r="B240" s="1" t="s">
        <v>8</v>
      </c>
      <c r="C240" s="1" t="s">
        <v>27</v>
      </c>
      <c r="D240" s="1" t="s">
        <v>10</v>
      </c>
      <c r="E240" s="3">
        <v>4921.2999999999993</v>
      </c>
      <c r="F240" s="3">
        <v>4576.9000000000005</v>
      </c>
      <c r="G240" s="3">
        <v>3944.6</v>
      </c>
      <c r="H240" s="3">
        <v>4797.6000000000004</v>
      </c>
      <c r="I240" s="3">
        <v>4402.8</v>
      </c>
      <c r="J240" s="3">
        <v>4296.8999999999996</v>
      </c>
      <c r="K240" s="3">
        <v>4760.6000000000004</v>
      </c>
      <c r="L240" s="3">
        <v>5104.5999999999995</v>
      </c>
      <c r="M240" s="3">
        <v>5299</v>
      </c>
      <c r="N240" s="3">
        <v>5345.4</v>
      </c>
      <c r="O240" s="3">
        <v>5815.9</v>
      </c>
      <c r="P240" s="3">
        <v>5404.3</v>
      </c>
      <c r="Q240" s="3">
        <v>5432</v>
      </c>
      <c r="R240" s="3">
        <v>5067.8</v>
      </c>
      <c r="S240" s="3">
        <v>4630.3999999999996</v>
      </c>
      <c r="T240" s="3">
        <v>5238</v>
      </c>
      <c r="U240" s="3">
        <v>6071.7999999999993</v>
      </c>
      <c r="V240" s="3">
        <v>5295.4</v>
      </c>
      <c r="W240" s="3">
        <v>4581.4000000000005</v>
      </c>
      <c r="X240" s="3">
        <v>4954.9000000000005</v>
      </c>
      <c r="Y240" s="3">
        <v>5097.2</v>
      </c>
      <c r="Z240" s="3">
        <v>4910.5999999999995</v>
      </c>
      <c r="AA240" s="3">
        <v>5021.3</v>
      </c>
      <c r="AB240" s="3">
        <v>4997.0999999999995</v>
      </c>
      <c r="AC240" s="3">
        <v>4702.2000000000007</v>
      </c>
      <c r="AD240" s="3">
        <v>4638.0999999999995</v>
      </c>
      <c r="AE240" s="3">
        <v>4687.4000000000005</v>
      </c>
      <c r="AF240" s="3">
        <v>4588.3999999999996</v>
      </c>
      <c r="AG240" s="3">
        <v>4673.3999999999996</v>
      </c>
      <c r="AH240" s="1" t="e">
        <f>#REF!*1000</f>
        <v>#REF!</v>
      </c>
    </row>
    <row r="241" spans="1:47" hidden="1" x14ac:dyDescent="0.25">
      <c r="A241" s="1" t="s">
        <v>51</v>
      </c>
      <c r="B241" s="1" t="s">
        <v>11</v>
      </c>
      <c r="C241" s="1" t="s">
        <v>27</v>
      </c>
      <c r="D241" s="1" t="s">
        <v>12</v>
      </c>
      <c r="E241" s="3">
        <v>2347.1999999999998</v>
      </c>
      <c r="F241" s="3">
        <v>2338.4</v>
      </c>
      <c r="G241" s="3">
        <v>2669</v>
      </c>
      <c r="H241" s="3">
        <v>2597.7000000000003</v>
      </c>
      <c r="I241" s="3">
        <v>2546.3000000000002</v>
      </c>
      <c r="J241" s="3">
        <v>2634.3</v>
      </c>
      <c r="K241" s="3">
        <v>2993.5</v>
      </c>
      <c r="L241" s="3">
        <v>2950.2999999999997</v>
      </c>
      <c r="M241" s="3">
        <v>3112.2999999999997</v>
      </c>
      <c r="N241" s="3">
        <v>3171.8</v>
      </c>
      <c r="O241" s="3">
        <v>2974.2999999999997</v>
      </c>
      <c r="P241" s="3">
        <v>3188.6</v>
      </c>
      <c r="Q241" s="3">
        <v>3121.6</v>
      </c>
      <c r="R241" s="3">
        <v>2960.9</v>
      </c>
      <c r="S241" s="3">
        <v>2815.7999999999997</v>
      </c>
      <c r="T241" s="3">
        <v>2785.5</v>
      </c>
      <c r="U241" s="3">
        <v>2849.2000000000003</v>
      </c>
      <c r="V241" s="3">
        <v>3359</v>
      </c>
      <c r="W241" s="3">
        <v>6389</v>
      </c>
      <c r="X241" s="3">
        <v>7737.3</v>
      </c>
      <c r="Y241" s="3">
        <v>8138.5000000000009</v>
      </c>
      <c r="Z241" s="3">
        <v>7793.5999999999995</v>
      </c>
      <c r="AA241" s="3">
        <v>8035.9</v>
      </c>
      <c r="AB241" s="3">
        <v>8397.2999999999993</v>
      </c>
      <c r="AC241" s="3">
        <v>8111.4999999999991</v>
      </c>
      <c r="AD241" s="3">
        <v>8159.2</v>
      </c>
      <c r="AE241" s="3">
        <v>8477.2999999999993</v>
      </c>
      <c r="AF241" s="3">
        <v>8525.5</v>
      </c>
      <c r="AG241" s="3">
        <v>9245</v>
      </c>
      <c r="AH241" s="1" t="e">
        <f>#REF!*1000</f>
        <v>#REF!</v>
      </c>
    </row>
    <row r="242" spans="1:47" hidden="1" x14ac:dyDescent="0.25">
      <c r="A242" s="1" t="s">
        <v>51</v>
      </c>
      <c r="B242" s="1" t="s">
        <v>13</v>
      </c>
      <c r="C242" s="1" t="s">
        <v>27</v>
      </c>
      <c r="D242" s="1" t="s">
        <v>14</v>
      </c>
      <c r="E242" s="3">
        <v>1242</v>
      </c>
      <c r="F242" s="3">
        <v>1281.5</v>
      </c>
      <c r="G242" s="3">
        <v>1263.7</v>
      </c>
      <c r="H242" s="3">
        <v>1179.5999999999999</v>
      </c>
      <c r="I242" s="3">
        <v>1230.0999999999999</v>
      </c>
      <c r="J242" s="3">
        <v>1191.5</v>
      </c>
      <c r="K242" s="3">
        <v>1261.3000000000002</v>
      </c>
      <c r="L242" s="3">
        <v>1353.6999999999998</v>
      </c>
      <c r="M242" s="3">
        <v>1392.3000000000002</v>
      </c>
      <c r="N242" s="3">
        <v>1383.2</v>
      </c>
      <c r="O242" s="3">
        <v>1622</v>
      </c>
      <c r="P242" s="3">
        <v>1661.6</v>
      </c>
      <c r="Q242" s="3">
        <v>1572.5</v>
      </c>
      <c r="R242" s="3">
        <v>1485.4</v>
      </c>
      <c r="S242" s="3">
        <v>1448.8000000000002</v>
      </c>
      <c r="T242" s="3">
        <v>1566.5</v>
      </c>
      <c r="U242" s="3">
        <v>1663.2</v>
      </c>
      <c r="V242" s="3">
        <v>1577.3999999999999</v>
      </c>
      <c r="W242" s="3">
        <v>1531.7</v>
      </c>
      <c r="X242" s="3">
        <v>1653.4</v>
      </c>
      <c r="Y242" s="3">
        <v>1701.8</v>
      </c>
      <c r="Z242" s="3">
        <v>1584</v>
      </c>
      <c r="AA242" s="3">
        <v>1669.6</v>
      </c>
      <c r="AB242" s="3">
        <v>1676.3</v>
      </c>
      <c r="AC242" s="3">
        <v>1598</v>
      </c>
      <c r="AD242" s="3">
        <v>1622.9</v>
      </c>
      <c r="AE242" s="3">
        <v>1662</v>
      </c>
      <c r="AF242" s="3">
        <v>1638.7</v>
      </c>
      <c r="AG242" s="3">
        <v>1673.3</v>
      </c>
      <c r="AH242" s="1" t="e">
        <f>#REF!*1000</f>
        <v>#REF!</v>
      </c>
    </row>
    <row r="243" spans="1:47" hidden="1" x14ac:dyDescent="0.25">
      <c r="A243" s="1" t="s">
        <v>51</v>
      </c>
      <c r="B243" s="1" t="s">
        <v>15</v>
      </c>
      <c r="C243" s="1" t="s">
        <v>27</v>
      </c>
      <c r="D243" s="1" t="s">
        <v>16</v>
      </c>
      <c r="E243" s="3">
        <v>2201.6</v>
      </c>
      <c r="F243" s="3">
        <v>2584.9</v>
      </c>
      <c r="G243" s="3">
        <v>2589.6</v>
      </c>
      <c r="H243" s="3">
        <v>2829.2999999999997</v>
      </c>
      <c r="I243" s="3">
        <v>2942.1</v>
      </c>
      <c r="J243" s="3">
        <v>2938.7</v>
      </c>
      <c r="K243" s="3">
        <v>3021.1</v>
      </c>
      <c r="L243" s="3">
        <v>3071.4</v>
      </c>
      <c r="M243" s="3">
        <v>3346.9</v>
      </c>
      <c r="N243" s="3">
        <v>3220</v>
      </c>
      <c r="O243" s="3">
        <v>2780.5</v>
      </c>
      <c r="P243" s="3">
        <v>3206.6</v>
      </c>
      <c r="Q243" s="3">
        <v>2941.7</v>
      </c>
      <c r="R243" s="3">
        <v>2790.4</v>
      </c>
      <c r="S243" s="3">
        <v>2906.5</v>
      </c>
      <c r="T243" s="3">
        <v>2953.5</v>
      </c>
      <c r="U243" s="3">
        <v>2833.6</v>
      </c>
      <c r="V243" s="3">
        <v>3569.7999999999997</v>
      </c>
      <c r="W243" s="3">
        <v>4096.8999999999996</v>
      </c>
      <c r="X243" s="3">
        <v>4550.7</v>
      </c>
      <c r="Y243" s="3">
        <v>4621.7</v>
      </c>
      <c r="Z243" s="3">
        <v>4525</v>
      </c>
      <c r="AA243" s="3">
        <v>4824</v>
      </c>
      <c r="AB243" s="3">
        <v>4930.3999999999996</v>
      </c>
      <c r="AC243" s="3">
        <v>4701.2</v>
      </c>
      <c r="AD243" s="3">
        <v>4807.1000000000004</v>
      </c>
      <c r="AE243" s="3">
        <v>4945.4000000000005</v>
      </c>
      <c r="AF243" s="3">
        <v>5027.5</v>
      </c>
      <c r="AG243" s="3">
        <v>5133.2000000000007</v>
      </c>
      <c r="AH243" s="1" t="e">
        <f>#REF!*1000</f>
        <v>#REF!</v>
      </c>
    </row>
    <row r="244" spans="1:47" hidden="1" x14ac:dyDescent="0.25">
      <c r="A244" s="1" t="s">
        <v>51</v>
      </c>
      <c r="B244" s="1" t="s">
        <v>17</v>
      </c>
      <c r="C244" s="1" t="s">
        <v>27</v>
      </c>
      <c r="D244" s="1" t="s">
        <v>18</v>
      </c>
      <c r="E244" s="3">
        <v>3315.2</v>
      </c>
      <c r="F244" s="3">
        <v>3358.7</v>
      </c>
      <c r="G244" s="3">
        <v>4418.3</v>
      </c>
      <c r="H244" s="3">
        <v>3170.7000000000003</v>
      </c>
      <c r="I244" s="3">
        <v>2812.5</v>
      </c>
      <c r="J244" s="3">
        <v>2667</v>
      </c>
      <c r="K244" s="3">
        <v>2767.7999999999997</v>
      </c>
      <c r="L244" s="3">
        <v>2893.3</v>
      </c>
      <c r="M244" s="3">
        <v>2405.1</v>
      </c>
      <c r="N244" s="3">
        <v>2288.1</v>
      </c>
      <c r="O244" s="3">
        <v>2032.2</v>
      </c>
      <c r="P244" s="3">
        <v>1987.3</v>
      </c>
      <c r="Q244" s="3">
        <v>1811.1999999999998</v>
      </c>
      <c r="R244" s="3">
        <v>1689.7</v>
      </c>
      <c r="S244" s="3">
        <v>2217.8000000000002</v>
      </c>
      <c r="T244" s="3">
        <v>2067.8999999999996</v>
      </c>
      <c r="U244" s="3">
        <v>1604.5</v>
      </c>
      <c r="V244" s="3">
        <v>1866.5</v>
      </c>
      <c r="W244" s="3">
        <v>1925.6</v>
      </c>
      <c r="X244" s="3">
        <v>2057.6</v>
      </c>
      <c r="Y244" s="3">
        <v>2127.2000000000003</v>
      </c>
      <c r="Z244" s="3">
        <v>1968.6</v>
      </c>
      <c r="AA244" s="3">
        <v>2093.1999999999998</v>
      </c>
      <c r="AB244" s="3">
        <v>2045.9</v>
      </c>
      <c r="AC244" s="3">
        <v>1937.3</v>
      </c>
      <c r="AD244" s="3">
        <v>1927.4</v>
      </c>
      <c r="AE244" s="3">
        <v>1967.7</v>
      </c>
      <c r="AF244" s="3">
        <v>1913.4</v>
      </c>
      <c r="AG244" s="3">
        <v>1913.7</v>
      </c>
      <c r="AH244" s="1" t="e">
        <f>#REF!*1000</f>
        <v>#REF!</v>
      </c>
    </row>
    <row r="245" spans="1:47" hidden="1" x14ac:dyDescent="0.25">
      <c r="A245" s="1" t="s">
        <v>51</v>
      </c>
      <c r="B245" s="1" t="s">
        <v>19</v>
      </c>
      <c r="C245" s="1" t="s">
        <v>27</v>
      </c>
      <c r="D245" s="1" t="s">
        <v>20</v>
      </c>
      <c r="E245" s="3">
        <v>3049</v>
      </c>
      <c r="F245" s="3">
        <v>2986.6000000000004</v>
      </c>
      <c r="G245" s="3">
        <v>3182.6</v>
      </c>
      <c r="H245" s="3">
        <v>2293.8999999999996</v>
      </c>
      <c r="I245" s="3">
        <v>2383</v>
      </c>
      <c r="J245" s="3">
        <v>2262.1999999999998</v>
      </c>
      <c r="K245" s="3">
        <v>2448.7000000000003</v>
      </c>
      <c r="L245" s="3">
        <v>2578.9</v>
      </c>
      <c r="M245" s="3">
        <v>2825.8999999999996</v>
      </c>
      <c r="N245" s="3">
        <v>2737.2999999999997</v>
      </c>
      <c r="O245" s="3">
        <v>2232.9</v>
      </c>
      <c r="P245" s="3">
        <v>2327.9</v>
      </c>
      <c r="Q245" s="3">
        <v>2090</v>
      </c>
      <c r="R245" s="3">
        <v>1951.8</v>
      </c>
      <c r="S245" s="3">
        <v>2406.6</v>
      </c>
      <c r="T245" s="3">
        <v>2185.9</v>
      </c>
      <c r="U245" s="3">
        <v>1787.9</v>
      </c>
      <c r="V245" s="3">
        <v>2056</v>
      </c>
      <c r="W245" s="3">
        <v>2115.6999999999998</v>
      </c>
      <c r="X245" s="3">
        <v>2151.6000000000004</v>
      </c>
      <c r="Y245" s="3">
        <v>2125.1999999999998</v>
      </c>
      <c r="Z245" s="3">
        <v>1860.8</v>
      </c>
      <c r="AA245" s="3">
        <v>1917.8999999999999</v>
      </c>
      <c r="AB245" s="3">
        <v>1837.2</v>
      </c>
      <c r="AC245" s="3">
        <v>1630.2</v>
      </c>
      <c r="AD245" s="3">
        <v>1602</v>
      </c>
      <c r="AE245" s="3">
        <v>1599.6</v>
      </c>
      <c r="AF245" s="3">
        <v>1547.1999999999998</v>
      </c>
      <c r="AG245" s="3">
        <v>1525.3000000000002</v>
      </c>
      <c r="AH245" s="1" t="e">
        <f>#REF!*1000</f>
        <v>#REF!</v>
      </c>
    </row>
    <row r="246" spans="1:47" hidden="1" x14ac:dyDescent="0.25">
      <c r="A246" s="1" t="s">
        <v>51</v>
      </c>
      <c r="B246" s="1" t="s">
        <v>21</v>
      </c>
      <c r="C246" s="1" t="s">
        <v>6</v>
      </c>
      <c r="D246" s="1" t="s">
        <v>22</v>
      </c>
      <c r="E246" s="3">
        <v>2290.7000000000007</v>
      </c>
      <c r="F246" s="3">
        <v>2679</v>
      </c>
      <c r="G246" s="3">
        <v>2509.2000000000007</v>
      </c>
      <c r="H246" s="3">
        <v>3015.1999999999971</v>
      </c>
      <c r="I246" s="3">
        <v>3036.1999999999971</v>
      </c>
      <c r="J246" s="3">
        <v>3489.3999999999978</v>
      </c>
      <c r="K246" s="3">
        <v>4131</v>
      </c>
      <c r="L246" s="3">
        <v>4336.7999999999993</v>
      </c>
      <c r="M246" s="3">
        <v>4201.5</v>
      </c>
      <c r="N246" s="3">
        <v>4145.2000000000007</v>
      </c>
      <c r="O246" s="3">
        <v>3132.2000000000007</v>
      </c>
      <c r="P246" s="3">
        <v>6342.6999999999971</v>
      </c>
      <c r="Q246" s="3">
        <v>7354</v>
      </c>
      <c r="R246" s="3">
        <v>4887</v>
      </c>
      <c r="S246" s="3">
        <v>5160.1000000000022</v>
      </c>
      <c r="T246" s="3">
        <v>5156.6999999999971</v>
      </c>
      <c r="U246" s="3">
        <v>4349.7999999999956</v>
      </c>
      <c r="V246" s="3">
        <v>5597.9000000000015</v>
      </c>
      <c r="W246" s="3">
        <v>3015.7000000000007</v>
      </c>
      <c r="X246" s="3">
        <v>3786.5</v>
      </c>
      <c r="Y246" s="3">
        <v>2376.3999999999978</v>
      </c>
      <c r="Z246" s="3">
        <v>2220.4000000000051</v>
      </c>
      <c r="AA246" s="3">
        <v>2294.0999999999985</v>
      </c>
      <c r="AB246" s="3">
        <v>2171.7999999999993</v>
      </c>
      <c r="AC246" s="3">
        <v>1978.5999999999985</v>
      </c>
      <c r="AD246" s="3">
        <v>1903.2999999999956</v>
      </c>
      <c r="AE246" s="3">
        <v>2776.5999999999985</v>
      </c>
      <c r="AF246" s="3">
        <v>1731.2999999999993</v>
      </c>
      <c r="AG246" s="3">
        <v>1201.0999999999985</v>
      </c>
      <c r="AH246" s="5" t="e">
        <f>AH247-SUM(AH239:AH245)</f>
        <v>#REF!</v>
      </c>
    </row>
    <row r="247" spans="1:47" hidden="1" x14ac:dyDescent="0.25">
      <c r="A247" s="1" t="s">
        <v>51</v>
      </c>
      <c r="B247" s="1" t="s">
        <v>23</v>
      </c>
      <c r="C247" s="1" t="s">
        <v>6</v>
      </c>
      <c r="D247" s="1" t="s">
        <v>24</v>
      </c>
      <c r="E247" s="3">
        <v>20047</v>
      </c>
      <c r="F247" s="3">
        <v>20468</v>
      </c>
      <c r="G247" s="3">
        <v>21255</v>
      </c>
      <c r="H247" s="3">
        <v>21387</v>
      </c>
      <c r="I247" s="3">
        <v>20891</v>
      </c>
      <c r="J247" s="3">
        <v>20827</v>
      </c>
      <c r="K247" s="3">
        <v>22543</v>
      </c>
      <c r="L247" s="3">
        <v>23490</v>
      </c>
      <c r="M247" s="3">
        <v>24536</v>
      </c>
      <c r="N247" s="3">
        <v>24255</v>
      </c>
      <c r="O247" s="3">
        <v>22702</v>
      </c>
      <c r="P247" s="3">
        <v>26352</v>
      </c>
      <c r="Q247" s="3">
        <v>26439</v>
      </c>
      <c r="R247" s="3">
        <v>22748</v>
      </c>
      <c r="S247" s="3">
        <v>23681</v>
      </c>
      <c r="T247" s="3">
        <v>24095</v>
      </c>
      <c r="U247" s="3">
        <v>23209</v>
      </c>
      <c r="V247" s="3">
        <v>25405</v>
      </c>
      <c r="W247" s="3">
        <v>25792</v>
      </c>
      <c r="X247" s="3">
        <v>29025</v>
      </c>
      <c r="Y247" s="3">
        <v>28360</v>
      </c>
      <c r="Z247" s="3">
        <v>26849</v>
      </c>
      <c r="AA247" s="3">
        <v>27952</v>
      </c>
      <c r="AB247" s="3">
        <v>28115</v>
      </c>
      <c r="AC247" s="3">
        <v>26597</v>
      </c>
      <c r="AD247" s="3">
        <v>26662</v>
      </c>
      <c r="AE247" s="3">
        <v>28185</v>
      </c>
      <c r="AF247" s="3">
        <v>27033</v>
      </c>
      <c r="AG247" s="3">
        <v>27460.48</v>
      </c>
      <c r="AH247" s="5" t="e">
        <f>#REF!</f>
        <v>#REF!</v>
      </c>
    </row>
    <row r="248" spans="1:47" hidden="1" x14ac:dyDescent="0.25">
      <c r="A248" s="1" t="s">
        <v>52</v>
      </c>
      <c r="B248" s="1" t="s">
        <v>5</v>
      </c>
      <c r="C248" s="1" t="s">
        <v>6</v>
      </c>
      <c r="D248" s="1" t="s">
        <v>7</v>
      </c>
      <c r="E248" s="3">
        <v>191</v>
      </c>
      <c r="F248" s="3">
        <v>213</v>
      </c>
      <c r="G248" s="3">
        <v>213</v>
      </c>
      <c r="H248" s="3">
        <v>172</v>
      </c>
      <c r="I248" s="3">
        <v>178</v>
      </c>
      <c r="J248" s="3">
        <v>179</v>
      </c>
      <c r="K248" s="3">
        <v>183</v>
      </c>
      <c r="L248" s="3">
        <v>194</v>
      </c>
      <c r="M248" s="3">
        <v>189</v>
      </c>
      <c r="N248" s="3">
        <v>172</v>
      </c>
      <c r="O248" s="3">
        <v>185</v>
      </c>
      <c r="P248" s="3">
        <v>205</v>
      </c>
      <c r="Q248" s="3">
        <v>209</v>
      </c>
      <c r="R248" s="3">
        <v>195</v>
      </c>
      <c r="S248" s="3">
        <v>207</v>
      </c>
      <c r="T248" s="3">
        <v>216</v>
      </c>
      <c r="U248" s="3">
        <v>214</v>
      </c>
      <c r="V248" s="3">
        <v>212</v>
      </c>
      <c r="W248" s="3">
        <v>215</v>
      </c>
      <c r="X248" s="3">
        <v>296</v>
      </c>
      <c r="Y248" s="3">
        <v>456</v>
      </c>
      <c r="Z248" s="3">
        <v>321</v>
      </c>
      <c r="AA248" s="3">
        <v>309</v>
      </c>
      <c r="AB248" s="3">
        <v>301</v>
      </c>
      <c r="AC248" s="3">
        <v>298</v>
      </c>
      <c r="AD248" s="3">
        <v>317</v>
      </c>
      <c r="AE248" s="3">
        <v>313</v>
      </c>
      <c r="AF248" s="3">
        <v>342.07</v>
      </c>
      <c r="AG248" s="3">
        <v>340.947</v>
      </c>
      <c r="AK248" s="4">
        <f t="shared" ref="AK248:AU248" si="127">W248/W256</f>
        <v>3.687821612349914E-2</v>
      </c>
      <c r="AL248" s="4">
        <f t="shared" si="127"/>
        <v>5.7767369242779081E-2</v>
      </c>
      <c r="AM248" s="4">
        <f t="shared" si="127"/>
        <v>8.4241640495104381E-2</v>
      </c>
      <c r="AN248" s="4">
        <f t="shared" si="127"/>
        <v>6.0293012772351613E-2</v>
      </c>
      <c r="AO248" s="4">
        <f t="shared" si="127"/>
        <v>5.9116127797972068E-2</v>
      </c>
      <c r="AP248" s="4">
        <f t="shared" si="127"/>
        <v>5.7884615384615382E-2</v>
      </c>
      <c r="AQ248" s="4">
        <f t="shared" si="127"/>
        <v>6.1266447368421052E-2</v>
      </c>
      <c r="AR248" s="4">
        <f t="shared" si="127"/>
        <v>6.0530838266182926E-2</v>
      </c>
      <c r="AS248" s="4">
        <f t="shared" si="127"/>
        <v>5.8856713050018807E-2</v>
      </c>
      <c r="AT248" s="4">
        <f t="shared" si="127"/>
        <v>6.1830979296283305E-2</v>
      </c>
      <c r="AU248" s="4">
        <f t="shared" si="127"/>
        <v>6.1719739411699538E-2</v>
      </c>
    </row>
    <row r="249" spans="1:47" hidden="1" x14ac:dyDescent="0.25">
      <c r="A249" s="1" t="s">
        <v>52</v>
      </c>
      <c r="B249" s="1" t="s">
        <v>8</v>
      </c>
      <c r="C249" s="1" t="s">
        <v>9</v>
      </c>
      <c r="D249" s="1" t="s">
        <v>10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>
        <v>940.18549723756905</v>
      </c>
      <c r="T249" s="3">
        <v>1013.6834254143646</v>
      </c>
      <c r="U249" s="3">
        <v>1060.1341160220995</v>
      </c>
      <c r="V249" s="3">
        <v>1093.8451657458563</v>
      </c>
      <c r="W249" s="3">
        <v>1142.6477900552486</v>
      </c>
      <c r="X249" s="3">
        <v>1004.2756906077348</v>
      </c>
      <c r="Y249" s="3">
        <v>1060.9180939226519</v>
      </c>
      <c r="Z249" s="3">
        <v>1043.4745856353591</v>
      </c>
      <c r="AA249" s="3">
        <v>1024.4631215469612</v>
      </c>
      <c r="AB249" s="3">
        <v>1019.171270718232</v>
      </c>
      <c r="AC249" s="3">
        <v>953.31712707182317</v>
      </c>
      <c r="AD249" s="3">
        <v>1026.4230662983425</v>
      </c>
      <c r="AE249" s="3">
        <v>1042.2986187845304</v>
      </c>
      <c r="AF249" s="3">
        <v>1084.3080745856353</v>
      </c>
      <c r="AG249" s="3">
        <v>1082.6962160220994</v>
      </c>
      <c r="AJ249" s="4">
        <v>0.19599447513812154</v>
      </c>
      <c r="AK249" s="1" t="s">
        <v>62</v>
      </c>
    </row>
    <row r="250" spans="1:47" hidden="1" x14ac:dyDescent="0.25">
      <c r="A250" s="1" t="s">
        <v>52</v>
      </c>
      <c r="B250" s="1" t="s">
        <v>11</v>
      </c>
      <c r="C250" s="1" t="s">
        <v>9</v>
      </c>
      <c r="D250" s="1" t="s">
        <v>12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>
        <v>638.70041436464089</v>
      </c>
      <c r="T250" s="3">
        <v>688.63009028432828</v>
      </c>
      <c r="U250" s="3">
        <v>720.18564546557059</v>
      </c>
      <c r="V250" s="3">
        <v>743.0867234874006</v>
      </c>
      <c r="W250" s="3">
        <v>776.24002829807296</v>
      </c>
      <c r="X250" s="3">
        <v>682.23909176660823</v>
      </c>
      <c r="Y250" s="3">
        <v>720.7182286753806</v>
      </c>
      <c r="Z250" s="3">
        <v>708.86825225710822</v>
      </c>
      <c r="AA250" s="3">
        <v>695.95310941921571</v>
      </c>
      <c r="AB250" s="3">
        <v>692.35817275299826</v>
      </c>
      <c r="AC250" s="3">
        <v>647.62118312895836</v>
      </c>
      <c r="AD250" s="3">
        <v>697.28456744374068</v>
      </c>
      <c r="AE250" s="3">
        <v>708.06937744239315</v>
      </c>
      <c r="AF250" s="3">
        <v>736.60784874006197</v>
      </c>
      <c r="AG250" s="3">
        <v>735.51285766069259</v>
      </c>
      <c r="AJ250" s="4">
        <v>0.13314580245249966</v>
      </c>
      <c r="AK250" s="1" t="s">
        <v>62</v>
      </c>
    </row>
    <row r="251" spans="1:47" hidden="1" x14ac:dyDescent="0.25">
      <c r="A251" s="1" t="s">
        <v>52</v>
      </c>
      <c r="B251" s="1" t="s">
        <v>13</v>
      </c>
      <c r="C251" s="1" t="s">
        <v>9</v>
      </c>
      <c r="D251" s="1" t="s">
        <v>14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>
        <v>270.4736187845304</v>
      </c>
      <c r="T251" s="3">
        <v>291.61758523110097</v>
      </c>
      <c r="U251" s="3">
        <v>304.98057202533352</v>
      </c>
      <c r="V251" s="3">
        <v>314.67860463549391</v>
      </c>
      <c r="W251" s="3">
        <v>328.71819835601673</v>
      </c>
      <c r="X251" s="3">
        <v>288.91115752593993</v>
      </c>
      <c r="Y251" s="3">
        <v>305.20610766743027</v>
      </c>
      <c r="Z251" s="3">
        <v>300.18793963077752</v>
      </c>
      <c r="AA251" s="3">
        <v>294.71870030993131</v>
      </c>
      <c r="AB251" s="3">
        <v>293.19633472577823</v>
      </c>
      <c r="AC251" s="3">
        <v>274.25134078965101</v>
      </c>
      <c r="AD251" s="3">
        <v>295.28253941517318</v>
      </c>
      <c r="AE251" s="3">
        <v>299.84963616763241</v>
      </c>
      <c r="AF251" s="3">
        <v>311.93496354938691</v>
      </c>
      <c r="AG251" s="3">
        <v>311.47126226923598</v>
      </c>
      <c r="AJ251" s="4">
        <v>5.6383910524188119E-2</v>
      </c>
      <c r="AK251" s="1" t="s">
        <v>62</v>
      </c>
    </row>
    <row r="252" spans="1:47" hidden="1" x14ac:dyDescent="0.25">
      <c r="A252" s="1" t="s">
        <v>52</v>
      </c>
      <c r="B252" s="1" t="s">
        <v>15</v>
      </c>
      <c r="C252" s="1" t="s">
        <v>9</v>
      </c>
      <c r="D252" s="1" t="s">
        <v>16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v>174.01325966850825</v>
      </c>
      <c r="T252" s="3">
        <v>187.61654763508957</v>
      </c>
      <c r="U252" s="3">
        <v>196.21382562996899</v>
      </c>
      <c r="V252" s="3">
        <v>202.45320037730761</v>
      </c>
      <c r="W252" s="3">
        <v>211.48578358711762</v>
      </c>
      <c r="X252" s="3">
        <v>185.87532677536717</v>
      </c>
      <c r="Y252" s="3">
        <v>196.35892736827918</v>
      </c>
      <c r="Z252" s="3">
        <v>193.13041369087722</v>
      </c>
      <c r="AA252" s="3">
        <v>189.61169653685485</v>
      </c>
      <c r="AB252" s="3">
        <v>188.63225980326098</v>
      </c>
      <c r="AC252" s="3">
        <v>176.44371378520412</v>
      </c>
      <c r="AD252" s="3">
        <v>189.97445088263035</v>
      </c>
      <c r="AE252" s="3">
        <v>192.91276108341191</v>
      </c>
      <c r="AF252" s="3">
        <v>200.68803773076402</v>
      </c>
      <c r="AG252" s="3">
        <v>200.38970855679824</v>
      </c>
      <c r="AJ252" s="4">
        <v>3.627543457755019E-2</v>
      </c>
      <c r="AK252" s="1" t="s">
        <v>62</v>
      </c>
    </row>
    <row r="253" spans="1:47" hidden="1" x14ac:dyDescent="0.25">
      <c r="A253" s="1" t="s">
        <v>52</v>
      </c>
      <c r="B253" s="1" t="s">
        <v>17</v>
      </c>
      <c r="C253" s="1" t="s">
        <v>9</v>
      </c>
      <c r="D253" s="1" t="s">
        <v>18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>
        <v>541.75524861878444</v>
      </c>
      <c r="T253" s="3">
        <v>584.10634685352375</v>
      </c>
      <c r="U253" s="3">
        <v>610.87224093787893</v>
      </c>
      <c r="V253" s="3">
        <v>630.29727799487932</v>
      </c>
      <c r="W253" s="3">
        <v>658.41840722274617</v>
      </c>
      <c r="X253" s="3">
        <v>578.68540627947709</v>
      </c>
      <c r="Y253" s="3">
        <v>611.32398598571615</v>
      </c>
      <c r="Z253" s="3">
        <v>601.27265867133804</v>
      </c>
      <c r="AA253" s="3">
        <v>590.31784126128548</v>
      </c>
      <c r="AB253" s="3">
        <v>587.26856218838418</v>
      </c>
      <c r="AC253" s="3">
        <v>549.32197817005783</v>
      </c>
      <c r="AD253" s="3">
        <v>591.44720388087853</v>
      </c>
      <c r="AE253" s="3">
        <v>600.5950410995822</v>
      </c>
      <c r="AF253" s="3">
        <v>624.80179948793955</v>
      </c>
      <c r="AG253" s="3">
        <v>623.87301166958616</v>
      </c>
      <c r="AJ253" s="4">
        <v>0.11293626195930466</v>
      </c>
      <c r="AK253" s="1" t="s">
        <v>62</v>
      </c>
    </row>
    <row r="254" spans="1:47" hidden="1" x14ac:dyDescent="0.25">
      <c r="A254" s="1" t="s">
        <v>52</v>
      </c>
      <c r="B254" s="1" t="s">
        <v>19</v>
      </c>
      <c r="C254" s="1" t="s">
        <v>9</v>
      </c>
      <c r="D254" s="1" t="s">
        <v>20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418.46892265193372</v>
      </c>
      <c r="T254" s="3">
        <v>451.18225306562459</v>
      </c>
      <c r="U254" s="3">
        <v>471.8570778870772</v>
      </c>
      <c r="V254" s="3">
        <v>486.86159210349007</v>
      </c>
      <c r="W254" s="3">
        <v>508.58324349818082</v>
      </c>
      <c r="X254" s="3">
        <v>446.99494677267217</v>
      </c>
      <c r="Y254" s="3">
        <v>472.2060200781566</v>
      </c>
      <c r="Z254" s="3">
        <v>464.44205632664062</v>
      </c>
      <c r="AA254" s="3">
        <v>455.9802081929659</v>
      </c>
      <c r="AB254" s="3">
        <v>453.62484840318018</v>
      </c>
      <c r="AC254" s="3">
        <v>424.31370435251313</v>
      </c>
      <c r="AD254" s="3">
        <v>456.85256367066432</v>
      </c>
      <c r="AE254" s="3">
        <v>463.91864304002155</v>
      </c>
      <c r="AF254" s="3">
        <v>482.61671034900957</v>
      </c>
      <c r="AG254" s="3">
        <v>481.89928520415037</v>
      </c>
      <c r="AJ254" s="4">
        <v>8.7235547769842339E-2</v>
      </c>
      <c r="AK254" s="1" t="s">
        <v>62</v>
      </c>
    </row>
    <row r="255" spans="1:47" hidden="1" x14ac:dyDescent="0.25">
      <c r="A255" s="1" t="s">
        <v>52</v>
      </c>
      <c r="B255" s="1" t="s">
        <v>21</v>
      </c>
      <c r="C255" s="1" t="s">
        <v>9</v>
      </c>
      <c r="D255" s="1" t="s">
        <v>22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>
        <v>1606.4030386740328</v>
      </c>
      <c r="T255" s="3">
        <v>1739.1637515159682</v>
      </c>
      <c r="U255" s="3">
        <v>1830.7565220320712</v>
      </c>
      <c r="V255" s="3">
        <v>1897.7774356555724</v>
      </c>
      <c r="W255" s="3">
        <v>1988.9065489826171</v>
      </c>
      <c r="X255" s="3">
        <v>1641.0183802722004</v>
      </c>
      <c r="Y255" s="3">
        <v>1590.2686363023849</v>
      </c>
      <c r="Z255" s="3">
        <v>1691.6240937878993</v>
      </c>
      <c r="AA255" s="3">
        <v>1666.9553227327856</v>
      </c>
      <c r="AB255" s="3">
        <v>1664.7485514081659</v>
      </c>
      <c r="AC255" s="3">
        <v>1540.7309527017928</v>
      </c>
      <c r="AD255" s="3">
        <v>1662.7356084085704</v>
      </c>
      <c r="AE255" s="3">
        <v>1697.3559223824286</v>
      </c>
      <c r="AF255" s="3">
        <v>1749.312565557203</v>
      </c>
      <c r="AG255" s="3">
        <v>1747.3266586174377</v>
      </c>
      <c r="AJ255" s="4">
        <v>0.32453173426761894</v>
      </c>
      <c r="AK255" s="1" t="s">
        <v>62</v>
      </c>
    </row>
    <row r="256" spans="1:47" hidden="1" x14ac:dyDescent="0.25">
      <c r="A256" s="1" t="s">
        <v>52</v>
      </c>
      <c r="B256" s="1" t="s">
        <v>23</v>
      </c>
      <c r="C256" s="1" t="s">
        <v>6</v>
      </c>
      <c r="D256" s="1" t="s">
        <v>24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>
        <v>4797</v>
      </c>
      <c r="T256" s="3">
        <v>5172</v>
      </c>
      <c r="U256" s="3">
        <v>5409</v>
      </c>
      <c r="V256" s="3">
        <v>5581</v>
      </c>
      <c r="W256" s="3">
        <v>5830</v>
      </c>
      <c r="X256" s="3">
        <v>5124</v>
      </c>
      <c r="Y256" s="3">
        <v>5413</v>
      </c>
      <c r="Z256" s="3">
        <v>5324</v>
      </c>
      <c r="AA256" s="3">
        <v>5227</v>
      </c>
      <c r="AB256" s="3">
        <v>5200</v>
      </c>
      <c r="AC256" s="3">
        <v>4864</v>
      </c>
      <c r="AD256" s="3">
        <v>5237</v>
      </c>
      <c r="AE256" s="3">
        <v>5318</v>
      </c>
      <c r="AF256" s="3">
        <v>5532.34</v>
      </c>
      <c r="AG256" s="3">
        <v>5524.116</v>
      </c>
    </row>
    <row r="257" spans="1:47" hidden="1" x14ac:dyDescent="0.25">
      <c r="A257" s="1" t="s">
        <v>53</v>
      </c>
      <c r="B257" s="1" t="s">
        <v>5</v>
      </c>
      <c r="C257" s="1" t="s">
        <v>6</v>
      </c>
      <c r="D257" s="1" t="s">
        <v>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>
        <v>934.52796667343341</v>
      </c>
      <c r="P257" s="3">
        <v>907.55074453080488</v>
      </c>
      <c r="Q257" s="3">
        <v>907.49185978047456</v>
      </c>
      <c r="R257" s="3">
        <v>925.86764692532608</v>
      </c>
      <c r="S257" s="3">
        <v>953.52221050607511</v>
      </c>
      <c r="T257" s="3">
        <v>979.18517001826513</v>
      </c>
      <c r="U257" s="3">
        <v>971.01203580636411</v>
      </c>
      <c r="V257" s="3">
        <v>994.6153672808008</v>
      </c>
      <c r="W257" s="3">
        <v>1000.8257979316621</v>
      </c>
      <c r="X257" s="3">
        <v>1076.2303106293332</v>
      </c>
      <c r="Y257" s="3">
        <v>1073.8179121472231</v>
      </c>
      <c r="Z257" s="3">
        <v>1068.0884856527091</v>
      </c>
      <c r="AA257" s="3">
        <v>1075.5295546402338</v>
      </c>
      <c r="AB257" s="3">
        <v>1043.4007933868625</v>
      </c>
      <c r="AC257" s="3">
        <v>1080.8231951227904</v>
      </c>
      <c r="AD257" s="3">
        <v>954.9966365996529</v>
      </c>
      <c r="AE257" s="3">
        <v>977.62030372079312</v>
      </c>
      <c r="AF257" s="3">
        <v>1003.9892580190316</v>
      </c>
      <c r="AG257" s="3">
        <v>993.98344429169356</v>
      </c>
      <c r="AH257" s="3" t="e">
        <f>#REF!*0.27</f>
        <v>#REF!</v>
      </c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hidden="1" x14ac:dyDescent="0.25">
      <c r="A258" s="1" t="s">
        <v>53</v>
      </c>
      <c r="B258" s="1" t="s">
        <v>8</v>
      </c>
      <c r="C258" s="1" t="s">
        <v>27</v>
      </c>
      <c r="D258" s="1" t="s">
        <v>10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>
        <v>3573.4</v>
      </c>
      <c r="P258" s="3">
        <v>3688.7</v>
      </c>
      <c r="Q258" s="3">
        <v>3695.1</v>
      </c>
      <c r="R258" s="3">
        <v>3832.9</v>
      </c>
      <c r="S258" s="3">
        <v>3959.7000000000003</v>
      </c>
      <c r="T258" s="3">
        <v>4075.5</v>
      </c>
      <c r="U258" s="3">
        <v>4316.3999999999996</v>
      </c>
      <c r="V258" s="3">
        <v>4168.4000000000005</v>
      </c>
      <c r="W258" s="3">
        <v>3809.5</v>
      </c>
      <c r="X258" s="3">
        <v>3482.2000000000003</v>
      </c>
      <c r="Y258" s="3">
        <v>3652.2999999999997</v>
      </c>
      <c r="Z258" s="3">
        <v>3749.2999999999997</v>
      </c>
      <c r="AA258" s="3">
        <v>3817.8</v>
      </c>
      <c r="AB258" s="3">
        <v>3657.5</v>
      </c>
      <c r="AC258" s="3">
        <v>3448.3</v>
      </c>
      <c r="AD258" s="3">
        <v>3694.9</v>
      </c>
      <c r="AE258" s="3">
        <v>3785.5</v>
      </c>
      <c r="AF258" s="3">
        <v>3944.7999999999997</v>
      </c>
      <c r="AG258" s="3">
        <v>3451.6</v>
      </c>
      <c r="AH258" s="1" t="e">
        <f>#REF!*1000</f>
        <v>#REF!</v>
      </c>
    </row>
    <row r="259" spans="1:47" hidden="1" x14ac:dyDescent="0.25">
      <c r="A259" s="1" t="s">
        <v>53</v>
      </c>
      <c r="B259" s="1" t="s">
        <v>11</v>
      </c>
      <c r="C259" s="1" t="s">
        <v>27</v>
      </c>
      <c r="D259" s="1" t="s">
        <v>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>
        <v>6522.2</v>
      </c>
      <c r="P259" s="3">
        <v>6718.9</v>
      </c>
      <c r="Q259" s="3">
        <v>6753</v>
      </c>
      <c r="R259" s="3">
        <v>7227.5999999999995</v>
      </c>
      <c r="S259" s="3">
        <v>7514.2</v>
      </c>
      <c r="T259" s="3">
        <v>7842.1</v>
      </c>
      <c r="U259" s="3">
        <v>7614.4</v>
      </c>
      <c r="V259" s="3">
        <v>7441.5</v>
      </c>
      <c r="W259" s="3">
        <v>7741</v>
      </c>
      <c r="X259" s="3">
        <v>7905.4000000000005</v>
      </c>
      <c r="Y259" s="3">
        <v>8301.7000000000007</v>
      </c>
      <c r="Z259" s="3">
        <v>7741.7</v>
      </c>
      <c r="AA259" s="3">
        <v>7452</v>
      </c>
      <c r="AB259" s="3">
        <v>7915.3</v>
      </c>
      <c r="AC259" s="3">
        <v>7887.5</v>
      </c>
      <c r="AD259" s="3">
        <v>8021.4</v>
      </c>
      <c r="AE259" s="3">
        <v>8218</v>
      </c>
      <c r="AF259" s="3">
        <v>7189.5</v>
      </c>
      <c r="AG259" s="3">
        <v>6156.4</v>
      </c>
      <c r="AH259" s="1" t="e">
        <f>#REF!*1000</f>
        <v>#REF!</v>
      </c>
    </row>
    <row r="260" spans="1:47" hidden="1" x14ac:dyDescent="0.25">
      <c r="A260" s="1" t="s">
        <v>53</v>
      </c>
      <c r="B260" s="1" t="s">
        <v>13</v>
      </c>
      <c r="C260" s="1" t="s">
        <v>27</v>
      </c>
      <c r="D260" s="1" t="s">
        <v>14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>
        <v>1906.7</v>
      </c>
      <c r="P260" s="3">
        <v>1967.7</v>
      </c>
      <c r="Q260" s="3">
        <v>1967.8</v>
      </c>
      <c r="R260" s="3">
        <v>2110.6</v>
      </c>
      <c r="S260" s="3">
        <v>2077.7999999999997</v>
      </c>
      <c r="T260" s="3">
        <v>2084.2999999999997</v>
      </c>
      <c r="U260" s="3">
        <v>2077.7000000000003</v>
      </c>
      <c r="V260" s="3">
        <v>2121.1000000000004</v>
      </c>
      <c r="W260" s="3">
        <v>2444.3000000000002</v>
      </c>
      <c r="X260" s="3">
        <v>2454.6999999999998</v>
      </c>
      <c r="Y260" s="3">
        <v>2264.5</v>
      </c>
      <c r="Z260" s="3">
        <v>2265.5</v>
      </c>
      <c r="AA260" s="3">
        <v>2426.4</v>
      </c>
      <c r="AB260" s="3">
        <v>2300</v>
      </c>
      <c r="AC260" s="3">
        <v>2038.1</v>
      </c>
      <c r="AD260" s="3">
        <v>1929.4</v>
      </c>
      <c r="AE260" s="3">
        <v>1976.6999999999998</v>
      </c>
      <c r="AF260" s="3">
        <v>2029.9999999999998</v>
      </c>
      <c r="AG260" s="3">
        <v>2093</v>
      </c>
      <c r="AH260" s="1" t="e">
        <f>#REF!*1000</f>
        <v>#REF!</v>
      </c>
    </row>
    <row r="261" spans="1:47" hidden="1" x14ac:dyDescent="0.25">
      <c r="A261" s="1" t="s">
        <v>53</v>
      </c>
      <c r="B261" s="1" t="s">
        <v>15</v>
      </c>
      <c r="C261" s="1" t="s">
        <v>27</v>
      </c>
      <c r="D261" s="1" t="s">
        <v>16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>
        <v>2294.2999999999997</v>
      </c>
      <c r="P261" s="3">
        <v>2358.6</v>
      </c>
      <c r="Q261" s="3">
        <v>2332.1999999999998</v>
      </c>
      <c r="R261" s="3">
        <v>2301.6999999999998</v>
      </c>
      <c r="S261" s="3">
        <v>1950.8000000000002</v>
      </c>
      <c r="T261" s="3">
        <v>2030.5</v>
      </c>
      <c r="U261" s="3">
        <v>2090.1999999999998</v>
      </c>
      <c r="V261" s="3">
        <v>2132.2999999999997</v>
      </c>
      <c r="W261" s="3">
        <v>2533.4</v>
      </c>
      <c r="X261" s="3">
        <v>2661.7000000000003</v>
      </c>
      <c r="Y261" s="3">
        <v>2808.5</v>
      </c>
      <c r="Z261" s="3">
        <v>2802.8</v>
      </c>
      <c r="AA261" s="3">
        <v>3007.8999999999996</v>
      </c>
      <c r="AB261" s="3">
        <v>2898.6</v>
      </c>
      <c r="AC261" s="3">
        <v>2649.5</v>
      </c>
      <c r="AD261" s="3">
        <v>2707.3</v>
      </c>
      <c r="AE261" s="3">
        <v>2773.6</v>
      </c>
      <c r="AF261" s="3">
        <v>2698.3</v>
      </c>
      <c r="AG261" s="3">
        <v>2324.3999999999996</v>
      </c>
      <c r="AH261" s="1" t="e">
        <f>#REF!*1000</f>
        <v>#REF!</v>
      </c>
    </row>
    <row r="262" spans="1:47" hidden="1" x14ac:dyDescent="0.25">
      <c r="A262" s="1" t="s">
        <v>53</v>
      </c>
      <c r="B262" s="1" t="s">
        <v>17</v>
      </c>
      <c r="C262" s="1" t="s">
        <v>27</v>
      </c>
      <c r="D262" s="1" t="s">
        <v>18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>
        <v>1214.9000000000001</v>
      </c>
      <c r="P262" s="3">
        <v>1253.6000000000001</v>
      </c>
      <c r="Q262" s="3">
        <v>1264.8999999999999</v>
      </c>
      <c r="R262" s="3">
        <v>1342.9</v>
      </c>
      <c r="S262" s="3">
        <v>1439.2</v>
      </c>
      <c r="T262" s="3">
        <v>1427.3</v>
      </c>
      <c r="U262" s="3">
        <v>1451.1000000000001</v>
      </c>
      <c r="V262" s="3">
        <v>1505.5</v>
      </c>
      <c r="W262" s="3">
        <v>1410.8</v>
      </c>
      <c r="X262" s="3">
        <v>1518.3</v>
      </c>
      <c r="Y262" s="3">
        <v>1539.5</v>
      </c>
      <c r="Z262" s="3">
        <v>1539.6000000000001</v>
      </c>
      <c r="AA262" s="3">
        <v>1559.5</v>
      </c>
      <c r="AB262" s="3">
        <v>1591.6999999999998</v>
      </c>
      <c r="AC262" s="3">
        <v>1434.3999999999999</v>
      </c>
      <c r="AD262" s="3">
        <v>1469.7</v>
      </c>
      <c r="AE262" s="3">
        <v>1505.7</v>
      </c>
      <c r="AF262" s="3">
        <v>1552.5</v>
      </c>
      <c r="AG262" s="3">
        <v>1523.3000000000002</v>
      </c>
      <c r="AH262" s="1" t="e">
        <f>#REF!*1000</f>
        <v>#REF!</v>
      </c>
    </row>
    <row r="263" spans="1:47" hidden="1" x14ac:dyDescent="0.25">
      <c r="A263" s="1" t="s">
        <v>53</v>
      </c>
      <c r="B263" s="1" t="s">
        <v>19</v>
      </c>
      <c r="C263" s="1" t="s">
        <v>27</v>
      </c>
      <c r="D263" s="1" t="s">
        <v>20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82.100000000000009</v>
      </c>
      <c r="P263" s="3">
        <v>84.7</v>
      </c>
      <c r="Q263" s="3">
        <v>82.9</v>
      </c>
      <c r="R263" s="3">
        <v>78.600000000000009</v>
      </c>
      <c r="S263" s="3">
        <v>81</v>
      </c>
      <c r="T263" s="3">
        <v>81.699999999999989</v>
      </c>
      <c r="U263" s="3">
        <v>85.5</v>
      </c>
      <c r="V263" s="3">
        <v>89.1</v>
      </c>
      <c r="W263" s="3">
        <v>114.7</v>
      </c>
      <c r="X263" s="3">
        <v>118.8</v>
      </c>
      <c r="Y263" s="3">
        <v>127</v>
      </c>
      <c r="Z263" s="3">
        <v>134.9</v>
      </c>
      <c r="AA263" s="3">
        <v>151.79999999999998</v>
      </c>
      <c r="AB263" s="3">
        <v>140.69999999999999</v>
      </c>
      <c r="AC263" s="3">
        <v>121.80000000000001</v>
      </c>
      <c r="AD263" s="3">
        <v>125.2</v>
      </c>
      <c r="AE263" s="3">
        <v>128.30000000000001</v>
      </c>
      <c r="AF263" s="3">
        <v>129.70000000000002</v>
      </c>
      <c r="AG263" s="3">
        <v>127.90000000000002</v>
      </c>
      <c r="AH263" s="1" t="e">
        <f>#REF!*1000</f>
        <v>#REF!</v>
      </c>
    </row>
    <row r="264" spans="1:47" hidden="1" x14ac:dyDescent="0.25">
      <c r="A264" s="1" t="s">
        <v>53</v>
      </c>
      <c r="B264" s="1" t="s">
        <v>21</v>
      </c>
      <c r="C264" s="1" t="s">
        <v>6</v>
      </c>
      <c r="D264" s="1" t="s">
        <v>22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</row>
    <row r="265" spans="1:47" hidden="1" x14ac:dyDescent="0.25">
      <c r="A265" s="1" t="s">
        <v>53</v>
      </c>
      <c r="B265" s="1" t="s">
        <v>23</v>
      </c>
      <c r="C265" s="1" t="s">
        <v>6</v>
      </c>
      <c r="D265" s="1" t="s">
        <v>24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>
        <v>18083.962027590787</v>
      </c>
      <c r="P265" s="3">
        <v>18739.446136679595</v>
      </c>
      <c r="Q265" s="3">
        <v>18962.84572277691</v>
      </c>
      <c r="R265" s="3">
        <v>19626.503540831651</v>
      </c>
      <c r="S265" s="3">
        <v>19874.717815431392</v>
      </c>
      <c r="T265" s="3">
        <v>20289.634173801067</v>
      </c>
      <c r="U265" s="3">
        <v>20566.395045238165</v>
      </c>
      <c r="V265" s="3">
        <v>20479.777149089274</v>
      </c>
      <c r="W265" s="3">
        <v>21178.5616164243</v>
      </c>
      <c r="X265" s="3">
        <v>21081.758991065202</v>
      </c>
      <c r="Y265" s="3">
        <v>21590.360285054743</v>
      </c>
      <c r="Z265" s="3">
        <v>21171.65629208754</v>
      </c>
      <c r="AA265" s="3">
        <v>21341.034417483268</v>
      </c>
      <c r="AB265" s="3">
        <v>21484.819081433154</v>
      </c>
      <c r="AC265" s="3">
        <v>20910.977080685465</v>
      </c>
      <c r="AD265" s="3">
        <v>21069.810360185998</v>
      </c>
      <c r="AE265" s="3">
        <v>21024.087376593376</v>
      </c>
      <c r="AF265" s="3">
        <v>21035.962160540563</v>
      </c>
      <c r="AG265" s="3">
        <v>20927.25688031533</v>
      </c>
    </row>
    <row r="266" spans="1:47" hidden="1" x14ac:dyDescent="0.25">
      <c r="A266" s="1" t="s">
        <v>54</v>
      </c>
      <c r="B266" s="1" t="s">
        <v>5</v>
      </c>
      <c r="C266" s="1" t="s">
        <v>6</v>
      </c>
      <c r="D266" s="1" t="s">
        <v>7</v>
      </c>
      <c r="E266" s="3"/>
      <c r="F266" s="3"/>
      <c r="G266" s="3"/>
      <c r="H266" s="3"/>
      <c r="I266" s="3"/>
      <c r="J266" s="3"/>
      <c r="K266" s="3"/>
      <c r="L266" s="3"/>
      <c r="M266" s="3"/>
      <c r="N266" s="3">
        <v>199</v>
      </c>
      <c r="O266" s="3">
        <v>194</v>
      </c>
      <c r="P266" s="3">
        <v>173</v>
      </c>
      <c r="Q266" s="3">
        <v>523</v>
      </c>
      <c r="R266" s="3">
        <v>151</v>
      </c>
      <c r="S266" s="3">
        <v>64</v>
      </c>
      <c r="T266" s="3">
        <v>17</v>
      </c>
      <c r="U266" s="3">
        <v>23</v>
      </c>
      <c r="V266" s="3">
        <v>73</v>
      </c>
      <c r="W266" s="3">
        <v>95</v>
      </c>
      <c r="X266" s="3">
        <v>95</v>
      </c>
      <c r="Y266" s="3">
        <v>105</v>
      </c>
      <c r="Z266" s="3">
        <v>121</v>
      </c>
      <c r="AA266" s="3">
        <v>139</v>
      </c>
      <c r="AB266" s="3">
        <v>167</v>
      </c>
      <c r="AC266" s="3">
        <v>185</v>
      </c>
      <c r="AD266" s="3">
        <v>88</v>
      </c>
      <c r="AE266" s="3">
        <v>82</v>
      </c>
      <c r="AF266" s="3">
        <v>76.977000000000004</v>
      </c>
      <c r="AG266" s="3">
        <v>126.977</v>
      </c>
      <c r="AJ266" s="4">
        <f t="shared" ref="AJ266:AT266" si="128">W266/W274</f>
        <v>9.2682926829268292E-2</v>
      </c>
      <c r="AK266" s="4">
        <f t="shared" si="128"/>
        <v>8.0168776371308023E-2</v>
      </c>
      <c r="AL266" s="4">
        <f t="shared" si="128"/>
        <v>8.0645161290322578E-2</v>
      </c>
      <c r="AM266" s="4">
        <f t="shared" si="128"/>
        <v>8.5271317829457363E-2</v>
      </c>
      <c r="AN266" s="4">
        <f t="shared" si="128"/>
        <v>9.5205479452054792E-2</v>
      </c>
      <c r="AO266" s="4">
        <f t="shared" si="128"/>
        <v>0.10151975683890578</v>
      </c>
      <c r="AP266" s="4">
        <f t="shared" si="128"/>
        <v>0.11881824020552344</v>
      </c>
      <c r="AQ266" s="4">
        <f t="shared" si="128"/>
        <v>6.0232717316906229E-2</v>
      </c>
      <c r="AR266" s="4">
        <f t="shared" si="128"/>
        <v>6.6343042071197414E-2</v>
      </c>
      <c r="AS266" s="4">
        <f t="shared" si="128"/>
        <v>5.018590632511799E-2</v>
      </c>
      <c r="AT266" s="4">
        <f t="shared" si="128"/>
        <v>7.829092628776449E-2</v>
      </c>
      <c r="AU266" s="4"/>
    </row>
    <row r="267" spans="1:47" hidden="1" x14ac:dyDescent="0.25">
      <c r="A267" s="1" t="s">
        <v>54</v>
      </c>
      <c r="B267" s="1" t="s">
        <v>8</v>
      </c>
      <c r="C267" s="1" t="s">
        <v>27</v>
      </c>
      <c r="D267" s="1" t="s">
        <v>10</v>
      </c>
      <c r="E267" s="3"/>
      <c r="F267" s="3"/>
      <c r="G267" s="3"/>
      <c r="H267" s="3"/>
      <c r="I267" s="3"/>
      <c r="J267" s="3"/>
      <c r="K267" s="3"/>
      <c r="L267" s="3"/>
      <c r="M267" s="3"/>
      <c r="N267" s="3">
        <v>155.12413960252061</v>
      </c>
      <c r="O267" s="3">
        <v>114.87040717401842</v>
      </c>
      <c r="P267" s="3">
        <v>100.98497333979641</v>
      </c>
      <c r="Q267" s="3">
        <v>151.61771691711101</v>
      </c>
      <c r="R267" s="3">
        <v>179.38858458555504</v>
      </c>
      <c r="S267" s="3">
        <v>243.90676199709162</v>
      </c>
      <c r="T267" s="3">
        <v>231.0031265147843</v>
      </c>
      <c r="U267" s="3">
        <v>106.03422200678624</v>
      </c>
      <c r="V267" s="3">
        <v>70.549224430441114</v>
      </c>
      <c r="W267" s="3">
        <v>143.76333010179351</v>
      </c>
      <c r="X267" s="3">
        <v>166.20443528841494</v>
      </c>
      <c r="Y267" s="3">
        <v>182.61449345613187</v>
      </c>
      <c r="Z267" s="3">
        <v>199.02455162384877</v>
      </c>
      <c r="AA267" s="3">
        <v>204.77508482792052</v>
      </c>
      <c r="AB267" s="3">
        <v>230.72261269995153</v>
      </c>
      <c r="AC267" s="3">
        <v>218.38000484730975</v>
      </c>
      <c r="AD267" s="3">
        <v>204.91534173533691</v>
      </c>
      <c r="AE267" s="3">
        <v>173.35753756665051</v>
      </c>
      <c r="AF267" s="3">
        <v>215.13123410082406</v>
      </c>
      <c r="AG267" s="3">
        <v>227.47720811924381</v>
      </c>
      <c r="AJ267" s="4">
        <v>0.14025690741638391</v>
      </c>
      <c r="AK267" s="1" t="s">
        <v>61</v>
      </c>
    </row>
    <row r="268" spans="1:47" hidden="1" x14ac:dyDescent="0.25">
      <c r="A268" s="1" t="s">
        <v>54</v>
      </c>
      <c r="B268" s="1" t="s">
        <v>11</v>
      </c>
      <c r="C268" s="1" t="s">
        <v>27</v>
      </c>
      <c r="D268" s="1" t="s">
        <v>12</v>
      </c>
      <c r="E268" s="3"/>
      <c r="F268" s="3"/>
      <c r="G268" s="3"/>
      <c r="H268" s="3"/>
      <c r="I268" s="3"/>
      <c r="J268" s="3"/>
      <c r="K268" s="3"/>
      <c r="L268" s="3"/>
      <c r="M268" s="3"/>
      <c r="N268" s="3">
        <v>254.38000000000002</v>
      </c>
      <c r="O268" s="3">
        <v>188.37</v>
      </c>
      <c r="P268" s="3">
        <v>165.6</v>
      </c>
      <c r="Q268" s="3">
        <v>248.63000000000002</v>
      </c>
      <c r="R268" s="3">
        <v>294.17</v>
      </c>
      <c r="S268" s="3">
        <v>399.97</v>
      </c>
      <c r="T268" s="3">
        <v>378.81</v>
      </c>
      <c r="U268" s="3">
        <v>173.88</v>
      </c>
      <c r="V268" s="3">
        <v>115.69000000000001</v>
      </c>
      <c r="W268" s="3">
        <v>235.75</v>
      </c>
      <c r="X268" s="3">
        <v>272.55</v>
      </c>
      <c r="Y268" s="3">
        <v>299.46000000000004</v>
      </c>
      <c r="Z268" s="3">
        <v>326.37</v>
      </c>
      <c r="AA268" s="3">
        <v>335.8</v>
      </c>
      <c r="AB268" s="3">
        <v>378.35</v>
      </c>
      <c r="AC268" s="3">
        <v>358.11</v>
      </c>
      <c r="AD268" s="3">
        <v>336.03000000000003</v>
      </c>
      <c r="AE268" s="3">
        <v>284.28000000000003</v>
      </c>
      <c r="AF268" s="3">
        <v>352.78251</v>
      </c>
      <c r="AG268" s="3">
        <v>373.02803</v>
      </c>
      <c r="AJ268" s="4">
        <v>0.23</v>
      </c>
      <c r="AK268" s="1" t="s">
        <v>61</v>
      </c>
    </row>
    <row r="269" spans="1:47" hidden="1" x14ac:dyDescent="0.25">
      <c r="A269" s="1" t="s">
        <v>54</v>
      </c>
      <c r="B269" s="1" t="s">
        <v>13</v>
      </c>
      <c r="C269" s="1" t="s">
        <v>27</v>
      </c>
      <c r="D269" s="1" t="s">
        <v>14</v>
      </c>
      <c r="E269" s="3"/>
      <c r="F269" s="3"/>
      <c r="G269" s="3"/>
      <c r="H269" s="3"/>
      <c r="I269" s="3"/>
      <c r="J269" s="3"/>
      <c r="K269" s="3"/>
      <c r="L269" s="3"/>
      <c r="M269" s="3"/>
      <c r="N269" s="3">
        <v>41.562118274357729</v>
      </c>
      <c r="O269" s="3">
        <v>30.777011633543381</v>
      </c>
      <c r="P269" s="3">
        <v>27.05671352399418</v>
      </c>
      <c r="Q269" s="3">
        <v>40.622649054774598</v>
      </c>
      <c r="R269" s="3">
        <v>48.063245273872994</v>
      </c>
      <c r="S269" s="3">
        <v>65.349478914202606</v>
      </c>
      <c r="T269" s="3">
        <v>61.892232186136688</v>
      </c>
      <c r="U269" s="3">
        <v>28.40954920019389</v>
      </c>
      <c r="V269" s="3">
        <v>18.902120698012602</v>
      </c>
      <c r="W269" s="3">
        <v>38.518238002908383</v>
      </c>
      <c r="X269" s="3">
        <v>44.530841008240422</v>
      </c>
      <c r="Y269" s="3">
        <v>48.927556955889479</v>
      </c>
      <c r="Z269" s="3">
        <v>53.324272903538528</v>
      </c>
      <c r="AA269" s="3">
        <v>54.865002423654865</v>
      </c>
      <c r="AB269" s="3">
        <v>61.817074648570035</v>
      </c>
      <c r="AC269" s="3">
        <v>58.510142995637416</v>
      </c>
      <c r="AD269" s="3">
        <v>54.902581192438191</v>
      </c>
      <c r="AE269" s="3">
        <v>46.447358216190011</v>
      </c>
      <c r="AF269" s="3">
        <v>57.639705974309251</v>
      </c>
      <c r="AG269" s="3">
        <v>60.947539517692668</v>
      </c>
      <c r="AJ269" s="4">
        <v>3.757876878332525E-2</v>
      </c>
      <c r="AK269" s="1" t="s">
        <v>61</v>
      </c>
    </row>
    <row r="270" spans="1:47" hidden="1" x14ac:dyDescent="0.25">
      <c r="A270" s="1" t="s">
        <v>54</v>
      </c>
      <c r="B270" s="1" t="s">
        <v>15</v>
      </c>
      <c r="C270" s="1" t="s">
        <v>27</v>
      </c>
      <c r="D270" s="1" t="s">
        <v>16</v>
      </c>
      <c r="E270" s="3"/>
      <c r="F270" s="3"/>
      <c r="G270" s="3"/>
      <c r="H270" s="3"/>
      <c r="I270" s="3"/>
      <c r="J270" s="3"/>
      <c r="K270" s="3"/>
      <c r="L270" s="3"/>
      <c r="M270" s="3"/>
      <c r="N270" s="3">
        <v>85.697576345128439</v>
      </c>
      <c r="O270" s="3">
        <v>63.45959767329132</v>
      </c>
      <c r="P270" s="3">
        <v>55.788657295201162</v>
      </c>
      <c r="Q270" s="3">
        <v>83.760470189045066</v>
      </c>
      <c r="R270" s="3">
        <v>99.102350945225396</v>
      </c>
      <c r="S270" s="3">
        <v>134.74510421715945</v>
      </c>
      <c r="T270" s="3">
        <v>127.61655356277265</v>
      </c>
      <c r="U270" s="3">
        <v>58.578090159961214</v>
      </c>
      <c r="V270" s="3">
        <v>38.974575860397479</v>
      </c>
      <c r="W270" s="3">
        <v>79.421352399418311</v>
      </c>
      <c r="X270" s="3">
        <v>91.818831798351908</v>
      </c>
      <c r="Y270" s="3">
        <v>100.8844886088221</v>
      </c>
      <c r="Z270" s="3">
        <v>109.95014541929228</v>
      </c>
      <c r="AA270" s="3">
        <v>113.12699951526902</v>
      </c>
      <c r="AB270" s="3">
        <v>127.46158507028598</v>
      </c>
      <c r="AC270" s="3">
        <v>120.64297140087251</v>
      </c>
      <c r="AD270" s="3">
        <v>113.20448376151235</v>
      </c>
      <c r="AE270" s="3">
        <v>95.770528356761986</v>
      </c>
      <c r="AF270" s="3">
        <v>118.84820380513814</v>
      </c>
      <c r="AG270" s="3">
        <v>125.66867709646144</v>
      </c>
      <c r="AJ270" s="4">
        <v>7.7484246243334942E-2</v>
      </c>
      <c r="AK270" s="1" t="s">
        <v>61</v>
      </c>
    </row>
    <row r="271" spans="1:47" hidden="1" x14ac:dyDescent="0.25">
      <c r="A271" s="1" t="s">
        <v>54</v>
      </c>
      <c r="B271" s="1" t="s">
        <v>17</v>
      </c>
      <c r="C271" s="1" t="s">
        <v>27</v>
      </c>
      <c r="D271" s="1" t="s">
        <v>18</v>
      </c>
      <c r="E271" s="3"/>
      <c r="F271" s="3"/>
      <c r="G271" s="3"/>
      <c r="H271" s="3"/>
      <c r="I271" s="3"/>
      <c r="J271" s="3"/>
      <c r="K271" s="3"/>
      <c r="L271" s="3"/>
      <c r="M271" s="3"/>
      <c r="N271" s="3">
        <v>28.199515269025692</v>
      </c>
      <c r="O271" s="3">
        <v>20.881919534658266</v>
      </c>
      <c r="P271" s="3">
        <v>18.357731459040235</v>
      </c>
      <c r="Q271" s="3">
        <v>27.562094037809018</v>
      </c>
      <c r="R271" s="3">
        <v>32.610470189045081</v>
      </c>
      <c r="S271" s="3">
        <v>44.339020843431896</v>
      </c>
      <c r="T271" s="3">
        <v>41.993310712554532</v>
      </c>
      <c r="U271" s="3">
        <v>19.275618031992245</v>
      </c>
      <c r="V271" s="3">
        <v>12.824915172079496</v>
      </c>
      <c r="W271" s="3">
        <v>26.134270479883668</v>
      </c>
      <c r="X271" s="3">
        <v>30.213766359670384</v>
      </c>
      <c r="Y271" s="3">
        <v>33.196897721764422</v>
      </c>
      <c r="Z271" s="3">
        <v>36.180029083858464</v>
      </c>
      <c r="AA271" s="3">
        <v>37.225399903053805</v>
      </c>
      <c r="AB271" s="3">
        <v>41.942317014057203</v>
      </c>
      <c r="AC271" s="3">
        <v>39.698594280174504</v>
      </c>
      <c r="AD271" s="3">
        <v>37.250896752302474</v>
      </c>
      <c r="AE271" s="3">
        <v>31.5141056713524</v>
      </c>
      <c r="AF271" s="3">
        <v>39.108010761027636</v>
      </c>
      <c r="AG271" s="3">
        <v>41.352345419292291</v>
      </c>
      <c r="AJ271" s="4">
        <v>2.5496849248666992E-2</v>
      </c>
      <c r="AK271" s="1" t="s">
        <v>61</v>
      </c>
    </row>
    <row r="272" spans="1:47" hidden="1" x14ac:dyDescent="0.25">
      <c r="A272" s="1" t="s">
        <v>54</v>
      </c>
      <c r="B272" s="1" t="s">
        <v>19</v>
      </c>
      <c r="C272" s="1" t="s">
        <v>27</v>
      </c>
      <c r="D272" s="1" t="s">
        <v>20</v>
      </c>
      <c r="E272" s="3"/>
      <c r="F272" s="3"/>
      <c r="G272" s="3"/>
      <c r="H272" s="3"/>
      <c r="I272" s="3"/>
      <c r="J272" s="3"/>
      <c r="K272" s="3"/>
      <c r="L272" s="3"/>
      <c r="M272" s="3"/>
      <c r="N272" s="3">
        <v>56.74750363548231</v>
      </c>
      <c r="O272" s="3">
        <v>42.021885603490063</v>
      </c>
      <c r="P272" s="3">
        <v>36.942317014057195</v>
      </c>
      <c r="Q272" s="3">
        <v>55.464784294716431</v>
      </c>
      <c r="R272" s="3">
        <v>65.623921473582158</v>
      </c>
      <c r="S272" s="3">
        <v>89.225957343674267</v>
      </c>
      <c r="T272" s="3">
        <v>84.505550169655848</v>
      </c>
      <c r="U272" s="3">
        <v>38.789432864760059</v>
      </c>
      <c r="V272" s="3">
        <v>25.808313136209403</v>
      </c>
      <c r="W272" s="3">
        <v>52.591492971400875</v>
      </c>
      <c r="X272" s="3">
        <v>60.800896752302471</v>
      </c>
      <c r="Y272" s="3">
        <v>66.804023267086762</v>
      </c>
      <c r="Z272" s="3">
        <v>72.807149781871061</v>
      </c>
      <c r="AA272" s="3">
        <v>74.910809500727098</v>
      </c>
      <c r="AB272" s="3">
        <v>84.402932622394573</v>
      </c>
      <c r="AC272" s="3">
        <v>79.88776054289869</v>
      </c>
      <c r="AD272" s="3">
        <v>74.962118274357735</v>
      </c>
      <c r="AE272" s="3">
        <v>63.417644207464861</v>
      </c>
      <c r="AF272" s="3">
        <v>78.699295419292298</v>
      </c>
      <c r="AG272" s="3">
        <v>83.215698909355297</v>
      </c>
      <c r="AJ272" s="4">
        <v>5.1308773630634998E-2</v>
      </c>
      <c r="AK272" s="1" t="s">
        <v>61</v>
      </c>
    </row>
    <row r="273" spans="1:45" hidden="1" x14ac:dyDescent="0.25">
      <c r="A273" s="1" t="s">
        <v>54</v>
      </c>
      <c r="B273" s="1" t="s">
        <v>21</v>
      </c>
      <c r="C273" s="1" t="s">
        <v>6</v>
      </c>
      <c r="D273" s="1" t="s">
        <v>22</v>
      </c>
      <c r="E273" s="3"/>
      <c r="F273" s="3"/>
      <c r="G273" s="3"/>
      <c r="H273" s="3"/>
      <c r="I273" s="3"/>
      <c r="J273" s="3"/>
      <c r="K273" s="3"/>
      <c r="L273" s="3"/>
      <c r="M273" s="3"/>
      <c r="N273" s="3">
        <v>285.28914687348515</v>
      </c>
      <c r="O273" s="3">
        <v>164.61917838099862</v>
      </c>
      <c r="P273" s="3">
        <v>142.26960736791091</v>
      </c>
      <c r="Q273" s="3">
        <v>-49.657714493456069</v>
      </c>
      <c r="R273" s="3">
        <v>409.04142753271924</v>
      </c>
      <c r="S273" s="3">
        <v>697.46367668444032</v>
      </c>
      <c r="T273" s="3">
        <v>704.1792268540961</v>
      </c>
      <c r="U273" s="3">
        <v>308.03308773630636</v>
      </c>
      <c r="V273" s="3">
        <v>147.25085070285991</v>
      </c>
      <c r="W273" s="3">
        <v>353.82131604459539</v>
      </c>
      <c r="X273" s="3">
        <v>423.88122879302</v>
      </c>
      <c r="Y273" s="3">
        <v>465.11253999030532</v>
      </c>
      <c r="Z273" s="3">
        <v>500.34385118759087</v>
      </c>
      <c r="AA273" s="3">
        <v>500.29670382937456</v>
      </c>
      <c r="AB273" s="3">
        <v>553.30347794474073</v>
      </c>
      <c r="AC273" s="3">
        <v>496.77052593310714</v>
      </c>
      <c r="AD273" s="3">
        <v>551.73457828405219</v>
      </c>
      <c r="AE273" s="3">
        <v>459.21282598158029</v>
      </c>
      <c r="AF273" s="3">
        <v>594.65103993940852</v>
      </c>
      <c r="AG273" s="3">
        <v>583.19450093795422</v>
      </c>
      <c r="AJ273" s="4">
        <v>0.34656083373727586</v>
      </c>
      <c r="AK273" s="1" t="s">
        <v>61</v>
      </c>
    </row>
    <row r="274" spans="1:45" hidden="1" x14ac:dyDescent="0.25">
      <c r="A274" s="1" t="s">
        <v>54</v>
      </c>
      <c r="B274" s="1" t="s">
        <v>23</v>
      </c>
      <c r="C274" s="1" t="s">
        <v>6</v>
      </c>
      <c r="D274" s="1" t="s">
        <v>24</v>
      </c>
      <c r="E274" s="3"/>
      <c r="F274" s="3"/>
      <c r="G274" s="3"/>
      <c r="H274" s="3"/>
      <c r="I274" s="3"/>
      <c r="J274" s="3"/>
      <c r="K274" s="3"/>
      <c r="L274" s="3"/>
      <c r="M274" s="3"/>
      <c r="N274" s="3">
        <v>1106</v>
      </c>
      <c r="O274" s="3">
        <v>819</v>
      </c>
      <c r="P274" s="3">
        <v>720</v>
      </c>
      <c r="Q274" s="3">
        <v>1081</v>
      </c>
      <c r="R274" s="3">
        <v>1279</v>
      </c>
      <c r="S274" s="3">
        <v>1739</v>
      </c>
      <c r="T274" s="3">
        <v>1647</v>
      </c>
      <c r="U274" s="3">
        <v>756</v>
      </c>
      <c r="V274" s="3">
        <v>503</v>
      </c>
      <c r="W274" s="3">
        <v>1025</v>
      </c>
      <c r="X274" s="3">
        <v>1185</v>
      </c>
      <c r="Y274" s="3">
        <v>1302</v>
      </c>
      <c r="Z274" s="3">
        <v>1419</v>
      </c>
      <c r="AA274" s="3">
        <v>1460</v>
      </c>
      <c r="AB274" s="3">
        <v>1645</v>
      </c>
      <c r="AC274" s="3">
        <v>1557</v>
      </c>
      <c r="AD274" s="3">
        <v>1461</v>
      </c>
      <c r="AE274" s="3">
        <v>1236</v>
      </c>
      <c r="AF274" s="3">
        <v>1533.837</v>
      </c>
      <c r="AG274" s="3">
        <v>1621.8609999999999</v>
      </c>
      <c r="AH274" s="5" t="e">
        <f>#REF!</f>
        <v>#REF!</v>
      </c>
      <c r="AJ274" s="4"/>
    </row>
    <row r="275" spans="1:45" hidden="1" x14ac:dyDescent="0.25">
      <c r="A275" s="1" t="s">
        <v>55</v>
      </c>
      <c r="B275" s="1" t="s">
        <v>5</v>
      </c>
      <c r="C275" s="1" t="s">
        <v>6</v>
      </c>
      <c r="D275" s="1" t="s">
        <v>7</v>
      </c>
      <c r="E275" s="3">
        <v>212</v>
      </c>
      <c r="F275" s="3">
        <v>233</v>
      </c>
      <c r="G275" s="3">
        <v>230</v>
      </c>
      <c r="H275" s="3">
        <v>232</v>
      </c>
      <c r="I275" s="3">
        <v>221</v>
      </c>
      <c r="J275" s="3">
        <v>233</v>
      </c>
      <c r="K275" s="3">
        <v>224</v>
      </c>
      <c r="L275" s="3">
        <v>229</v>
      </c>
      <c r="M275" s="3">
        <v>226</v>
      </c>
      <c r="N275" s="3">
        <v>228</v>
      </c>
      <c r="O275" s="3">
        <v>231</v>
      </c>
      <c r="P275" s="3">
        <v>232</v>
      </c>
      <c r="Q275" s="3">
        <v>212</v>
      </c>
      <c r="R275" s="3">
        <v>207</v>
      </c>
      <c r="S275" s="3">
        <v>220</v>
      </c>
      <c r="T275" s="3">
        <v>240</v>
      </c>
      <c r="U275" s="3">
        <v>253</v>
      </c>
      <c r="V275" s="3">
        <v>262</v>
      </c>
      <c r="W275" s="3">
        <v>262</v>
      </c>
      <c r="X275" s="3">
        <v>254</v>
      </c>
      <c r="Y275" s="3">
        <v>257</v>
      </c>
      <c r="Z275" s="3">
        <v>262</v>
      </c>
      <c r="AA275" s="3">
        <v>266</v>
      </c>
      <c r="AB275" s="3">
        <v>266</v>
      </c>
      <c r="AC275" s="3">
        <v>276</v>
      </c>
      <c r="AD275" s="3">
        <v>280</v>
      </c>
      <c r="AE275" s="3">
        <v>295</v>
      </c>
      <c r="AF275" s="3">
        <v>284.75900000000001</v>
      </c>
      <c r="AG275" s="3">
        <v>311.92</v>
      </c>
      <c r="AJ275" s="4">
        <v>0.19599447513812154</v>
      </c>
      <c r="AK275" s="4">
        <f t="shared" ref="AK275:AS275" si="129">X275/X283</f>
        <v>0.19921568627450981</v>
      </c>
      <c r="AL275" s="4">
        <f t="shared" si="129"/>
        <v>0.20078124999999999</v>
      </c>
      <c r="AM275" s="4">
        <f t="shared" si="129"/>
        <v>0.20452771272443404</v>
      </c>
      <c r="AN275" s="4">
        <f t="shared" si="129"/>
        <v>0.20414428242517269</v>
      </c>
      <c r="AO275" s="4">
        <f t="shared" si="129"/>
        <v>0.20367534456355282</v>
      </c>
      <c r="AP275" s="4">
        <f t="shared" si="129"/>
        <v>0.2119815668202765</v>
      </c>
      <c r="AQ275" s="4">
        <f t="shared" si="129"/>
        <v>0.18704074816299265</v>
      </c>
      <c r="AR275" s="4">
        <f t="shared" si="129"/>
        <v>0.18934531450577663</v>
      </c>
      <c r="AS275" s="4">
        <f t="shared" si="129"/>
        <v>0.1761712621320782</v>
      </c>
    </row>
    <row r="276" spans="1:45" hidden="1" x14ac:dyDescent="0.25">
      <c r="A276" s="1" t="s">
        <v>55</v>
      </c>
      <c r="B276" s="1" t="s">
        <v>8</v>
      </c>
      <c r="C276" s="1" t="s">
        <v>27</v>
      </c>
      <c r="D276" s="1" t="s">
        <v>10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>
        <v>132.08063603287965</v>
      </c>
      <c r="P276" s="3">
        <v>135.00984368683464</v>
      </c>
      <c r="Q276" s="3">
        <v>135.00984368683464</v>
      </c>
      <c r="R276" s="3">
        <v>131.94749023042715</v>
      </c>
      <c r="S276" s="3">
        <v>146.72667430265463</v>
      </c>
      <c r="T276" s="3">
        <v>153.91654763508961</v>
      </c>
      <c r="U276" s="3">
        <v>161.10642096752457</v>
      </c>
      <c r="V276" s="3">
        <v>166.56539886807707</v>
      </c>
      <c r="W276" s="3">
        <v>176.41818824956204</v>
      </c>
      <c r="X276" s="3">
        <v>169.76089812693706</v>
      </c>
      <c r="Y276" s="3">
        <v>170.42662713919955</v>
      </c>
      <c r="Z276" s="3">
        <v>170.55977294165206</v>
      </c>
      <c r="AA276" s="3">
        <v>173.48898059560705</v>
      </c>
      <c r="AB276" s="3">
        <v>173.88841800296456</v>
      </c>
      <c r="AC276" s="3">
        <v>173.35583479315454</v>
      </c>
      <c r="AD276" s="3">
        <v>199.319266271392</v>
      </c>
      <c r="AE276" s="3">
        <v>207.44116022099448</v>
      </c>
      <c r="AF276" s="3">
        <v>215.21367958496157</v>
      </c>
      <c r="AG276" s="3">
        <v>269.75233060234467</v>
      </c>
      <c r="AJ276" s="4">
        <v>0.13314580245249966</v>
      </c>
      <c r="AK276" s="1" t="s">
        <v>60</v>
      </c>
    </row>
    <row r="277" spans="1:45" hidden="1" x14ac:dyDescent="0.25">
      <c r="A277" s="1" t="s">
        <v>55</v>
      </c>
      <c r="B277" s="1" t="s">
        <v>11</v>
      </c>
      <c r="C277" s="1" t="s">
        <v>27</v>
      </c>
      <c r="D277" s="1" t="s">
        <v>12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>
        <v>55.932839239994614</v>
      </c>
      <c r="P277" s="3">
        <v>57.173285271526751</v>
      </c>
      <c r="Q277" s="3">
        <v>57.173285271526751</v>
      </c>
      <c r="R277" s="3">
        <v>55.876455329470424</v>
      </c>
      <c r="S277" s="3">
        <v>62.135069397655307</v>
      </c>
      <c r="T277" s="3">
        <v>65.179800565961472</v>
      </c>
      <c r="U277" s="3">
        <v>68.224531734267629</v>
      </c>
      <c r="V277" s="3">
        <v>70.536272065759334</v>
      </c>
      <c r="W277" s="3">
        <v>74.708681444549256</v>
      </c>
      <c r="X277" s="3">
        <v>71.889485918339858</v>
      </c>
      <c r="Y277" s="3">
        <v>72.171405470960792</v>
      </c>
      <c r="Z277" s="3">
        <v>72.227789381484982</v>
      </c>
      <c r="AA277" s="3">
        <v>73.468235413017112</v>
      </c>
      <c r="AB277" s="3">
        <v>73.637387144589681</v>
      </c>
      <c r="AC277" s="3">
        <v>73.411851502492937</v>
      </c>
      <c r="AD277" s="3">
        <v>84.40671405470961</v>
      </c>
      <c r="AE277" s="3">
        <v>87.846132596685095</v>
      </c>
      <c r="AF277" s="3">
        <v>91.137599757445088</v>
      </c>
      <c r="AG277" s="3">
        <v>114.23335165072092</v>
      </c>
      <c r="AJ277" s="4">
        <v>5.6383910524188119E-2</v>
      </c>
      <c r="AK277" s="1" t="s">
        <v>60</v>
      </c>
    </row>
    <row r="278" spans="1:45" hidden="1" x14ac:dyDescent="0.25">
      <c r="A278" s="1" t="s">
        <v>55</v>
      </c>
      <c r="B278" s="1" t="s">
        <v>13</v>
      </c>
      <c r="C278" s="1" t="s">
        <v>27</v>
      </c>
      <c r="D278" s="1" t="s">
        <v>14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>
        <v>35.985231100929788</v>
      </c>
      <c r="P278" s="3">
        <v>36.783290661635895</v>
      </c>
      <c r="Q278" s="3">
        <v>36.783290661635895</v>
      </c>
      <c r="R278" s="3">
        <v>35.948955666352241</v>
      </c>
      <c r="S278" s="3">
        <v>39.975528904460312</v>
      </c>
      <c r="T278" s="3">
        <v>41.934402371648019</v>
      </c>
      <c r="U278" s="3">
        <v>43.893275838835727</v>
      </c>
      <c r="V278" s="3">
        <v>45.380568656515287</v>
      </c>
      <c r="W278" s="3">
        <v>48.064950815254001</v>
      </c>
      <c r="X278" s="3">
        <v>46.251179086376496</v>
      </c>
      <c r="Y278" s="3">
        <v>46.432556259264246</v>
      </c>
      <c r="Z278" s="3">
        <v>46.468831693841793</v>
      </c>
      <c r="AA278" s="3">
        <v>47.2668912545479</v>
      </c>
      <c r="AB278" s="3">
        <v>47.375717558280549</v>
      </c>
      <c r="AC278" s="3">
        <v>47.230615819970346</v>
      </c>
      <c r="AD278" s="3">
        <v>54.304325562592638</v>
      </c>
      <c r="AE278" s="3">
        <v>56.517127071823197</v>
      </c>
      <c r="AF278" s="3">
        <v>58.634741840722263</v>
      </c>
      <c r="AG278" s="3">
        <v>73.493740250640059</v>
      </c>
      <c r="AJ278" s="4">
        <v>3.627543457755019E-2</v>
      </c>
      <c r="AK278" s="1" t="s">
        <v>60</v>
      </c>
    </row>
    <row r="279" spans="1:45" hidden="1" x14ac:dyDescent="0.25">
      <c r="A279" s="1" t="s">
        <v>55</v>
      </c>
      <c r="B279" s="1" t="s">
        <v>15</v>
      </c>
      <c r="C279" s="1" t="s">
        <v>27</v>
      </c>
      <c r="D279" s="1" t="s">
        <v>16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>
        <v>112.03277186363022</v>
      </c>
      <c r="P279" s="3">
        <v>114.51736962673492</v>
      </c>
      <c r="Q279" s="3">
        <v>114.51736962673492</v>
      </c>
      <c r="R279" s="3">
        <v>111.91983560167091</v>
      </c>
      <c r="S279" s="3">
        <v>124.45576067915374</v>
      </c>
      <c r="T279" s="3">
        <v>130.5543188249562</v>
      </c>
      <c r="U279" s="3">
        <v>136.65287697075863</v>
      </c>
      <c r="V279" s="3">
        <v>141.28326371109014</v>
      </c>
      <c r="W279" s="3">
        <v>149.64054709607868</v>
      </c>
      <c r="X279" s="3">
        <v>143.99373399811344</v>
      </c>
      <c r="Y279" s="3">
        <v>144.55841530790997</v>
      </c>
      <c r="Z279" s="3">
        <v>144.67135156986927</v>
      </c>
      <c r="AA279" s="3">
        <v>147.15594933297396</v>
      </c>
      <c r="AB279" s="3">
        <v>147.49475811885188</v>
      </c>
      <c r="AC279" s="3">
        <v>147.04301307101466</v>
      </c>
      <c r="AD279" s="3">
        <v>169.06558415307907</v>
      </c>
      <c r="AE279" s="3">
        <v>175.95469613259667</v>
      </c>
      <c r="AF279" s="3">
        <v>182.54746336073302</v>
      </c>
      <c r="AG279" s="3">
        <v>228.80796323945555</v>
      </c>
      <c r="AJ279" s="4">
        <v>0.11293626195930466</v>
      </c>
      <c r="AK279" s="1" t="s">
        <v>60</v>
      </c>
    </row>
    <row r="280" spans="1:45" hidden="1" x14ac:dyDescent="0.25">
      <c r="A280" s="1" t="s">
        <v>55</v>
      </c>
      <c r="B280" s="1" t="s">
        <v>17</v>
      </c>
      <c r="C280" s="1" t="s">
        <v>27</v>
      </c>
      <c r="D280" s="1" t="s">
        <v>18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>
        <v>86.537663387683594</v>
      </c>
      <c r="P280" s="3">
        <v>88.456845438620135</v>
      </c>
      <c r="Q280" s="3">
        <v>88.456845438620135</v>
      </c>
      <c r="R280" s="3">
        <v>86.450427839913758</v>
      </c>
      <c r="S280" s="3">
        <v>96.133573642366258</v>
      </c>
      <c r="T280" s="3">
        <v>100.84429322193775</v>
      </c>
      <c r="U280" s="3">
        <v>105.55501280150924</v>
      </c>
      <c r="V280" s="3">
        <v>109.13167026007277</v>
      </c>
      <c r="W280" s="3">
        <v>115.5871007950411</v>
      </c>
      <c r="X280" s="3">
        <v>111.22532340654898</v>
      </c>
      <c r="Y280" s="3">
        <v>111.66150114539819</v>
      </c>
      <c r="Z280" s="3">
        <v>111.74873669316804</v>
      </c>
      <c r="AA280" s="3">
        <v>113.66791874410457</v>
      </c>
      <c r="AB280" s="3">
        <v>113.92962538741409</v>
      </c>
      <c r="AC280" s="3">
        <v>113.58068319633473</v>
      </c>
      <c r="AD280" s="3">
        <v>130.591615011454</v>
      </c>
      <c r="AE280" s="3">
        <v>135.91298342541435</v>
      </c>
      <c r="AF280" s="3">
        <v>141.00544576202668</v>
      </c>
      <c r="AG280" s="3">
        <v>176.73852189731841</v>
      </c>
      <c r="AJ280" s="4">
        <v>8.7235547769842339E-2</v>
      </c>
      <c r="AK280" s="1" t="s">
        <v>60</v>
      </c>
    </row>
    <row r="281" spans="1:45" hidden="1" x14ac:dyDescent="0.25">
      <c r="A281" s="1" t="s">
        <v>55</v>
      </c>
      <c r="B281" s="1" t="s">
        <v>19</v>
      </c>
      <c r="C281" s="1" t="s">
        <v>27</v>
      </c>
      <c r="D281" s="1" t="s">
        <v>20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>
        <v>321.93548039347797</v>
      </c>
      <c r="P281" s="3">
        <v>329.07517854736562</v>
      </c>
      <c r="Q281" s="3">
        <v>329.07517854736562</v>
      </c>
      <c r="R281" s="3">
        <v>321.61094865921035</v>
      </c>
      <c r="S281" s="3">
        <v>357.63397116291605</v>
      </c>
      <c r="T281" s="3">
        <v>375.15868481336747</v>
      </c>
      <c r="U281" s="3">
        <v>392.68339846381895</v>
      </c>
      <c r="V281" s="3">
        <v>405.98919956879132</v>
      </c>
      <c r="W281" s="3">
        <v>430.00454790459509</v>
      </c>
      <c r="X281" s="3">
        <v>413.77796119121416</v>
      </c>
      <c r="Y281" s="3">
        <v>415.40061986255228</v>
      </c>
      <c r="Z281" s="3">
        <v>415.72515159681984</v>
      </c>
      <c r="AA281" s="3">
        <v>422.86484975070749</v>
      </c>
      <c r="AB281" s="3">
        <v>423.83844495351036</v>
      </c>
      <c r="AC281" s="3">
        <v>422.54031801643987</v>
      </c>
      <c r="AD281" s="3">
        <v>485.82400619862557</v>
      </c>
      <c r="AE281" s="3">
        <v>505.62044198895029</v>
      </c>
      <c r="AF281" s="3">
        <v>524.56530650855677</v>
      </c>
      <c r="AG281" s="3">
        <v>657.49869737232177</v>
      </c>
      <c r="AJ281" s="4">
        <v>0.32453173426761894</v>
      </c>
      <c r="AK281" s="1" t="s">
        <v>60</v>
      </c>
    </row>
    <row r="282" spans="1:45" hidden="1" x14ac:dyDescent="0.25">
      <c r="A282" s="1" t="s">
        <v>55</v>
      </c>
      <c r="B282" s="1" t="s">
        <v>21</v>
      </c>
      <c r="C282" s="1" t="s">
        <v>6</v>
      </c>
      <c r="D282" s="1" t="s">
        <v>22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>
        <v>16.495377981404204</v>
      </c>
      <c r="P282" s="3">
        <v>20.984186767282154</v>
      </c>
      <c r="Q282" s="3">
        <v>40.984186767282154</v>
      </c>
      <c r="R282" s="3">
        <v>40.245886672955066</v>
      </c>
      <c r="S282" s="3">
        <v>54.939421910793726</v>
      </c>
      <c r="T282" s="3">
        <v>48.411952567039407</v>
      </c>
      <c r="U282" s="3">
        <v>48.884483223285315</v>
      </c>
      <c r="V282" s="3">
        <v>50.113626869694144</v>
      </c>
      <c r="W282" s="3">
        <v>68.575983694919842</v>
      </c>
      <c r="X282" s="3">
        <v>64.101418272470028</v>
      </c>
      <c r="Y282" s="3">
        <v>62.348874814714918</v>
      </c>
      <c r="Z282" s="3">
        <v>57.598366123164169</v>
      </c>
      <c r="AA282" s="3">
        <v>59.087174909042005</v>
      </c>
      <c r="AB282" s="3">
        <v>59.835648834388849</v>
      </c>
      <c r="AC282" s="3">
        <v>48.837683600592754</v>
      </c>
      <c r="AD282" s="3">
        <v>93.48848874814712</v>
      </c>
      <c r="AE282" s="3">
        <v>93.707458563535738</v>
      </c>
      <c r="AF282" s="3">
        <v>118.5127631855546</v>
      </c>
      <c r="AG282" s="3">
        <v>193.54739498719846</v>
      </c>
      <c r="AJ282" s="4"/>
    </row>
    <row r="283" spans="1:45" hidden="1" x14ac:dyDescent="0.25">
      <c r="A283" s="1" t="s">
        <v>55</v>
      </c>
      <c r="B283" s="1" t="s">
        <v>23</v>
      </c>
      <c r="C283" s="1" t="s">
        <v>6</v>
      </c>
      <c r="D283" s="1" t="s">
        <v>24</v>
      </c>
      <c r="E283" s="3">
        <v>698</v>
      </c>
      <c r="F283" s="3">
        <v>778</v>
      </c>
      <c r="G283" s="3">
        <v>711</v>
      </c>
      <c r="H283" s="3">
        <v>737</v>
      </c>
      <c r="I283" s="3">
        <v>808</v>
      </c>
      <c r="J283" s="3">
        <v>775</v>
      </c>
      <c r="K283" s="3">
        <v>682</v>
      </c>
      <c r="L283" s="3">
        <v>704</v>
      </c>
      <c r="M283" s="3">
        <v>875</v>
      </c>
      <c r="N283" s="3">
        <v>919</v>
      </c>
      <c r="O283" s="3">
        <v>992</v>
      </c>
      <c r="P283" s="3">
        <v>1014</v>
      </c>
      <c r="Q283" s="3">
        <v>1014</v>
      </c>
      <c r="R283" s="3">
        <v>991</v>
      </c>
      <c r="S283" s="3">
        <v>1102</v>
      </c>
      <c r="T283" s="3">
        <v>1156</v>
      </c>
      <c r="U283" s="3">
        <v>1210</v>
      </c>
      <c r="V283" s="3">
        <v>1251</v>
      </c>
      <c r="W283" s="3">
        <v>1325</v>
      </c>
      <c r="X283" s="3">
        <v>1275</v>
      </c>
      <c r="Y283" s="3">
        <v>1280</v>
      </c>
      <c r="Z283" s="3">
        <v>1281</v>
      </c>
      <c r="AA283" s="3">
        <v>1303</v>
      </c>
      <c r="AB283" s="3">
        <v>1306</v>
      </c>
      <c r="AC283" s="3">
        <v>1302</v>
      </c>
      <c r="AD283" s="3">
        <v>1497</v>
      </c>
      <c r="AE283" s="3">
        <v>1558</v>
      </c>
      <c r="AF283" s="3">
        <v>1616.376</v>
      </c>
      <c r="AG283" s="3">
        <v>2025.9919999999997</v>
      </c>
      <c r="AJ283" s="4"/>
    </row>
    <row r="284" spans="1:45" hidden="1" x14ac:dyDescent="0.25">
      <c r="A284" s="1" t="s">
        <v>56</v>
      </c>
      <c r="B284" s="1" t="s">
        <v>5</v>
      </c>
      <c r="C284" s="1" t="s">
        <v>6</v>
      </c>
      <c r="D284" s="1" t="s">
        <v>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>
        <v>13</v>
      </c>
      <c r="AD284" s="3">
        <v>14</v>
      </c>
      <c r="AE284" s="3">
        <v>14</v>
      </c>
      <c r="AF284" s="3">
        <v>18.3</v>
      </c>
      <c r="AG284" s="3">
        <v>17.399999999999999</v>
      </c>
      <c r="AJ284" s="4">
        <f>AC284/AC292</f>
        <v>0.02</v>
      </c>
      <c r="AK284" s="4">
        <f>AD284/AD292</f>
        <v>2.1571648690292759E-2</v>
      </c>
      <c r="AL284" s="4">
        <f>AE284/AE292</f>
        <v>1.8944519621109608E-2</v>
      </c>
      <c r="AM284" s="4">
        <f>AF284/AF292</f>
        <v>2.2396279525149925E-2</v>
      </c>
      <c r="AN284" s="4">
        <f>AG284/AG292</f>
        <v>2.1273994375840564E-2</v>
      </c>
    </row>
    <row r="285" spans="1:45" hidden="1" x14ac:dyDescent="0.25">
      <c r="A285" s="1" t="s">
        <v>56</v>
      </c>
      <c r="B285" s="1" t="s">
        <v>8</v>
      </c>
      <c r="C285" s="1" t="s">
        <v>27</v>
      </c>
      <c r="D285" s="1" t="s">
        <v>10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>
        <v>262.54247764671703</v>
      </c>
      <c r="AD285" s="3">
        <v>262.13856614264512</v>
      </c>
      <c r="AE285" s="3">
        <v>298.49060150911362</v>
      </c>
      <c r="AF285" s="3">
        <v>330.03608997712684</v>
      </c>
      <c r="AG285" s="3">
        <v>330.35921918038434</v>
      </c>
      <c r="AJ285" s="4">
        <v>0.40391150407187232</v>
      </c>
      <c r="AK285" s="1" t="s">
        <v>59</v>
      </c>
    </row>
    <row r="286" spans="1:45" hidden="1" x14ac:dyDescent="0.25">
      <c r="A286" s="1" t="s">
        <v>56</v>
      </c>
      <c r="B286" s="1" t="s">
        <v>11</v>
      </c>
      <c r="C286" s="1" t="s">
        <v>27</v>
      </c>
      <c r="D286" s="1" t="s">
        <v>12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>
        <v>178.48444883740137</v>
      </c>
      <c r="AD286" s="3">
        <v>178.20985737765153</v>
      </c>
      <c r="AE286" s="3">
        <v>202.92308875513788</v>
      </c>
      <c r="AF286" s="3">
        <v>224.36868176160101</v>
      </c>
      <c r="AG286" s="3">
        <v>224.58835492940091</v>
      </c>
      <c r="AJ286" s="4">
        <v>0.27459145974984828</v>
      </c>
      <c r="AK286" s="1" t="s">
        <v>59</v>
      </c>
    </row>
    <row r="287" spans="1:45" hidden="1" x14ac:dyDescent="0.25">
      <c r="A287" s="1" t="s">
        <v>56</v>
      </c>
      <c r="B287" s="1" t="s">
        <v>13</v>
      </c>
      <c r="C287" s="1" t="s">
        <v>27</v>
      </c>
      <c r="D287" s="1" t="s">
        <v>14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>
        <v>58.692500291967065</v>
      </c>
      <c r="AD287" s="3">
        <v>58.602204137671727</v>
      </c>
      <c r="AE287" s="3">
        <v>66.728858024251778</v>
      </c>
      <c r="AF287" s="3">
        <v>73.780987674717352</v>
      </c>
      <c r="AG287" s="3">
        <v>73.853224598153631</v>
      </c>
      <c r="AJ287" s="4">
        <v>9.0296154295333941E-2</v>
      </c>
      <c r="AK287" s="1" t="s">
        <v>59</v>
      </c>
    </row>
    <row r="288" spans="1:45" hidden="1" x14ac:dyDescent="0.25">
      <c r="A288" s="1" t="s">
        <v>56</v>
      </c>
      <c r="B288" s="1" t="s">
        <v>15</v>
      </c>
      <c r="C288" s="1" t="s">
        <v>27</v>
      </c>
      <c r="D288" s="1" t="s">
        <v>16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>
        <v>36.073361115304678</v>
      </c>
      <c r="AD288" s="3">
        <v>36.017863636665744</v>
      </c>
      <c r="AE288" s="3">
        <v>41.012636714169474</v>
      </c>
      <c r="AF288" s="3">
        <v>45.346989795869924</v>
      </c>
      <c r="AG288" s="3">
        <v>45.391387778781066</v>
      </c>
      <c r="AJ288" s="4">
        <v>5.5497478638930273E-2</v>
      </c>
      <c r="AK288" s="1" t="s">
        <v>59</v>
      </c>
    </row>
    <row r="289" spans="1:45" hidden="1" x14ac:dyDescent="0.25">
      <c r="A289" s="1" t="s">
        <v>56</v>
      </c>
      <c r="B289" s="1" t="s">
        <v>17</v>
      </c>
      <c r="C289" s="1" t="s">
        <v>27</v>
      </c>
      <c r="D289" s="1" t="s">
        <v>18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>
        <v>46.164027569286404</v>
      </c>
      <c r="AD289" s="3">
        <v>46.093005988410575</v>
      </c>
      <c r="AE289" s="3">
        <v>52.484948267234849</v>
      </c>
      <c r="AF289" s="3">
        <v>58.031733733636791</v>
      </c>
      <c r="AG289" s="3">
        <v>58.088550998337453</v>
      </c>
      <c r="AJ289" s="4">
        <v>7.1021580875825233E-2</v>
      </c>
      <c r="AK289" s="1" t="s">
        <v>59</v>
      </c>
    </row>
    <row r="290" spans="1:45" hidden="1" x14ac:dyDescent="0.25">
      <c r="A290" s="1" t="s">
        <v>56</v>
      </c>
      <c r="B290" s="1" t="s">
        <v>19</v>
      </c>
      <c r="C290" s="1" t="s">
        <v>27</v>
      </c>
      <c r="D290" s="1" t="s">
        <v>20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>
        <v>10.430107833167646</v>
      </c>
      <c r="AD290" s="3">
        <v>10.414061513424311</v>
      </c>
      <c r="AE290" s="3">
        <v>11.858230290324448</v>
      </c>
      <c r="AF290" s="3">
        <v>13.111447862278897</v>
      </c>
      <c r="AG290" s="3">
        <v>13.124284918073567</v>
      </c>
      <c r="AJ290" s="4">
        <v>1.6046319743334841E-2</v>
      </c>
      <c r="AK290" s="1" t="s">
        <v>59</v>
      </c>
    </row>
    <row r="291" spans="1:45" hidden="1" x14ac:dyDescent="0.25">
      <c r="A291" s="1" t="s">
        <v>56</v>
      </c>
      <c r="B291" s="1" t="s">
        <v>21</v>
      </c>
      <c r="C291" s="1" t="s">
        <v>6</v>
      </c>
      <c r="D291" s="1" t="s">
        <v>22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>
        <v>44.613076706155766</v>
      </c>
      <c r="AD291" s="3">
        <v>43.524441203530955</v>
      </c>
      <c r="AE291" s="3">
        <v>51.501636439768049</v>
      </c>
      <c r="AF291" s="3">
        <v>54.124069194769049</v>
      </c>
      <c r="AG291" s="3">
        <v>55.094977596868944</v>
      </c>
      <c r="AJ291" s="4"/>
    </row>
    <row r="292" spans="1:45" hidden="1" x14ac:dyDescent="0.25">
      <c r="A292" s="1" t="s">
        <v>56</v>
      </c>
      <c r="B292" s="1" t="s">
        <v>23</v>
      </c>
      <c r="C292" s="1" t="s">
        <v>6</v>
      </c>
      <c r="D292" s="1" t="s">
        <v>24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>
        <v>650</v>
      </c>
      <c r="AD292" s="3">
        <v>649</v>
      </c>
      <c r="AE292" s="3">
        <v>739</v>
      </c>
      <c r="AF292" s="3">
        <v>817.09999999999991</v>
      </c>
      <c r="AG292" s="3">
        <v>817.9</v>
      </c>
      <c r="AH292" s="5" t="e">
        <f>#REF!</f>
        <v>#REF!</v>
      </c>
      <c r="AJ292" s="4"/>
    </row>
    <row r="293" spans="1:45" hidden="1" x14ac:dyDescent="0.25">
      <c r="A293" s="1" t="s">
        <v>57</v>
      </c>
      <c r="B293" s="1" t="s">
        <v>5</v>
      </c>
      <c r="C293" s="1" t="s">
        <v>6</v>
      </c>
      <c r="D293" s="1" t="s">
        <v>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>
        <v>57</v>
      </c>
      <c r="AE293" s="3">
        <v>67</v>
      </c>
      <c r="AF293" s="3">
        <v>48</v>
      </c>
      <c r="AG293" s="3">
        <v>62</v>
      </c>
      <c r="AJ293" s="4">
        <f>AD293/AD301</f>
        <v>3.0661646046261429E-2</v>
      </c>
      <c r="AK293" s="4">
        <f>AE293/AE301</f>
        <v>3.041307308216069E-2</v>
      </c>
      <c r="AL293" s="4">
        <f>AF293/AF301</f>
        <v>2.1602160216021602E-2</v>
      </c>
      <c r="AM293" s="4">
        <f>AG293/AG301</f>
        <v>2.6439232409381664E-2</v>
      </c>
      <c r="AN293" s="4" t="e">
        <f>AH293/AH301</f>
        <v>#DIV/0!</v>
      </c>
    </row>
    <row r="294" spans="1:45" hidden="1" x14ac:dyDescent="0.25">
      <c r="A294" s="1" t="s">
        <v>57</v>
      </c>
      <c r="B294" s="1" t="s">
        <v>8</v>
      </c>
      <c r="C294" s="1" t="s">
        <v>27</v>
      </c>
      <c r="D294" s="1" t="s">
        <v>10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>
        <v>750.87148606961068</v>
      </c>
      <c r="AE294" s="3">
        <v>889.81704347033474</v>
      </c>
      <c r="AF294" s="3">
        <v>897.49136204770025</v>
      </c>
      <c r="AG294" s="3">
        <v>947.1724770485406</v>
      </c>
      <c r="AJ294" s="4">
        <v>0.40391150407187232</v>
      </c>
      <c r="AK294" s="1" t="s">
        <v>59</v>
      </c>
    </row>
    <row r="295" spans="1:45" hidden="1" x14ac:dyDescent="0.25">
      <c r="A295" s="1" t="s">
        <v>57</v>
      </c>
      <c r="B295" s="1" t="s">
        <v>11</v>
      </c>
      <c r="C295" s="1" t="s">
        <v>27</v>
      </c>
      <c r="D295" s="1" t="s">
        <v>12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>
        <v>510.46552367496793</v>
      </c>
      <c r="AE295" s="3">
        <v>604.92498582891574</v>
      </c>
      <c r="AF295" s="3">
        <v>610.14222356416292</v>
      </c>
      <c r="AG295" s="3">
        <v>643.91697311339419</v>
      </c>
      <c r="AJ295" s="4">
        <v>0.27459145974984828</v>
      </c>
      <c r="AK295" s="1" t="s">
        <v>59</v>
      </c>
    </row>
    <row r="296" spans="1:45" hidden="1" x14ac:dyDescent="0.25">
      <c r="A296" s="1" t="s">
        <v>57</v>
      </c>
      <c r="B296" s="1" t="s">
        <v>13</v>
      </c>
      <c r="C296" s="1" t="s">
        <v>27</v>
      </c>
      <c r="D296" s="1" t="s">
        <v>14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>
        <v>167.8605508350258</v>
      </c>
      <c r="AE296" s="3">
        <v>198.92242791262066</v>
      </c>
      <c r="AF296" s="3">
        <v>200.63805484423202</v>
      </c>
      <c r="AG296" s="3">
        <v>211.7444818225581</v>
      </c>
      <c r="AJ296" s="4">
        <v>9.0296154295333941E-2</v>
      </c>
      <c r="AK296" s="1" t="s">
        <v>59</v>
      </c>
    </row>
    <row r="297" spans="1:45" hidden="1" x14ac:dyDescent="0.25">
      <c r="A297" s="1" t="s">
        <v>57</v>
      </c>
      <c r="B297" s="1" t="s">
        <v>15</v>
      </c>
      <c r="C297" s="1" t="s">
        <v>27</v>
      </c>
      <c r="D297" s="1" t="s">
        <v>16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>
        <v>103.16981278977137</v>
      </c>
      <c r="AE297" s="3">
        <v>122.26094544156339</v>
      </c>
      <c r="AF297" s="3">
        <v>123.31539753570307</v>
      </c>
      <c r="AG297" s="3">
        <v>130.14158740829149</v>
      </c>
      <c r="AJ297" s="4">
        <v>5.5497478638930273E-2</v>
      </c>
      <c r="AK297" s="1" t="s">
        <v>59</v>
      </c>
    </row>
    <row r="298" spans="1:45" hidden="1" x14ac:dyDescent="0.25">
      <c r="A298" s="1" t="s">
        <v>57</v>
      </c>
      <c r="B298" s="1" t="s">
        <v>17</v>
      </c>
      <c r="C298" s="1" t="s">
        <v>27</v>
      </c>
      <c r="D298" s="1" t="s">
        <v>18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>
        <v>132.0291188481591</v>
      </c>
      <c r="AE298" s="3">
        <v>156.46054266944299</v>
      </c>
      <c r="AF298" s="3">
        <v>157.80995270608366</v>
      </c>
      <c r="AG298" s="3">
        <v>166.54560715381018</v>
      </c>
      <c r="AJ298" s="4">
        <v>7.1021580875825233E-2</v>
      </c>
      <c r="AK298" s="1" t="s">
        <v>59</v>
      </c>
    </row>
    <row r="299" spans="1:45" hidden="1" x14ac:dyDescent="0.25">
      <c r="A299" s="1" t="s">
        <v>57</v>
      </c>
      <c r="B299" s="1" t="s">
        <v>19</v>
      </c>
      <c r="C299" s="1" t="s">
        <v>27</v>
      </c>
      <c r="D299" s="1" t="s">
        <v>20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>
        <v>29.830108402859469</v>
      </c>
      <c r="AE299" s="3">
        <v>35.350042394566657</v>
      </c>
      <c r="AF299" s="3">
        <v>35.654922469690021</v>
      </c>
      <c r="AG299" s="3">
        <v>37.628619798120205</v>
      </c>
      <c r="AJ299" s="4">
        <v>1.6046319743334841E-2</v>
      </c>
      <c r="AK299" s="1" t="s">
        <v>59</v>
      </c>
    </row>
    <row r="300" spans="1:45" hidden="1" x14ac:dyDescent="0.25">
      <c r="A300" s="1" t="s">
        <v>57</v>
      </c>
      <c r="B300" s="1" t="s">
        <v>21</v>
      </c>
      <c r="C300" s="1" t="s">
        <v>6</v>
      </c>
      <c r="D300" s="1" t="s">
        <v>22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>
        <v>107.77339937960551</v>
      </c>
      <c r="AE300" s="3">
        <v>128.264012282556</v>
      </c>
      <c r="AF300" s="3">
        <v>148.94808683242809</v>
      </c>
      <c r="AG300" s="3">
        <v>145.85025365528509</v>
      </c>
      <c r="AJ300" s="4"/>
    </row>
    <row r="301" spans="1:45" hidden="1" x14ac:dyDescent="0.25">
      <c r="A301" s="1" t="s">
        <v>57</v>
      </c>
      <c r="B301" s="1" t="s">
        <v>23</v>
      </c>
      <c r="C301" s="1" t="s">
        <v>6</v>
      </c>
      <c r="D301" s="1" t="s">
        <v>24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>
        <v>1859</v>
      </c>
      <c r="AE301" s="3">
        <v>2203</v>
      </c>
      <c r="AF301" s="3">
        <v>2222</v>
      </c>
      <c r="AG301" s="3">
        <v>2345</v>
      </c>
    </row>
    <row r="302" spans="1:45" hidden="1" x14ac:dyDescent="0.25">
      <c r="A302" s="1" t="s">
        <v>58</v>
      </c>
      <c r="B302" s="1" t="s">
        <v>5</v>
      </c>
      <c r="C302" s="1" t="s">
        <v>6</v>
      </c>
      <c r="D302" s="1" t="s">
        <v>7</v>
      </c>
      <c r="E302" s="3">
        <v>44</v>
      </c>
      <c r="F302" s="3">
        <v>46</v>
      </c>
      <c r="G302" s="3">
        <v>52</v>
      </c>
      <c r="H302" s="3">
        <v>5</v>
      </c>
      <c r="I302" s="3">
        <v>35</v>
      </c>
      <c r="J302" s="3">
        <v>31</v>
      </c>
      <c r="K302" s="3">
        <v>35</v>
      </c>
      <c r="L302" s="3">
        <v>30</v>
      </c>
      <c r="M302" s="3">
        <v>40</v>
      </c>
      <c r="N302" s="3">
        <v>36</v>
      </c>
      <c r="O302" s="3">
        <v>29</v>
      </c>
      <c r="P302" s="3">
        <v>29</v>
      </c>
      <c r="Q302" s="3">
        <v>19</v>
      </c>
      <c r="R302" s="3">
        <v>22</v>
      </c>
      <c r="S302" s="3">
        <v>22</v>
      </c>
      <c r="T302" s="3">
        <v>26</v>
      </c>
      <c r="U302" s="3">
        <v>23</v>
      </c>
      <c r="V302" s="3">
        <v>30</v>
      </c>
      <c r="W302" s="3">
        <v>32</v>
      </c>
      <c r="X302" s="3">
        <v>36</v>
      </c>
      <c r="Y302" s="3">
        <v>36</v>
      </c>
      <c r="Z302" s="3">
        <v>36</v>
      </c>
      <c r="AA302" s="3">
        <v>36</v>
      </c>
      <c r="AB302" s="3">
        <v>35</v>
      </c>
      <c r="AC302" s="3">
        <v>35</v>
      </c>
      <c r="AD302" s="3">
        <v>36</v>
      </c>
      <c r="AE302" s="3">
        <v>36.151000000000003</v>
      </c>
      <c r="AF302" s="3">
        <v>39.237000000000002</v>
      </c>
      <c r="AG302" s="3">
        <v>38.857999999999997</v>
      </c>
      <c r="AJ302" s="4">
        <f t="shared" ref="AJ302:AS302" si="130">W302/W310</f>
        <v>2.4242424242424242E-2</v>
      </c>
      <c r="AK302" s="4">
        <f t="shared" si="130"/>
        <v>2.3936170212765957E-2</v>
      </c>
      <c r="AL302" s="4">
        <f t="shared" si="130"/>
        <v>2.3668639053254437E-2</v>
      </c>
      <c r="AM302" s="4">
        <f t="shared" si="130"/>
        <v>2.3841059602649008E-2</v>
      </c>
      <c r="AN302" s="4">
        <f t="shared" si="130"/>
        <v>2.3699802501645821E-2</v>
      </c>
      <c r="AO302" s="4">
        <f t="shared" si="130"/>
        <v>2.4005486968449931E-2</v>
      </c>
      <c r="AP302" s="4">
        <f t="shared" si="130"/>
        <v>2.4255024255024255E-2</v>
      </c>
      <c r="AQ302" s="4">
        <f t="shared" si="130"/>
        <v>2.4E-2</v>
      </c>
      <c r="AR302" s="4">
        <f t="shared" si="130"/>
        <v>2.4623019400222997E-2</v>
      </c>
      <c r="AS302" s="4">
        <f t="shared" si="130"/>
        <v>2.5819319381236525E-2</v>
      </c>
    </row>
    <row r="303" spans="1:45" hidden="1" x14ac:dyDescent="0.25">
      <c r="A303" s="1" t="s">
        <v>58</v>
      </c>
      <c r="B303" s="1" t="s">
        <v>8</v>
      </c>
      <c r="C303" s="1" t="s">
        <v>27</v>
      </c>
      <c r="D303" s="1" t="s">
        <v>10</v>
      </c>
      <c r="E303" s="3"/>
      <c r="F303" s="3"/>
      <c r="G303" s="3"/>
      <c r="H303" s="3"/>
      <c r="I303" s="3"/>
      <c r="J303" s="3">
        <v>221.34350423138602</v>
      </c>
      <c r="K303" s="3">
        <v>253.25251305306395</v>
      </c>
      <c r="L303" s="3">
        <v>292.83584045210745</v>
      </c>
      <c r="M303" s="3">
        <v>307.78056610276673</v>
      </c>
      <c r="N303" s="3">
        <v>364.73208817690073</v>
      </c>
      <c r="O303" s="3">
        <v>392.19807045378803</v>
      </c>
      <c r="P303" s="3">
        <v>354.63430057510391</v>
      </c>
      <c r="Q303" s="3">
        <v>374.8298757786975</v>
      </c>
      <c r="R303" s="3">
        <v>407.95061911259103</v>
      </c>
      <c r="S303" s="3">
        <v>408.7584421207348</v>
      </c>
      <c r="T303" s="3">
        <v>433.39704386911899</v>
      </c>
      <c r="U303" s="3">
        <v>461.67084915415006</v>
      </c>
      <c r="V303" s="3">
        <v>496.81115000840293</v>
      </c>
      <c r="W303" s="3">
        <v>533.16318537487143</v>
      </c>
      <c r="X303" s="3">
        <v>607.48290212409597</v>
      </c>
      <c r="Y303" s="3">
        <v>614.34939769331777</v>
      </c>
      <c r="Z303" s="3">
        <v>609.90637114852723</v>
      </c>
      <c r="AA303" s="3">
        <v>613.54157468517406</v>
      </c>
      <c r="AB303" s="3">
        <v>588.90297293678987</v>
      </c>
      <c r="AC303" s="3">
        <v>582.84430037571178</v>
      </c>
      <c r="AD303" s="3">
        <v>605.86725610780843</v>
      </c>
      <c r="AE303" s="3">
        <v>593.01438813673747</v>
      </c>
      <c r="AF303" s="3">
        <v>613.81461886192665</v>
      </c>
      <c r="AG303" s="3">
        <v>625.74293340017709</v>
      </c>
      <c r="AJ303" s="4">
        <v>0.40391150407187232</v>
      </c>
      <c r="AK303" s="1" t="s">
        <v>59</v>
      </c>
    </row>
    <row r="304" spans="1:45" hidden="1" x14ac:dyDescent="0.25">
      <c r="A304" s="1" t="s">
        <v>58</v>
      </c>
      <c r="B304" s="1" t="s">
        <v>11</v>
      </c>
      <c r="C304" s="1" t="s">
        <v>27</v>
      </c>
      <c r="D304" s="1" t="s">
        <v>12</v>
      </c>
      <c r="E304" s="3"/>
      <c r="F304" s="3"/>
      <c r="G304" s="3"/>
      <c r="H304" s="3"/>
      <c r="I304" s="3"/>
      <c r="J304" s="3">
        <v>150.47611994291685</v>
      </c>
      <c r="K304" s="3">
        <v>172.16884526315488</v>
      </c>
      <c r="L304" s="3">
        <v>199.07880831864</v>
      </c>
      <c r="M304" s="3">
        <v>209.23869232938438</v>
      </c>
      <c r="N304" s="3">
        <v>247.95608815411299</v>
      </c>
      <c r="O304" s="3">
        <v>266.62830741710269</v>
      </c>
      <c r="P304" s="3">
        <v>241.09130166036678</v>
      </c>
      <c r="Q304" s="3">
        <v>254.8208746478592</v>
      </c>
      <c r="R304" s="3">
        <v>277.33737434734678</v>
      </c>
      <c r="S304" s="3">
        <v>277.88655726684647</v>
      </c>
      <c r="T304" s="3">
        <v>294.63663631158721</v>
      </c>
      <c r="U304" s="3">
        <v>313.8580384940766</v>
      </c>
      <c r="V304" s="3">
        <v>337.74749549231336</v>
      </c>
      <c r="W304" s="3">
        <v>362.46072686979971</v>
      </c>
      <c r="X304" s="3">
        <v>412.98555546377179</v>
      </c>
      <c r="Y304" s="3">
        <v>417.65361027951923</v>
      </c>
      <c r="Z304" s="3">
        <v>414.6331042222709</v>
      </c>
      <c r="AA304" s="3">
        <v>417.10442736001954</v>
      </c>
      <c r="AB304" s="3">
        <v>400.3543483152788</v>
      </c>
      <c r="AC304" s="3">
        <v>396.23547641903104</v>
      </c>
      <c r="AD304" s="3">
        <v>411.88718962477242</v>
      </c>
      <c r="AE304" s="3">
        <v>403.14941478407252</v>
      </c>
      <c r="AF304" s="3">
        <v>417.2900511868105</v>
      </c>
      <c r="AG304" s="3">
        <v>425.39928617614294</v>
      </c>
      <c r="AJ304" s="4">
        <v>0.27459145974984828</v>
      </c>
      <c r="AK304" s="1" t="s">
        <v>59</v>
      </c>
    </row>
    <row r="305" spans="1:37" hidden="1" x14ac:dyDescent="0.25">
      <c r="A305" s="1" t="s">
        <v>58</v>
      </c>
      <c r="B305" s="1" t="s">
        <v>13</v>
      </c>
      <c r="C305" s="1" t="s">
        <v>27</v>
      </c>
      <c r="D305" s="1" t="s">
        <v>14</v>
      </c>
      <c r="E305" s="3"/>
      <c r="F305" s="3"/>
      <c r="G305" s="3"/>
      <c r="H305" s="3"/>
      <c r="I305" s="3"/>
      <c r="J305" s="3">
        <v>49.482292553843003</v>
      </c>
      <c r="K305" s="3">
        <v>56.615688743174381</v>
      </c>
      <c r="L305" s="3">
        <v>65.464711864117106</v>
      </c>
      <c r="M305" s="3">
        <v>68.805669573044469</v>
      </c>
      <c r="N305" s="3">
        <v>81.537427328686547</v>
      </c>
      <c r="O305" s="3">
        <v>87.67756582076926</v>
      </c>
      <c r="P305" s="3">
        <v>79.280023471303195</v>
      </c>
      <c r="Q305" s="3">
        <v>83.794831186069899</v>
      </c>
      <c r="R305" s="3">
        <v>91.199115838287284</v>
      </c>
      <c r="S305" s="3">
        <v>91.379708146877945</v>
      </c>
      <c r="T305" s="3">
        <v>96.887773558893315</v>
      </c>
      <c r="U305" s="3">
        <v>103.20850435956669</v>
      </c>
      <c r="V305" s="3">
        <v>111.06426978326074</v>
      </c>
      <c r="W305" s="3">
        <v>119.1909236698408</v>
      </c>
      <c r="X305" s="3">
        <v>135.80541606018224</v>
      </c>
      <c r="Y305" s="3">
        <v>137.34045068320293</v>
      </c>
      <c r="Z305" s="3">
        <v>136.34719298595425</v>
      </c>
      <c r="AA305" s="3">
        <v>137.15985837461227</v>
      </c>
      <c r="AB305" s="3">
        <v>131.65179296259689</v>
      </c>
      <c r="AC305" s="3">
        <v>130.29735064816688</v>
      </c>
      <c r="AD305" s="3">
        <v>135.44423144300092</v>
      </c>
      <c r="AE305" s="3">
        <v>132.57091751716911</v>
      </c>
      <c r="AF305" s="3">
        <v>137.22089857491591</v>
      </c>
      <c r="AG305" s="3">
        <v>139.88752460356568</v>
      </c>
      <c r="AJ305" s="4">
        <v>9.0296154295333941E-2</v>
      </c>
      <c r="AK305" s="1" t="s">
        <v>59</v>
      </c>
    </row>
    <row r="306" spans="1:37" hidden="1" x14ac:dyDescent="0.25">
      <c r="A306" s="1" t="s">
        <v>58</v>
      </c>
      <c r="B306" s="1" t="s">
        <v>15</v>
      </c>
      <c r="C306" s="1" t="s">
        <v>27</v>
      </c>
      <c r="D306" s="1" t="s">
        <v>16</v>
      </c>
      <c r="E306" s="3"/>
      <c r="F306" s="3"/>
      <c r="G306" s="3"/>
      <c r="H306" s="3"/>
      <c r="I306" s="3"/>
      <c r="J306" s="3">
        <v>30.412618294133789</v>
      </c>
      <c r="K306" s="3">
        <v>34.79691910660928</v>
      </c>
      <c r="L306" s="3">
        <v>40.235672013224445</v>
      </c>
      <c r="M306" s="3">
        <v>42.289078722864865</v>
      </c>
      <c r="N306" s="3">
        <v>50.114223210954037</v>
      </c>
      <c r="O306" s="3">
        <v>53.888051758401296</v>
      </c>
      <c r="P306" s="3">
        <v>48.726786244980779</v>
      </c>
      <c r="Q306" s="3">
        <v>51.501660176927295</v>
      </c>
      <c r="R306" s="3">
        <v>56.052453425319577</v>
      </c>
      <c r="S306" s="3">
        <v>56.163448382597437</v>
      </c>
      <c r="T306" s="3">
        <v>59.548794579572181</v>
      </c>
      <c r="U306" s="3">
        <v>63.433618084297301</v>
      </c>
      <c r="V306" s="3">
        <v>68.261898725884237</v>
      </c>
      <c r="W306" s="3">
        <v>73.25667180338796</v>
      </c>
      <c r="X306" s="3">
        <v>83.468207872951126</v>
      </c>
      <c r="Y306" s="3">
        <v>84.41166500981295</v>
      </c>
      <c r="Z306" s="3">
        <v>83.801192744784714</v>
      </c>
      <c r="AA306" s="3">
        <v>84.300670052535082</v>
      </c>
      <c r="AB306" s="3">
        <v>80.915323855560331</v>
      </c>
      <c r="AC306" s="3">
        <v>80.082861675976389</v>
      </c>
      <c r="AD306" s="3">
        <v>83.246217958395405</v>
      </c>
      <c r="AE306" s="3">
        <v>81.480232690626011</v>
      </c>
      <c r="AF306" s="3">
        <v>84.338186348095007</v>
      </c>
      <c r="AG306" s="3">
        <v>85.977137887259886</v>
      </c>
      <c r="AJ306" s="4">
        <v>5.5497478638930273E-2</v>
      </c>
      <c r="AK306" s="1" t="s">
        <v>59</v>
      </c>
    </row>
    <row r="307" spans="1:37" hidden="1" x14ac:dyDescent="0.25">
      <c r="A307" s="1" t="s">
        <v>58</v>
      </c>
      <c r="B307" s="1" t="s">
        <v>17</v>
      </c>
      <c r="C307" s="1" t="s">
        <v>27</v>
      </c>
      <c r="D307" s="1" t="s">
        <v>18</v>
      </c>
      <c r="E307" s="3"/>
      <c r="F307" s="3"/>
      <c r="G307" s="3"/>
      <c r="H307" s="3"/>
      <c r="I307" s="3"/>
      <c r="J307" s="3">
        <v>38.919826319952229</v>
      </c>
      <c r="K307" s="3">
        <v>44.530531209142424</v>
      </c>
      <c r="L307" s="3">
        <v>51.490646134973296</v>
      </c>
      <c r="M307" s="3">
        <v>54.118444627378828</v>
      </c>
      <c r="N307" s="3">
        <v>64.132487530870179</v>
      </c>
      <c r="O307" s="3">
        <v>68.961955030426296</v>
      </c>
      <c r="P307" s="3">
        <v>62.356948008974555</v>
      </c>
      <c r="Q307" s="3">
        <v>65.908027052765817</v>
      </c>
      <c r="R307" s="3">
        <v>71.731796684583486</v>
      </c>
      <c r="S307" s="3">
        <v>71.87383984633513</v>
      </c>
      <c r="T307" s="3">
        <v>76.206156279760478</v>
      </c>
      <c r="U307" s="3">
        <v>81.177666941068239</v>
      </c>
      <c r="V307" s="3">
        <v>87.356544477265032</v>
      </c>
      <c r="W307" s="3">
        <v>93.748486756089306</v>
      </c>
      <c r="X307" s="3">
        <v>106.81645763724114</v>
      </c>
      <c r="Y307" s="3">
        <v>108.02382451213018</v>
      </c>
      <c r="Z307" s="3">
        <v>107.2425871224961</v>
      </c>
      <c r="AA307" s="3">
        <v>107.88178135037853</v>
      </c>
      <c r="AB307" s="3">
        <v>103.54946491695318</v>
      </c>
      <c r="AC307" s="3">
        <v>102.48414120381581</v>
      </c>
      <c r="AD307" s="3">
        <v>106.53237131373785</v>
      </c>
      <c r="AE307" s="3">
        <v>104.27239358868822</v>
      </c>
      <c r="AF307" s="3">
        <v>107.9297919390506</v>
      </c>
      <c r="AG307" s="3">
        <v>110.02720126547544</v>
      </c>
      <c r="AJ307" s="4">
        <v>7.1021580875825233E-2</v>
      </c>
      <c r="AK307" s="1" t="s">
        <v>59</v>
      </c>
    </row>
    <row r="308" spans="1:37" hidden="1" x14ac:dyDescent="0.25">
      <c r="A308" s="1" t="s">
        <v>58</v>
      </c>
      <c r="B308" s="1" t="s">
        <v>19</v>
      </c>
      <c r="C308" s="1" t="s">
        <v>27</v>
      </c>
      <c r="D308" s="1" t="s">
        <v>20</v>
      </c>
      <c r="E308" s="3"/>
      <c r="F308" s="3"/>
      <c r="G308" s="3"/>
      <c r="H308" s="3"/>
      <c r="I308" s="3"/>
      <c r="J308" s="3">
        <v>8.7933832193474935</v>
      </c>
      <c r="K308" s="3">
        <v>10.061042479070945</v>
      </c>
      <c r="L308" s="3">
        <v>11.633581813917759</v>
      </c>
      <c r="M308" s="3">
        <v>12.227295644421149</v>
      </c>
      <c r="N308" s="3">
        <v>14.489826728231362</v>
      </c>
      <c r="O308" s="3">
        <v>15.580976470778131</v>
      </c>
      <c r="P308" s="3">
        <v>14.088668734647991</v>
      </c>
      <c r="Q308" s="3">
        <v>14.890984721814732</v>
      </c>
      <c r="R308" s="3">
        <v>16.206782940768189</v>
      </c>
      <c r="S308" s="3">
        <v>16.238875580254859</v>
      </c>
      <c r="T308" s="3">
        <v>17.217701084598286</v>
      </c>
      <c r="U308" s="3">
        <v>18.340943466631725</v>
      </c>
      <c r="V308" s="3">
        <v>19.736973284301854</v>
      </c>
      <c r="W308" s="3">
        <v>21.181142061201992</v>
      </c>
      <c r="X308" s="3">
        <v>24.133664893975602</v>
      </c>
      <c r="Y308" s="3">
        <v>24.406452329612293</v>
      </c>
      <c r="Z308" s="3">
        <v>24.22994281243561</v>
      </c>
      <c r="AA308" s="3">
        <v>24.374359690125623</v>
      </c>
      <c r="AB308" s="3">
        <v>23.3955341857822</v>
      </c>
      <c r="AC308" s="3">
        <v>23.154839389632176</v>
      </c>
      <c r="AD308" s="3">
        <v>24.069479615002262</v>
      </c>
      <c r="AE308" s="3">
        <v>23.558869674449607</v>
      </c>
      <c r="AF308" s="3">
        <v>24.385207002272121</v>
      </c>
      <c r="AG308" s="3">
        <v>24.859086916932281</v>
      </c>
      <c r="AJ308" s="4">
        <v>1.6046319743334841E-2</v>
      </c>
      <c r="AK308" s="1" t="s">
        <v>59</v>
      </c>
    </row>
    <row r="309" spans="1:37" hidden="1" x14ac:dyDescent="0.25">
      <c r="A309" s="1" t="s">
        <v>58</v>
      </c>
      <c r="B309" s="1" t="s">
        <v>21</v>
      </c>
      <c r="C309" s="1" t="s">
        <v>6</v>
      </c>
      <c r="D309" s="1" t="s">
        <v>22</v>
      </c>
      <c r="E309" s="3"/>
      <c r="F309" s="3"/>
      <c r="G309" s="3"/>
      <c r="H309" s="3"/>
      <c r="I309" s="3"/>
      <c r="J309" s="3">
        <v>17.572255438420598</v>
      </c>
      <c r="K309" s="3">
        <v>20.574460145784201</v>
      </c>
      <c r="L309" s="3">
        <v>34.260739403019898</v>
      </c>
      <c r="M309" s="3">
        <v>27.540253000139614</v>
      </c>
      <c r="N309" s="3">
        <v>44.037858870244122</v>
      </c>
      <c r="O309" s="3">
        <v>57.065073048734234</v>
      </c>
      <c r="P309" s="3">
        <v>48.821971304622934</v>
      </c>
      <c r="Q309" s="3">
        <v>63.253746435865651</v>
      </c>
      <c r="R309" s="3">
        <v>67.521857651103687</v>
      </c>
      <c r="S309" s="3">
        <v>67.699128656353196</v>
      </c>
      <c r="T309" s="3">
        <v>69.10589431646963</v>
      </c>
      <c r="U309" s="3">
        <v>78.310379500209592</v>
      </c>
      <c r="V309" s="3">
        <v>79.021668228571798</v>
      </c>
      <c r="W309" s="3">
        <v>84.998863464808665</v>
      </c>
      <c r="X309" s="3">
        <v>97.307795947782097</v>
      </c>
      <c r="Y309" s="3">
        <v>98.814599492404795</v>
      </c>
      <c r="Z309" s="3">
        <v>97.839608963531191</v>
      </c>
      <c r="AA309" s="3">
        <v>98.637328487154946</v>
      </c>
      <c r="AB309" s="3">
        <v>94.230562827038739</v>
      </c>
      <c r="AC309" s="3">
        <v>92.90103028766589</v>
      </c>
      <c r="AD309" s="3">
        <v>96.953253937282625</v>
      </c>
      <c r="AE309" s="3">
        <v>93.981783608257047</v>
      </c>
      <c r="AF309" s="3">
        <v>95.460246086929374</v>
      </c>
      <c r="AG309" s="3">
        <v>98.456829750446559</v>
      </c>
      <c r="AJ309" s="4"/>
    </row>
    <row r="310" spans="1:37" hidden="1" x14ac:dyDescent="0.25">
      <c r="A310" s="1" t="s">
        <v>58</v>
      </c>
      <c r="B310" s="1" t="s">
        <v>23</v>
      </c>
      <c r="C310" s="1" t="s">
        <v>6</v>
      </c>
      <c r="D310" s="1" t="s">
        <v>24</v>
      </c>
      <c r="E310" s="3">
        <v>311</v>
      </c>
      <c r="F310" s="3">
        <v>363</v>
      </c>
      <c r="G310" s="3">
        <v>369</v>
      </c>
      <c r="H310" s="3">
        <v>579</v>
      </c>
      <c r="I310" s="3">
        <v>399</v>
      </c>
      <c r="J310" s="3">
        <v>548</v>
      </c>
      <c r="K310" s="3">
        <v>627</v>
      </c>
      <c r="L310" s="3">
        <v>725</v>
      </c>
      <c r="M310" s="3">
        <v>762</v>
      </c>
      <c r="N310" s="3">
        <v>903</v>
      </c>
      <c r="O310" s="3">
        <v>971</v>
      </c>
      <c r="P310" s="3">
        <v>878</v>
      </c>
      <c r="Q310" s="3">
        <v>928</v>
      </c>
      <c r="R310" s="3">
        <v>1010</v>
      </c>
      <c r="S310" s="3">
        <v>1012</v>
      </c>
      <c r="T310" s="3">
        <v>1073</v>
      </c>
      <c r="U310" s="3">
        <v>1143</v>
      </c>
      <c r="V310" s="3">
        <v>1230</v>
      </c>
      <c r="W310" s="3">
        <v>1320</v>
      </c>
      <c r="X310" s="3">
        <v>1504</v>
      </c>
      <c r="Y310" s="3">
        <v>1521</v>
      </c>
      <c r="Z310" s="3">
        <v>1510</v>
      </c>
      <c r="AA310" s="3">
        <v>1519</v>
      </c>
      <c r="AB310" s="3">
        <v>1458</v>
      </c>
      <c r="AC310" s="3">
        <v>1443</v>
      </c>
      <c r="AD310" s="3">
        <v>1500</v>
      </c>
      <c r="AE310" s="3">
        <v>1468.1790000000001</v>
      </c>
      <c r="AF310" s="3">
        <v>1519.6760000000002</v>
      </c>
      <c r="AG310" s="3">
        <v>1549.2079999999999</v>
      </c>
    </row>
    <row r="318" spans="1:37" x14ac:dyDescent="0.25"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J318" s="2"/>
    </row>
    <row r="319" spans="1:37" x14ac:dyDescent="0.25"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J319" s="2"/>
    </row>
    <row r="320" spans="1:37" x14ac:dyDescent="0.25"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J320" s="2"/>
    </row>
    <row r="321" spans="23:36" x14ac:dyDescent="0.25"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J321" s="2"/>
    </row>
    <row r="322" spans="23:36" x14ac:dyDescent="0.25"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J322" s="2"/>
    </row>
    <row r="323" spans="23:36" x14ac:dyDescent="0.25"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J323" s="2"/>
    </row>
    <row r="324" spans="23:36" x14ac:dyDescent="0.25"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J324" s="2"/>
    </row>
    <row r="325" spans="23:36" x14ac:dyDescent="0.25"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J325" s="2"/>
    </row>
    <row r="326" spans="23:36" x14ac:dyDescent="0.25">
      <c r="AJ326" s="2"/>
    </row>
    <row r="328" spans="23:36" x14ac:dyDescent="0.25"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J328" s="2"/>
    </row>
    <row r="329" spans="23:36" x14ac:dyDescent="0.25"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J329" s="2"/>
    </row>
    <row r="330" spans="23:36" x14ac:dyDescent="0.25"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J330" s="2"/>
    </row>
    <row r="331" spans="23:36" x14ac:dyDescent="0.25"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J331" s="2"/>
    </row>
    <row r="332" spans="23:36" x14ac:dyDescent="0.25"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J332" s="2"/>
    </row>
    <row r="333" spans="23:36" x14ac:dyDescent="0.25"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J333" s="2"/>
    </row>
    <row r="334" spans="23:36" x14ac:dyDescent="0.25"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J334" s="2"/>
    </row>
    <row r="335" spans="23:36" x14ac:dyDescent="0.25"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J335" s="2"/>
    </row>
  </sheetData>
  <autoFilter ref="A4:AH310">
    <filterColumn colId="0">
      <filters>
        <filter val="BE"/>
      </filters>
    </filterColumn>
  </autoFilter>
  <mergeCells count="1">
    <mergeCell ref="A3:B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08"/>
  <sheetViews>
    <sheetView zoomScale="55" zoomScaleNormal="55" workbookViewId="0">
      <selection activeCell="V319" sqref="V319"/>
    </sheetView>
  </sheetViews>
  <sheetFormatPr baseColWidth="10" defaultRowHeight="15" x14ac:dyDescent="0.25"/>
  <cols>
    <col min="1" max="1" width="15.140625" customWidth="1"/>
    <col min="2" max="2" width="16.5703125" customWidth="1"/>
    <col min="4" max="4" width="19.85546875" customWidth="1"/>
  </cols>
  <sheetData>
    <row r="1" spans="1:33" x14ac:dyDescent="0.25">
      <c r="A1" t="s">
        <v>76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s="22">
        <v>1990</v>
      </c>
      <c r="F2" s="22">
        <v>1991</v>
      </c>
      <c r="G2" s="22">
        <v>1992</v>
      </c>
      <c r="H2" s="22">
        <v>1993</v>
      </c>
      <c r="I2" s="22">
        <v>1994</v>
      </c>
      <c r="J2" s="22">
        <v>1995</v>
      </c>
      <c r="K2" s="22">
        <v>1996</v>
      </c>
      <c r="L2" s="22">
        <v>1997</v>
      </c>
      <c r="M2" s="22">
        <v>1998</v>
      </c>
      <c r="N2" s="22">
        <v>1999</v>
      </c>
      <c r="O2" s="22">
        <v>2000</v>
      </c>
      <c r="P2" s="22">
        <v>2001</v>
      </c>
      <c r="Q2" s="22">
        <v>2002</v>
      </c>
      <c r="R2" s="22">
        <v>2003</v>
      </c>
      <c r="S2" s="22">
        <v>2004</v>
      </c>
      <c r="T2" s="22">
        <v>2005</v>
      </c>
      <c r="U2" s="22">
        <v>2006</v>
      </c>
      <c r="V2" s="22">
        <v>2007</v>
      </c>
      <c r="W2" s="22">
        <v>2008</v>
      </c>
      <c r="X2" s="22">
        <v>2009</v>
      </c>
      <c r="Y2" s="22">
        <v>2010</v>
      </c>
      <c r="Z2" s="22">
        <v>2011</v>
      </c>
      <c r="AA2" s="22">
        <v>2012</v>
      </c>
      <c r="AB2" s="22">
        <v>2013</v>
      </c>
      <c r="AC2" s="22">
        <v>2014</v>
      </c>
      <c r="AD2" s="22">
        <v>2015</v>
      </c>
      <c r="AE2" s="22">
        <v>2016</v>
      </c>
      <c r="AF2" s="22">
        <v>2017</v>
      </c>
      <c r="AG2" s="22">
        <v>2018</v>
      </c>
    </row>
    <row r="3" spans="1:33" x14ac:dyDescent="0.25">
      <c r="A3" t="s">
        <v>4</v>
      </c>
      <c r="B3" t="s">
        <v>5</v>
      </c>
      <c r="C3" t="s">
        <v>6</v>
      </c>
      <c r="D3" t="s">
        <v>7</v>
      </c>
    </row>
    <row r="4" spans="1:33" x14ac:dyDescent="0.25">
      <c r="A4" t="s">
        <v>4</v>
      </c>
      <c r="B4" t="s">
        <v>8</v>
      </c>
      <c r="C4" t="s">
        <v>27</v>
      </c>
      <c r="D4" t="s">
        <v>10</v>
      </c>
    </row>
    <row r="5" spans="1:33" x14ac:dyDescent="0.25">
      <c r="A5" t="s">
        <v>4</v>
      </c>
      <c r="B5" t="s">
        <v>11</v>
      </c>
      <c r="C5" t="s">
        <v>27</v>
      </c>
      <c r="D5" t="s">
        <v>12</v>
      </c>
    </row>
    <row r="6" spans="1:33" x14ac:dyDescent="0.25">
      <c r="A6" t="s">
        <v>4</v>
      </c>
      <c r="B6" t="s">
        <v>13</v>
      </c>
      <c r="C6" t="s">
        <v>27</v>
      </c>
      <c r="D6" t="s">
        <v>14</v>
      </c>
    </row>
    <row r="7" spans="1:33" x14ac:dyDescent="0.25">
      <c r="A7" t="s">
        <v>4</v>
      </c>
      <c r="B7" t="s">
        <v>15</v>
      </c>
      <c r="C7" t="s">
        <v>27</v>
      </c>
      <c r="D7" t="s">
        <v>16</v>
      </c>
    </row>
    <row r="8" spans="1:33" x14ac:dyDescent="0.25">
      <c r="A8" t="s">
        <v>4</v>
      </c>
      <c r="B8" t="s">
        <v>17</v>
      </c>
      <c r="C8" t="s">
        <v>27</v>
      </c>
      <c r="D8" t="s">
        <v>18</v>
      </c>
    </row>
    <row r="9" spans="1:33" x14ac:dyDescent="0.25">
      <c r="A9" t="s">
        <v>4</v>
      </c>
      <c r="B9" t="s">
        <v>19</v>
      </c>
      <c r="C9" t="s">
        <v>27</v>
      </c>
      <c r="D9" t="s">
        <v>20</v>
      </c>
    </row>
    <row r="10" spans="1:33" x14ac:dyDescent="0.25">
      <c r="A10" t="s">
        <v>4</v>
      </c>
      <c r="B10" t="s">
        <v>21</v>
      </c>
      <c r="C10" t="s">
        <v>6</v>
      </c>
      <c r="D10" t="s">
        <v>22</v>
      </c>
    </row>
    <row r="11" spans="1:33" x14ac:dyDescent="0.25">
      <c r="A11" t="s">
        <v>4</v>
      </c>
      <c r="B11" t="s">
        <v>23</v>
      </c>
      <c r="C11" t="s">
        <v>6</v>
      </c>
      <c r="D11" t="s">
        <v>24</v>
      </c>
      <c r="E11" s="24">
        <v>26279.660609999999</v>
      </c>
      <c r="F11" s="24">
        <v>30103.31539</v>
      </c>
      <c r="G11" s="24">
        <v>31630.083470000001</v>
      </c>
      <c r="H11" s="24">
        <v>31941.831169999998</v>
      </c>
      <c r="I11" s="24">
        <v>33295.179649999998</v>
      </c>
      <c r="J11" s="24">
        <v>35798.964710000007</v>
      </c>
      <c r="K11" s="24">
        <v>41394.328150000008</v>
      </c>
      <c r="L11" s="24">
        <v>37525.177199999998</v>
      </c>
      <c r="M11" s="24">
        <v>36441.208299999998</v>
      </c>
      <c r="N11" s="24">
        <v>34698.210319999998</v>
      </c>
      <c r="O11" s="24">
        <v>31377.031159999999</v>
      </c>
      <c r="P11" s="24">
        <v>32357.658439999999</v>
      </c>
      <c r="Q11" s="24">
        <v>33202.584629999998</v>
      </c>
      <c r="R11" s="24">
        <v>36919.794914999999</v>
      </c>
      <c r="S11" s="24">
        <v>37785.753299999997</v>
      </c>
      <c r="T11" s="24">
        <v>37384.19831</v>
      </c>
      <c r="U11" s="24">
        <v>35816.434520000003</v>
      </c>
      <c r="V11" s="24">
        <v>30338.576570000001</v>
      </c>
      <c r="W11" s="24">
        <v>36285.394310000003</v>
      </c>
      <c r="X11" s="24">
        <v>34434.773710000001</v>
      </c>
      <c r="Y11" s="24">
        <v>36926.181114999999</v>
      </c>
      <c r="Z11" s="24">
        <v>31494.908730000003</v>
      </c>
      <c r="AA11" s="24">
        <v>33380.802440000007</v>
      </c>
      <c r="AB11" s="24">
        <v>36552.151010000009</v>
      </c>
      <c r="AC11" s="24">
        <v>29400.519980000001</v>
      </c>
      <c r="AD11" s="24">
        <v>32861.246899999998</v>
      </c>
      <c r="AE11" s="24">
        <v>33630.649234999997</v>
      </c>
      <c r="AF11" s="24">
        <v>33743.049195</v>
      </c>
      <c r="AG11" s="24">
        <v>33761.98629500001</v>
      </c>
    </row>
    <row r="12" spans="1:33" hidden="1" x14ac:dyDescent="0.25">
      <c r="A12" t="s">
        <v>25</v>
      </c>
      <c r="B12" t="s">
        <v>5</v>
      </c>
      <c r="C12" t="s">
        <v>6</v>
      </c>
      <c r="D12" t="s">
        <v>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idden="1" x14ac:dyDescent="0.25">
      <c r="A13" t="s">
        <v>25</v>
      </c>
      <c r="B13" t="s">
        <v>8</v>
      </c>
      <c r="C13" t="s">
        <v>27</v>
      </c>
      <c r="D13" t="s">
        <v>10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idden="1" x14ac:dyDescent="0.25">
      <c r="A14" t="s">
        <v>25</v>
      </c>
      <c r="B14" t="s">
        <v>11</v>
      </c>
      <c r="C14" t="s">
        <v>27</v>
      </c>
      <c r="D14" t="s">
        <v>12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idden="1" x14ac:dyDescent="0.25">
      <c r="A15" t="s">
        <v>25</v>
      </c>
      <c r="B15" t="s">
        <v>13</v>
      </c>
      <c r="C15" t="s">
        <v>27</v>
      </c>
      <c r="D15" t="s">
        <v>14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idden="1" x14ac:dyDescent="0.25">
      <c r="A16" t="s">
        <v>25</v>
      </c>
      <c r="B16" t="s">
        <v>15</v>
      </c>
      <c r="C16" t="s">
        <v>27</v>
      </c>
      <c r="D16" t="s">
        <v>16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idden="1" x14ac:dyDescent="0.25">
      <c r="A17" t="s">
        <v>25</v>
      </c>
      <c r="B17" t="s">
        <v>17</v>
      </c>
      <c r="C17" t="s">
        <v>27</v>
      </c>
      <c r="D17" t="s">
        <v>18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idden="1" x14ac:dyDescent="0.25">
      <c r="A18" t="s">
        <v>25</v>
      </c>
      <c r="B18" t="s">
        <v>19</v>
      </c>
      <c r="C18" t="s">
        <v>27</v>
      </c>
      <c r="D18" t="s">
        <v>20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idden="1" x14ac:dyDescent="0.25">
      <c r="A19" t="s">
        <v>25</v>
      </c>
      <c r="B19" t="s">
        <v>21</v>
      </c>
      <c r="C19" t="s">
        <v>6</v>
      </c>
      <c r="D19" t="s">
        <v>22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idden="1" x14ac:dyDescent="0.25">
      <c r="A20" t="s">
        <v>25</v>
      </c>
      <c r="B20" t="s">
        <v>23</v>
      </c>
      <c r="C20" t="s">
        <v>6</v>
      </c>
      <c r="D20" t="s">
        <v>24</v>
      </c>
      <c r="E20" s="24">
        <v>19330.55024</v>
      </c>
      <c r="F20" s="24">
        <v>10480.852335</v>
      </c>
      <c r="G20" s="24">
        <v>7838.0630549999996</v>
      </c>
      <c r="H20" s="24">
        <v>7047.1382599999997</v>
      </c>
      <c r="I20" s="24">
        <v>9099.1765850000011</v>
      </c>
      <c r="J20" s="24">
        <v>6968.2756800000006</v>
      </c>
      <c r="K20" s="24">
        <v>7544.2689850000006</v>
      </c>
      <c r="L20" s="24">
        <v>5360.46216</v>
      </c>
      <c r="M20" s="24">
        <v>5675.5495549999996</v>
      </c>
      <c r="N20" s="24">
        <v>5866.16374</v>
      </c>
      <c r="O20" s="24">
        <v>5096.0583399999996</v>
      </c>
      <c r="P20" s="24">
        <v>5858.1905350000006</v>
      </c>
      <c r="Q20" s="24">
        <v>5248.9022649999997</v>
      </c>
      <c r="R20" s="24">
        <v>5192.6223100000007</v>
      </c>
      <c r="S20" s="24">
        <v>4860.6332350000002</v>
      </c>
      <c r="T20" s="24">
        <v>6122.9578500000007</v>
      </c>
      <c r="U20" s="24">
        <v>6600.3865649999998</v>
      </c>
      <c r="V20" s="24">
        <v>5739.96486</v>
      </c>
      <c r="W20" s="24">
        <v>5143.3659850000004</v>
      </c>
      <c r="X20" s="24">
        <v>5044.877665</v>
      </c>
      <c r="Y20" s="24">
        <v>5096.4848750000001</v>
      </c>
      <c r="Z20" s="24">
        <v>5650.2565850000001</v>
      </c>
      <c r="AA20" s="24">
        <v>5591.5257849999998</v>
      </c>
      <c r="AB20" s="24">
        <v>5334.5486150000006</v>
      </c>
      <c r="AC20" s="24">
        <v>5033.5693150000006</v>
      </c>
      <c r="AD20" s="24">
        <v>5655.4344149999997</v>
      </c>
      <c r="AE20" s="24">
        <v>6139.3069400000004</v>
      </c>
      <c r="AF20" s="24">
        <v>6186.1855499999992</v>
      </c>
      <c r="AG20" s="24">
        <v>6886.979765</v>
      </c>
    </row>
    <row r="21" spans="1:33" hidden="1" x14ac:dyDescent="0.25">
      <c r="A21" t="s">
        <v>26</v>
      </c>
      <c r="B21" t="s">
        <v>5</v>
      </c>
      <c r="C21" t="s">
        <v>6</v>
      </c>
      <c r="D21" t="s">
        <v>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idden="1" x14ac:dyDescent="0.25">
      <c r="A22" t="s">
        <v>26</v>
      </c>
      <c r="B22" t="s">
        <v>8</v>
      </c>
      <c r="C22" t="s">
        <v>27</v>
      </c>
      <c r="D22" t="s">
        <v>10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idden="1" x14ac:dyDescent="0.25">
      <c r="A23" t="s">
        <v>26</v>
      </c>
      <c r="B23" t="s">
        <v>11</v>
      </c>
      <c r="C23" t="s">
        <v>27</v>
      </c>
      <c r="D23" t="s">
        <v>12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idden="1" x14ac:dyDescent="0.25">
      <c r="A24" t="s">
        <v>26</v>
      </c>
      <c r="B24" t="s">
        <v>13</v>
      </c>
      <c r="C24" t="s">
        <v>27</v>
      </c>
      <c r="D24" t="s">
        <v>14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idden="1" x14ac:dyDescent="0.25">
      <c r="A25" t="s">
        <v>26</v>
      </c>
      <c r="B25" t="s">
        <v>15</v>
      </c>
      <c r="C25" t="s">
        <v>27</v>
      </c>
      <c r="D25" t="s">
        <v>16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idden="1" x14ac:dyDescent="0.25">
      <c r="A26" t="s">
        <v>26</v>
      </c>
      <c r="B26" t="s">
        <v>17</v>
      </c>
      <c r="C26" t="s">
        <v>27</v>
      </c>
      <c r="D26" t="s">
        <v>18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idden="1" x14ac:dyDescent="0.25">
      <c r="A27" t="s">
        <v>26</v>
      </c>
      <c r="B27" t="s">
        <v>19</v>
      </c>
      <c r="C27" t="s">
        <v>27</v>
      </c>
      <c r="D27" t="s">
        <v>20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idden="1" x14ac:dyDescent="0.25">
      <c r="A28" t="s">
        <v>26</v>
      </c>
      <c r="B28" t="s">
        <v>21</v>
      </c>
      <c r="C28" t="s">
        <v>6</v>
      </c>
      <c r="D28" t="s">
        <v>22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idden="1" x14ac:dyDescent="0.25">
      <c r="A29" t="s">
        <v>26</v>
      </c>
      <c r="B29" t="s">
        <v>23</v>
      </c>
      <c r="C29" t="s">
        <v>6</v>
      </c>
      <c r="D29" t="s">
        <v>24</v>
      </c>
      <c r="E29" s="24">
        <v>7056.2365550000004</v>
      </c>
      <c r="F29" s="24">
        <v>4922.2173700000003</v>
      </c>
      <c r="G29" s="24">
        <v>4192.7931150000004</v>
      </c>
      <c r="H29" s="24">
        <v>4759.8996850000003</v>
      </c>
      <c r="I29" s="24">
        <v>4828.2436049999997</v>
      </c>
      <c r="J29" s="24">
        <v>4904.8535700000002</v>
      </c>
      <c r="K29" s="24">
        <v>4521.7639550000004</v>
      </c>
      <c r="L29" s="24">
        <v>4796.3298600000007</v>
      </c>
      <c r="M29" s="24">
        <v>5150.34094</v>
      </c>
      <c r="N29" s="24">
        <v>5559.1728599999997</v>
      </c>
      <c r="O29" s="24">
        <v>5427.4939799999993</v>
      </c>
      <c r="P29" s="24">
        <v>5771.5015899999999</v>
      </c>
      <c r="Q29" s="24">
        <v>5676.8659799999996</v>
      </c>
      <c r="R29" s="24">
        <v>5873.2314700000006</v>
      </c>
      <c r="S29" s="24">
        <v>5702.1267400000006</v>
      </c>
      <c r="T29" s="24">
        <v>5752.6396299999997</v>
      </c>
      <c r="U29" s="24">
        <v>5477.8747350000012</v>
      </c>
      <c r="V29" s="24">
        <v>5200.5537000000004</v>
      </c>
      <c r="W29" s="24">
        <v>5457.6567800000003</v>
      </c>
      <c r="X29" s="24">
        <v>5432.4478800000006</v>
      </c>
      <c r="Y29" s="24">
        <v>5763.7349099999992</v>
      </c>
      <c r="Z29" s="24">
        <v>5583.8711549999998</v>
      </c>
      <c r="AA29" s="24">
        <v>5128.6904049999994</v>
      </c>
      <c r="AB29" s="24">
        <v>5054.3783300000005</v>
      </c>
      <c r="AC29" s="24">
        <v>4781.4011399999999</v>
      </c>
      <c r="AD29" s="24">
        <v>5297.4049399999994</v>
      </c>
      <c r="AE29" s="24">
        <v>5489.2406000000001</v>
      </c>
      <c r="AF29" s="24">
        <v>5539.3914449999993</v>
      </c>
      <c r="AG29" s="24">
        <v>5592.2988850000002</v>
      </c>
    </row>
    <row r="30" spans="1:33" hidden="1" x14ac:dyDescent="0.25">
      <c r="A30" t="s">
        <v>28</v>
      </c>
      <c r="B30" t="s">
        <v>5</v>
      </c>
      <c r="C30" t="s">
        <v>6</v>
      </c>
      <c r="D30" t="s">
        <v>7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idden="1" x14ac:dyDescent="0.25">
      <c r="A31" t="s">
        <v>28</v>
      </c>
      <c r="B31" t="s">
        <v>8</v>
      </c>
      <c r="C31" t="s">
        <v>27</v>
      </c>
      <c r="D31" t="s">
        <v>10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idden="1" x14ac:dyDescent="0.25">
      <c r="A32" t="s">
        <v>28</v>
      </c>
      <c r="B32" t="s">
        <v>11</v>
      </c>
      <c r="C32" t="s">
        <v>27</v>
      </c>
      <c r="D32" t="s">
        <v>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idden="1" x14ac:dyDescent="0.25">
      <c r="A33" t="s">
        <v>28</v>
      </c>
      <c r="B33" t="s">
        <v>13</v>
      </c>
      <c r="C33" t="s">
        <v>27</v>
      </c>
      <c r="D33" t="s">
        <v>14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hidden="1" x14ac:dyDescent="0.25">
      <c r="A34" t="s">
        <v>28</v>
      </c>
      <c r="B34" t="s">
        <v>15</v>
      </c>
      <c r="C34" t="s">
        <v>27</v>
      </c>
      <c r="D34" t="s">
        <v>16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idden="1" x14ac:dyDescent="0.25">
      <c r="A35" t="s">
        <v>28</v>
      </c>
      <c r="B35" t="s">
        <v>17</v>
      </c>
      <c r="C35" t="s">
        <v>27</v>
      </c>
      <c r="D35" t="s">
        <v>18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idden="1" x14ac:dyDescent="0.25">
      <c r="A36" t="s">
        <v>28</v>
      </c>
      <c r="B36" t="s">
        <v>19</v>
      </c>
      <c r="C36" t="s">
        <v>27</v>
      </c>
      <c r="D36" t="s">
        <v>20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idden="1" x14ac:dyDescent="0.25">
      <c r="A37" t="s">
        <v>28</v>
      </c>
      <c r="B37" t="s">
        <v>21</v>
      </c>
      <c r="C37" t="s">
        <v>6</v>
      </c>
      <c r="D37" t="s">
        <v>22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idden="1" x14ac:dyDescent="0.25">
      <c r="A38" t="s">
        <v>28</v>
      </c>
      <c r="B38" t="s">
        <v>23</v>
      </c>
      <c r="C38" t="s">
        <v>6</v>
      </c>
      <c r="D38" t="s">
        <v>24</v>
      </c>
      <c r="E38" s="24">
        <v>41524.384464999996</v>
      </c>
      <c r="F38" s="24">
        <v>42221.477830000003</v>
      </c>
      <c r="G38" s="24">
        <v>24095.822735000002</v>
      </c>
      <c r="H38" s="24">
        <v>20092.932965</v>
      </c>
      <c r="I38" s="24">
        <v>19283.259735</v>
      </c>
      <c r="J38" s="24">
        <v>27802.877479999999</v>
      </c>
      <c r="K38" s="24">
        <v>21452.020514999997</v>
      </c>
      <c r="L38" s="24">
        <v>20376.684324999998</v>
      </c>
      <c r="M38" s="24">
        <v>22926.29495</v>
      </c>
      <c r="N38" s="24">
        <v>27224.938699999999</v>
      </c>
      <c r="O38" s="24">
        <v>26587.54464</v>
      </c>
      <c r="P38" s="24">
        <v>28365.198970000001</v>
      </c>
      <c r="Q38" s="24">
        <v>26467.804400000001</v>
      </c>
      <c r="R38" s="24">
        <v>29500.489130000002</v>
      </c>
      <c r="S38" s="24">
        <v>30079.998470000002</v>
      </c>
      <c r="T38" s="24">
        <v>26106.527430000002</v>
      </c>
      <c r="U38" s="24">
        <v>25041.416585000003</v>
      </c>
      <c r="V38" s="24">
        <v>23161.838895000001</v>
      </c>
      <c r="W38" s="24">
        <v>24525.128205000001</v>
      </c>
      <c r="X38" s="24">
        <v>22939.03485</v>
      </c>
      <c r="Y38" s="24">
        <v>25507.830649999996</v>
      </c>
      <c r="Z38" s="24">
        <v>24657.36044</v>
      </c>
      <c r="AA38" s="24">
        <v>23852.258865000003</v>
      </c>
      <c r="AB38" s="24">
        <v>23720.229789999998</v>
      </c>
      <c r="AC38" s="24">
        <v>23035.559245</v>
      </c>
      <c r="AD38" s="24">
        <v>23116.381895000002</v>
      </c>
      <c r="AE38" s="24">
        <v>24292.845425</v>
      </c>
      <c r="AF38" s="24">
        <v>24926.780279999999</v>
      </c>
      <c r="AG38" s="24">
        <v>23834.545470000001</v>
      </c>
    </row>
    <row r="39" spans="1:33" hidden="1" x14ac:dyDescent="0.25">
      <c r="A39" t="s">
        <v>29</v>
      </c>
      <c r="B39" t="s">
        <v>5</v>
      </c>
      <c r="C39" t="s">
        <v>6</v>
      </c>
      <c r="D39" t="s">
        <v>7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hidden="1" x14ac:dyDescent="0.25">
      <c r="A40" t="s">
        <v>29</v>
      </c>
      <c r="B40" t="s">
        <v>8</v>
      </c>
      <c r="C40" t="s">
        <v>27</v>
      </c>
      <c r="D40" t="s">
        <v>10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hidden="1" x14ac:dyDescent="0.25">
      <c r="A41" t="s">
        <v>29</v>
      </c>
      <c r="B41" t="s">
        <v>11</v>
      </c>
      <c r="C41" t="s">
        <v>27</v>
      </c>
      <c r="D41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hidden="1" x14ac:dyDescent="0.25">
      <c r="A42" t="s">
        <v>29</v>
      </c>
      <c r="B42" t="s">
        <v>13</v>
      </c>
      <c r="C42" t="s">
        <v>27</v>
      </c>
      <c r="D42" t="s">
        <v>14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idden="1" x14ac:dyDescent="0.25">
      <c r="A43" t="s">
        <v>29</v>
      </c>
      <c r="B43" t="s">
        <v>15</v>
      </c>
      <c r="C43" t="s">
        <v>27</v>
      </c>
      <c r="D43" t="s">
        <v>16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idden="1" x14ac:dyDescent="0.25">
      <c r="A44" t="s">
        <v>29</v>
      </c>
      <c r="B44" t="s">
        <v>17</v>
      </c>
      <c r="C44" t="s">
        <v>27</v>
      </c>
      <c r="D44" t="s">
        <v>18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idden="1" x14ac:dyDescent="0.25">
      <c r="A45" t="s">
        <v>29</v>
      </c>
      <c r="B45" t="s">
        <v>19</v>
      </c>
      <c r="C45" t="s">
        <v>27</v>
      </c>
      <c r="D45" t="s">
        <v>20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idden="1" x14ac:dyDescent="0.25">
      <c r="A46" t="s">
        <v>29</v>
      </c>
      <c r="B46" t="s">
        <v>21</v>
      </c>
      <c r="C46" t="s">
        <v>6</v>
      </c>
      <c r="D46" t="s">
        <v>22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hidden="1" x14ac:dyDescent="0.25">
      <c r="A47" t="s">
        <v>29</v>
      </c>
      <c r="B47" t="s">
        <v>23</v>
      </c>
      <c r="C47" t="s">
        <v>6</v>
      </c>
      <c r="D47" t="s">
        <v>24</v>
      </c>
      <c r="E47" s="24">
        <v>19008.903225000002</v>
      </c>
      <c r="F47" s="24">
        <v>19868.147170000004</v>
      </c>
      <c r="G47" s="24">
        <v>19390.41474</v>
      </c>
      <c r="H47" s="24">
        <v>19432.269840000001</v>
      </c>
      <c r="I47" s="24">
        <v>18617.160134999998</v>
      </c>
      <c r="J47" s="24">
        <v>19049.494729999999</v>
      </c>
      <c r="K47" s="24">
        <v>20952.499495000004</v>
      </c>
      <c r="L47" s="24">
        <v>19784.764579999999</v>
      </c>
      <c r="M47" s="24">
        <v>19382.290925000001</v>
      </c>
      <c r="N47" s="24">
        <v>19013.497615</v>
      </c>
      <c r="O47" s="24">
        <v>18503.836824999998</v>
      </c>
      <c r="P47" s="24">
        <v>18894.155895000004</v>
      </c>
      <c r="Q47" s="24">
        <v>18914.335614999996</v>
      </c>
      <c r="R47" s="24">
        <v>19378.074420000001</v>
      </c>
      <c r="S47" s="24">
        <v>18992.037705000002</v>
      </c>
      <c r="T47" s="24">
        <v>18901.14328</v>
      </c>
      <c r="U47" s="24">
        <v>19291.900255</v>
      </c>
      <c r="V47" s="24">
        <v>18363.201885000002</v>
      </c>
      <c r="W47" s="24">
        <v>18565.86261</v>
      </c>
      <c r="X47" s="24">
        <v>18637.791295000003</v>
      </c>
      <c r="Y47" s="24">
        <v>20220.551249999997</v>
      </c>
      <c r="Z47" s="24">
        <v>17987.532015000004</v>
      </c>
      <c r="AA47" s="24">
        <v>18086.278805000002</v>
      </c>
      <c r="AB47" s="24">
        <v>18200.436430000002</v>
      </c>
      <c r="AC47" s="24">
        <v>16449.824834999999</v>
      </c>
      <c r="AD47" s="24">
        <v>17374.588640000002</v>
      </c>
      <c r="AE47" s="24">
        <v>17847.785640000002</v>
      </c>
      <c r="AF47" s="24">
        <v>17660.456250000003</v>
      </c>
      <c r="AG47" s="24">
        <v>17533.912185000001</v>
      </c>
    </row>
    <row r="48" spans="1:33" hidden="1" x14ac:dyDescent="0.25">
      <c r="A48" t="s">
        <v>30</v>
      </c>
      <c r="B48" t="s">
        <v>5</v>
      </c>
      <c r="C48" t="s">
        <v>6</v>
      </c>
      <c r="D48" t="s">
        <v>7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1:33" hidden="1" x14ac:dyDescent="0.25">
      <c r="A49" t="s">
        <v>30</v>
      </c>
      <c r="B49" t="s">
        <v>8</v>
      </c>
      <c r="C49" t="s">
        <v>27</v>
      </c>
      <c r="D49" t="s">
        <v>10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idden="1" x14ac:dyDescent="0.25">
      <c r="A50" t="s">
        <v>30</v>
      </c>
      <c r="B50" t="s">
        <v>11</v>
      </c>
      <c r="C50" t="s">
        <v>27</v>
      </c>
      <c r="D50" t="s">
        <v>12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idden="1" x14ac:dyDescent="0.25">
      <c r="A51" t="s">
        <v>30</v>
      </c>
      <c r="B51" t="s">
        <v>13</v>
      </c>
      <c r="C51" t="s">
        <v>27</v>
      </c>
      <c r="D51" t="s">
        <v>14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idden="1" x14ac:dyDescent="0.25">
      <c r="A52" t="s">
        <v>30</v>
      </c>
      <c r="B52" t="s">
        <v>15</v>
      </c>
      <c r="C52" t="s">
        <v>27</v>
      </c>
      <c r="D52" t="s">
        <v>16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idden="1" x14ac:dyDescent="0.25">
      <c r="A53" t="s">
        <v>30</v>
      </c>
      <c r="B53" t="s">
        <v>17</v>
      </c>
      <c r="C53" t="s">
        <v>27</v>
      </c>
      <c r="D53" t="s">
        <v>18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idden="1" x14ac:dyDescent="0.25">
      <c r="A54" t="s">
        <v>30</v>
      </c>
      <c r="B54" t="s">
        <v>19</v>
      </c>
      <c r="C54" t="s">
        <v>27</v>
      </c>
      <c r="D54" t="s">
        <v>20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idden="1" x14ac:dyDescent="0.25">
      <c r="A55" t="s">
        <v>30</v>
      </c>
      <c r="B55" t="s">
        <v>21</v>
      </c>
      <c r="C55" t="s">
        <v>6</v>
      </c>
      <c r="D55" t="s">
        <v>22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idden="1" x14ac:dyDescent="0.25">
      <c r="A56" t="s">
        <v>30</v>
      </c>
      <c r="B56" t="s">
        <v>23</v>
      </c>
      <c r="C56" t="s">
        <v>6</v>
      </c>
      <c r="D56" t="s">
        <v>24</v>
      </c>
      <c r="E56" s="24">
        <v>8356.1977299999999</v>
      </c>
      <c r="F56" s="24">
        <v>8486.2101299999995</v>
      </c>
      <c r="G56" s="24">
        <v>5326.1174850000007</v>
      </c>
      <c r="H56" s="24">
        <v>1728.6684950000001</v>
      </c>
      <c r="I56" s="24">
        <v>2388.6904549999999</v>
      </c>
      <c r="J56" s="24">
        <v>1175.6533899999999</v>
      </c>
      <c r="K56" s="24">
        <v>1902.9264300000002</v>
      </c>
      <c r="L56" s="24">
        <v>1978.5187600000002</v>
      </c>
      <c r="M56" s="24">
        <v>1851.8931350000003</v>
      </c>
      <c r="N56" s="24">
        <v>2118.2071599999999</v>
      </c>
      <c r="O56" s="24">
        <v>2159.7492899999997</v>
      </c>
      <c r="P56" s="24">
        <v>2544.7201800000003</v>
      </c>
      <c r="Q56" s="24">
        <v>2590.991395</v>
      </c>
      <c r="R56" s="24">
        <v>2977.3139650000003</v>
      </c>
      <c r="S56" s="24">
        <v>3173.2469550000001</v>
      </c>
      <c r="T56" s="24">
        <v>3197.0482999999995</v>
      </c>
      <c r="U56" s="24">
        <v>2984.80602</v>
      </c>
      <c r="V56" s="24">
        <v>2867.6735699999999</v>
      </c>
      <c r="W56" s="24">
        <v>3061.3017650000002</v>
      </c>
      <c r="X56" s="24">
        <v>2899.882325</v>
      </c>
      <c r="Y56" s="24">
        <v>3033.743465</v>
      </c>
      <c r="Z56" s="24">
        <v>3005.7786050000004</v>
      </c>
      <c r="AA56" s="24">
        <v>3085.7106450000001</v>
      </c>
      <c r="AB56" s="24">
        <v>3027.7136099999998</v>
      </c>
      <c r="AC56" s="24">
        <v>3417.43163</v>
      </c>
      <c r="AD56" s="24">
        <v>3491.0685800000001</v>
      </c>
      <c r="AE56" s="24">
        <v>3677.538575</v>
      </c>
      <c r="AF56" s="24">
        <v>3582.63348</v>
      </c>
      <c r="AG56" s="24">
        <v>3631.0872849999996</v>
      </c>
    </row>
    <row r="57" spans="1:33" hidden="1" x14ac:dyDescent="0.25">
      <c r="A57" t="s">
        <v>31</v>
      </c>
      <c r="B57" t="s">
        <v>5</v>
      </c>
      <c r="C57" t="s">
        <v>6</v>
      </c>
      <c r="D57" t="s">
        <v>7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idden="1" x14ac:dyDescent="0.25">
      <c r="A58" t="s">
        <v>31</v>
      </c>
      <c r="B58" t="s">
        <v>8</v>
      </c>
      <c r="C58" t="s">
        <v>27</v>
      </c>
      <c r="D58" t="s">
        <v>10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idden="1" x14ac:dyDescent="0.25">
      <c r="A59" t="s">
        <v>31</v>
      </c>
      <c r="B59" t="s">
        <v>11</v>
      </c>
      <c r="C59" t="s">
        <v>27</v>
      </c>
      <c r="D59" t="s">
        <v>12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idden="1" x14ac:dyDescent="0.25">
      <c r="A60" t="s">
        <v>31</v>
      </c>
      <c r="B60" t="s">
        <v>13</v>
      </c>
      <c r="C60" t="s">
        <v>27</v>
      </c>
      <c r="D60" t="s">
        <v>14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idden="1" x14ac:dyDescent="0.25">
      <c r="A61" t="s">
        <v>31</v>
      </c>
      <c r="B61" t="s">
        <v>15</v>
      </c>
      <c r="C61" t="s">
        <v>27</v>
      </c>
      <c r="D61" t="s">
        <v>16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idden="1" x14ac:dyDescent="0.25">
      <c r="A62" t="s">
        <v>31</v>
      </c>
      <c r="B62" t="s">
        <v>17</v>
      </c>
      <c r="C62" t="s">
        <v>27</v>
      </c>
      <c r="D62" t="s">
        <v>18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idden="1" x14ac:dyDescent="0.25">
      <c r="A63" t="s">
        <v>31</v>
      </c>
      <c r="B63" t="s">
        <v>19</v>
      </c>
      <c r="C63" t="s">
        <v>27</v>
      </c>
      <c r="D63" t="s">
        <v>20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idden="1" x14ac:dyDescent="0.25">
      <c r="A64" t="s">
        <v>31</v>
      </c>
      <c r="B64" t="s">
        <v>21</v>
      </c>
      <c r="C64" t="s">
        <v>6</v>
      </c>
      <c r="D64" t="s">
        <v>22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idden="1" x14ac:dyDescent="0.25">
      <c r="A65" t="s">
        <v>31</v>
      </c>
      <c r="B65" t="s">
        <v>23</v>
      </c>
      <c r="C65" t="s">
        <v>6</v>
      </c>
      <c r="D65" t="s">
        <v>24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>
        <v>18720.089254999999</v>
      </c>
      <c r="P65" s="24">
        <v>20247.232939999998</v>
      </c>
      <c r="Q65" s="24">
        <v>20670.63161</v>
      </c>
      <c r="R65" s="24">
        <v>20819.755304999999</v>
      </c>
      <c r="S65" s="24">
        <v>20372.583984999997</v>
      </c>
      <c r="T65" s="24">
        <v>19975.593014999999</v>
      </c>
      <c r="U65" s="24">
        <v>20133.404689999999</v>
      </c>
      <c r="V65" s="24">
        <v>19933.595514999997</v>
      </c>
      <c r="W65" s="24">
        <v>19460.39531</v>
      </c>
      <c r="X65" s="24">
        <v>21211.526640000004</v>
      </c>
      <c r="Y65" s="24">
        <v>23209.633255000001</v>
      </c>
      <c r="Z65" s="24">
        <v>20821.644619999999</v>
      </c>
      <c r="AA65" s="24">
        <v>22381.976759999998</v>
      </c>
      <c r="AB65" s="24">
        <v>21494.48415</v>
      </c>
      <c r="AC65" s="24">
        <v>21100.139070000001</v>
      </c>
      <c r="AD65" s="24">
        <v>19127.767545000002</v>
      </c>
      <c r="AE65" s="24">
        <v>20748.051935</v>
      </c>
      <c r="AF65" s="24">
        <v>21453.150689999999</v>
      </c>
      <c r="AG65" s="24">
        <v>21941.821554999999</v>
      </c>
    </row>
    <row r="66" spans="1:33" hidden="1" x14ac:dyDescent="0.25">
      <c r="A66" t="s">
        <v>32</v>
      </c>
      <c r="B66" t="s">
        <v>5</v>
      </c>
      <c r="C66" t="s">
        <v>6</v>
      </c>
      <c r="D66" t="s">
        <v>7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idden="1" x14ac:dyDescent="0.25">
      <c r="A67" t="s">
        <v>32</v>
      </c>
      <c r="B67" t="s">
        <v>8</v>
      </c>
      <c r="C67" t="s">
        <v>27</v>
      </c>
      <c r="D67" t="s">
        <v>10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idden="1" x14ac:dyDescent="0.25">
      <c r="A68" t="s">
        <v>32</v>
      </c>
      <c r="B68" t="s">
        <v>11</v>
      </c>
      <c r="C68" t="s">
        <v>27</v>
      </c>
      <c r="D68" t="s">
        <v>12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idden="1" x14ac:dyDescent="0.25">
      <c r="A69" t="s">
        <v>32</v>
      </c>
      <c r="B69" t="s">
        <v>13</v>
      </c>
      <c r="C69" t="s">
        <v>27</v>
      </c>
      <c r="D69" t="s">
        <v>14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idden="1" x14ac:dyDescent="0.25">
      <c r="A70" t="s">
        <v>32</v>
      </c>
      <c r="B70" t="s">
        <v>15</v>
      </c>
      <c r="C70" t="s">
        <v>27</v>
      </c>
      <c r="D70" t="s">
        <v>16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idden="1" x14ac:dyDescent="0.25">
      <c r="A71" t="s">
        <v>32</v>
      </c>
      <c r="B71" t="s">
        <v>17</v>
      </c>
      <c r="C71" t="s">
        <v>27</v>
      </c>
      <c r="D71" t="s">
        <v>18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idden="1" x14ac:dyDescent="0.25">
      <c r="A72" t="s">
        <v>32</v>
      </c>
      <c r="B72" t="s">
        <v>19</v>
      </c>
      <c r="C72" t="s">
        <v>27</v>
      </c>
      <c r="D72" t="s">
        <v>20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idden="1" x14ac:dyDescent="0.25">
      <c r="A73" t="s">
        <v>32</v>
      </c>
      <c r="B73" t="s">
        <v>21</v>
      </c>
      <c r="C73" t="s">
        <v>6</v>
      </c>
      <c r="D73" t="s">
        <v>22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idden="1" x14ac:dyDescent="0.25">
      <c r="A74" t="s">
        <v>32</v>
      </c>
      <c r="B74" t="s">
        <v>23</v>
      </c>
      <c r="C74" t="s">
        <v>6</v>
      </c>
      <c r="D74" t="s">
        <v>24</v>
      </c>
      <c r="E74" s="24">
        <v>153753.31497000004</v>
      </c>
      <c r="F74" s="24">
        <v>169432.27335</v>
      </c>
      <c r="G74" s="24">
        <v>168256.99107000002</v>
      </c>
      <c r="H74" s="24">
        <v>169137.43003000002</v>
      </c>
      <c r="I74" s="24">
        <v>160183.76162999999</v>
      </c>
      <c r="J74" s="24">
        <v>164980.818325</v>
      </c>
      <c r="K74" s="24">
        <v>180644.006655</v>
      </c>
      <c r="L74" s="24">
        <v>171337.35506500001</v>
      </c>
      <c r="M74" s="24">
        <v>176899.02107000002</v>
      </c>
      <c r="N74" s="24">
        <v>178565.73632500001</v>
      </c>
      <c r="O74" s="24">
        <v>131671.74553000001</v>
      </c>
      <c r="P74" s="24">
        <v>135986.07269999999</v>
      </c>
      <c r="Q74" s="24">
        <v>125580.87125000001</v>
      </c>
      <c r="R74" s="24">
        <v>138686.54209500001</v>
      </c>
      <c r="S74" s="24">
        <v>143139.06139999998</v>
      </c>
      <c r="T74" s="24">
        <v>138611.49988000002</v>
      </c>
      <c r="U74" s="24">
        <v>126763.92551</v>
      </c>
      <c r="V74" s="24">
        <v>133823.83520999999</v>
      </c>
      <c r="W74" s="24">
        <v>137103.82127500002</v>
      </c>
      <c r="X74" s="24">
        <v>148351.33070000002</v>
      </c>
      <c r="Y74" s="24">
        <v>153173.13535499998</v>
      </c>
      <c r="Z74" s="24">
        <v>127507.05637000002</v>
      </c>
      <c r="AA74" s="24">
        <v>136301.90755500001</v>
      </c>
      <c r="AB74" s="24">
        <v>145108.96476500001</v>
      </c>
      <c r="AC74" s="24">
        <v>131644.42319999999</v>
      </c>
      <c r="AD74" s="24">
        <v>136323.18344000002</v>
      </c>
      <c r="AE74" s="24">
        <v>135905.85421000002</v>
      </c>
      <c r="AF74" s="24">
        <v>139657.097825</v>
      </c>
      <c r="AG74" s="24">
        <v>137469.49883500001</v>
      </c>
    </row>
    <row r="75" spans="1:33" hidden="1" x14ac:dyDescent="0.25">
      <c r="A75" t="s">
        <v>33</v>
      </c>
      <c r="B75" t="s">
        <v>5</v>
      </c>
      <c r="C75" t="s">
        <v>6</v>
      </c>
      <c r="D75" t="s">
        <v>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idden="1" x14ac:dyDescent="0.25">
      <c r="A76" t="s">
        <v>33</v>
      </c>
      <c r="B76" t="s">
        <v>8</v>
      </c>
      <c r="C76" t="s">
        <v>27</v>
      </c>
      <c r="D76" t="s">
        <v>10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idden="1" x14ac:dyDescent="0.25">
      <c r="A77" t="s">
        <v>33</v>
      </c>
      <c r="B77" t="s">
        <v>11</v>
      </c>
      <c r="C77" t="s">
        <v>27</v>
      </c>
      <c r="D77" t="s">
        <v>12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idden="1" x14ac:dyDescent="0.25">
      <c r="A78" t="s">
        <v>33</v>
      </c>
      <c r="B78" t="s">
        <v>13</v>
      </c>
      <c r="C78" t="s">
        <v>27</v>
      </c>
      <c r="D78" t="s">
        <v>14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idden="1" x14ac:dyDescent="0.25">
      <c r="A79" t="s">
        <v>33</v>
      </c>
      <c r="B79" t="s">
        <v>15</v>
      </c>
      <c r="C79" t="s">
        <v>27</v>
      </c>
      <c r="D79" t="s">
        <v>16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idden="1" x14ac:dyDescent="0.25">
      <c r="A80" t="s">
        <v>33</v>
      </c>
      <c r="B80" t="s">
        <v>17</v>
      </c>
      <c r="C80" t="s">
        <v>27</v>
      </c>
      <c r="D80" t="s">
        <v>18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idden="1" x14ac:dyDescent="0.25">
      <c r="A81" t="s">
        <v>33</v>
      </c>
      <c r="B81" t="s">
        <v>19</v>
      </c>
      <c r="C81" t="s">
        <v>27</v>
      </c>
      <c r="D81" t="s">
        <v>20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idden="1" x14ac:dyDescent="0.25">
      <c r="A82" t="s">
        <v>33</v>
      </c>
      <c r="B82" t="s">
        <v>21</v>
      </c>
      <c r="C82" t="s">
        <v>6</v>
      </c>
      <c r="D82" t="s">
        <v>22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idden="1" x14ac:dyDescent="0.25">
      <c r="A83" t="s">
        <v>33</v>
      </c>
      <c r="B83" t="s">
        <v>23</v>
      </c>
      <c r="C83" t="s">
        <v>6</v>
      </c>
      <c r="D83" t="s">
        <v>24</v>
      </c>
      <c r="E83" s="24">
        <v>14025.156550000002</v>
      </c>
      <c r="F83" s="24">
        <v>15823.382255</v>
      </c>
      <c r="G83" s="24">
        <v>17093.447780000002</v>
      </c>
      <c r="H83" s="24">
        <v>17266.285739999999</v>
      </c>
      <c r="I83" s="24">
        <v>15962.959004999999</v>
      </c>
      <c r="J83" s="24">
        <v>18990.10065</v>
      </c>
      <c r="K83" s="24">
        <v>21572.132184999999</v>
      </c>
      <c r="L83" s="24">
        <v>21507.259635000002</v>
      </c>
      <c r="M83" s="24">
        <v>20973.414584999999</v>
      </c>
      <c r="N83" s="24">
        <v>23131.355855000002</v>
      </c>
      <c r="O83" s="24">
        <v>20462.946865000002</v>
      </c>
      <c r="P83" s="24">
        <v>24602.492085000002</v>
      </c>
      <c r="Q83" s="24">
        <v>24011.531575000001</v>
      </c>
      <c r="R83" s="24">
        <v>26938.80546</v>
      </c>
      <c r="S83" s="24">
        <v>27587.395620000003</v>
      </c>
      <c r="T83" s="24">
        <v>24464.638289999999</v>
      </c>
      <c r="U83" s="24">
        <v>25430.294894999999</v>
      </c>
      <c r="V83" s="24">
        <v>21646.026105000001</v>
      </c>
      <c r="W83" s="24">
        <v>23626.84016</v>
      </c>
      <c r="X83" s="24">
        <v>21510.860860000001</v>
      </c>
      <c r="Y83" s="24">
        <v>21519.159254999999</v>
      </c>
      <c r="Z83" s="24">
        <v>20772.652575</v>
      </c>
      <c r="AA83" s="24">
        <v>20483.680775000001</v>
      </c>
      <c r="AB83" s="24">
        <v>20367.281015</v>
      </c>
      <c r="AC83" s="24">
        <v>18989.288055000001</v>
      </c>
      <c r="AD83" s="24">
        <v>19554.138845000001</v>
      </c>
      <c r="AE83" s="24">
        <v>19791.633240000003</v>
      </c>
      <c r="AF83" s="24">
        <v>21261.078184999998</v>
      </c>
      <c r="AG83" s="24">
        <v>20309.227354999999</v>
      </c>
    </row>
    <row r="84" spans="1:33" hidden="1" x14ac:dyDescent="0.25">
      <c r="A84" t="s">
        <v>34</v>
      </c>
      <c r="B84" t="s">
        <v>5</v>
      </c>
      <c r="C84" t="s">
        <v>6</v>
      </c>
      <c r="D84" t="s">
        <v>7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idden="1" x14ac:dyDescent="0.25">
      <c r="A85" t="s">
        <v>34</v>
      </c>
      <c r="B85" t="s">
        <v>8</v>
      </c>
      <c r="C85" t="s">
        <v>27</v>
      </c>
      <c r="D85" t="s">
        <v>10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hidden="1" x14ac:dyDescent="0.25">
      <c r="A86" t="s">
        <v>34</v>
      </c>
      <c r="B86" t="s">
        <v>11</v>
      </c>
      <c r="C86" t="s">
        <v>27</v>
      </c>
      <c r="D86" t="s">
        <v>12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hidden="1" x14ac:dyDescent="0.25">
      <c r="A87" t="s">
        <v>34</v>
      </c>
      <c r="B87" t="s">
        <v>13</v>
      </c>
      <c r="C87" t="s">
        <v>27</v>
      </c>
      <c r="D87" t="s">
        <v>14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hidden="1" x14ac:dyDescent="0.25">
      <c r="A88" t="s">
        <v>34</v>
      </c>
      <c r="B88" t="s">
        <v>15</v>
      </c>
      <c r="C88" t="s">
        <v>27</v>
      </c>
      <c r="D88" t="s">
        <v>16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hidden="1" x14ac:dyDescent="0.25">
      <c r="A89" t="s">
        <v>34</v>
      </c>
      <c r="B89" t="s">
        <v>17</v>
      </c>
      <c r="C89" t="s">
        <v>27</v>
      </c>
      <c r="D89" t="s">
        <v>18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hidden="1" x14ac:dyDescent="0.25">
      <c r="A90" t="s">
        <v>34</v>
      </c>
      <c r="B90" t="s">
        <v>19</v>
      </c>
      <c r="C90" t="s">
        <v>27</v>
      </c>
      <c r="D90" t="s">
        <v>20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hidden="1" x14ac:dyDescent="0.25">
      <c r="A91" t="s">
        <v>34</v>
      </c>
      <c r="B91" t="s">
        <v>21</v>
      </c>
      <c r="C91" t="s">
        <v>6</v>
      </c>
      <c r="D91" t="s">
        <v>22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hidden="1" x14ac:dyDescent="0.25">
      <c r="A92" t="s">
        <v>34</v>
      </c>
      <c r="B92" t="s">
        <v>23</v>
      </c>
      <c r="C92" t="s">
        <v>6</v>
      </c>
      <c r="D92" t="s">
        <v>24</v>
      </c>
      <c r="E92" s="24">
        <v>234346.74814499999</v>
      </c>
      <c r="F92" s="24">
        <v>228423.74256499996</v>
      </c>
      <c r="G92" s="24">
        <v>216211.53911000001</v>
      </c>
      <c r="H92" s="24">
        <v>204884.66116500003</v>
      </c>
      <c r="I92" s="24">
        <v>190020.738285</v>
      </c>
      <c r="J92" s="24">
        <v>184805.03370500001</v>
      </c>
      <c r="K92" s="24">
        <v>212790.76462499998</v>
      </c>
      <c r="L92" s="24">
        <v>182005.78529499998</v>
      </c>
      <c r="M92" s="24">
        <v>172969.316395</v>
      </c>
      <c r="N92" s="24">
        <v>159239.14256000001</v>
      </c>
      <c r="O92" s="24">
        <v>149241.500455</v>
      </c>
      <c r="P92" s="24">
        <v>163866.72034</v>
      </c>
      <c r="Q92" s="24">
        <v>153363.101005</v>
      </c>
      <c r="R92" s="24">
        <v>230797.31366499999</v>
      </c>
      <c r="S92" s="24">
        <v>226843.49927999999</v>
      </c>
      <c r="T92" s="24">
        <v>222472.00977999999</v>
      </c>
      <c r="U92" s="24">
        <v>246405.95978</v>
      </c>
      <c r="V92" s="24">
        <v>201246.93667000002</v>
      </c>
      <c r="W92" s="24">
        <v>230485.83071499999</v>
      </c>
      <c r="X92" s="24">
        <v>218530.62224</v>
      </c>
      <c r="Y92" s="24">
        <v>236055.95168500004</v>
      </c>
      <c r="Z92" s="24">
        <v>200531.43030000001</v>
      </c>
      <c r="AA92" s="24">
        <v>211181.70162000001</v>
      </c>
      <c r="AB92" s="24">
        <v>222707.635335</v>
      </c>
      <c r="AC92" s="24">
        <v>204810.69244499999</v>
      </c>
      <c r="AD92" s="24">
        <v>212400.43407000002</v>
      </c>
      <c r="AE92" s="24">
        <v>207448.50754500003</v>
      </c>
      <c r="AF92" s="24">
        <v>209543.547315</v>
      </c>
      <c r="AG92" s="24">
        <v>204317.30421499998</v>
      </c>
    </row>
    <row r="93" spans="1:33" hidden="1" x14ac:dyDescent="0.25">
      <c r="A93" t="s">
        <v>35</v>
      </c>
      <c r="B93" t="s">
        <v>5</v>
      </c>
      <c r="C93" t="s">
        <v>6</v>
      </c>
      <c r="D93" t="s">
        <v>7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1:33" hidden="1" x14ac:dyDescent="0.25">
      <c r="A94" t="s">
        <v>35</v>
      </c>
      <c r="B94" t="s">
        <v>8</v>
      </c>
      <c r="C94" t="s">
        <v>27</v>
      </c>
      <c r="D94" t="s">
        <v>10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 hidden="1" x14ac:dyDescent="0.25">
      <c r="A95" t="s">
        <v>35</v>
      </c>
      <c r="B95" t="s">
        <v>11</v>
      </c>
      <c r="C95" t="s">
        <v>27</v>
      </c>
      <c r="D95" t="s">
        <v>12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1:33" hidden="1" x14ac:dyDescent="0.25">
      <c r="A96" t="s">
        <v>35</v>
      </c>
      <c r="B96" t="s">
        <v>13</v>
      </c>
      <c r="C96" t="s">
        <v>27</v>
      </c>
      <c r="D96" t="s">
        <v>14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hidden="1" x14ac:dyDescent="0.25">
      <c r="A97" t="s">
        <v>35</v>
      </c>
      <c r="B97" t="s">
        <v>15</v>
      </c>
      <c r="C97" t="s">
        <v>27</v>
      </c>
      <c r="D97" t="s">
        <v>16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hidden="1" x14ac:dyDescent="0.25">
      <c r="A98" t="s">
        <v>35</v>
      </c>
      <c r="B98" t="s">
        <v>17</v>
      </c>
      <c r="C98" t="s">
        <v>27</v>
      </c>
      <c r="D98" t="s">
        <v>18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hidden="1" x14ac:dyDescent="0.25">
      <c r="A99" t="s">
        <v>35</v>
      </c>
      <c r="B99" t="s">
        <v>19</v>
      </c>
      <c r="C99" t="s">
        <v>27</v>
      </c>
      <c r="D99" t="s">
        <v>20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hidden="1" x14ac:dyDescent="0.25">
      <c r="A100" t="s">
        <v>35</v>
      </c>
      <c r="B100" t="s">
        <v>21</v>
      </c>
      <c r="C100" t="s">
        <v>6</v>
      </c>
      <c r="D100" t="s">
        <v>22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hidden="1" x14ac:dyDescent="0.25">
      <c r="A101" t="s">
        <v>35</v>
      </c>
      <c r="B101" t="s">
        <v>23</v>
      </c>
      <c r="C101" t="s">
        <v>6</v>
      </c>
      <c r="D101" t="s">
        <v>24</v>
      </c>
      <c r="E101" s="24">
        <v>9966.613615000002</v>
      </c>
      <c r="F101" s="24">
        <v>11288.50331</v>
      </c>
      <c r="G101" s="24">
        <v>10529.829920000002</v>
      </c>
      <c r="H101" s="24">
        <v>10209.15228</v>
      </c>
      <c r="I101" s="24">
        <v>10327.733425</v>
      </c>
      <c r="J101" s="24">
        <v>9884.0682249999991</v>
      </c>
      <c r="K101" s="24">
        <v>10568.458930000001</v>
      </c>
      <c r="L101" s="24">
        <v>10476.221100000001</v>
      </c>
      <c r="M101" s="24">
        <v>10611.563375</v>
      </c>
      <c r="N101" s="24">
        <v>10487.773810000001</v>
      </c>
      <c r="O101" s="24">
        <v>10542.846705</v>
      </c>
      <c r="P101" s="24">
        <v>11379.143760000001</v>
      </c>
      <c r="Q101" s="24">
        <v>12118.035710000002</v>
      </c>
      <c r="R101" s="24">
        <v>13079.468860000001</v>
      </c>
      <c r="S101" s="24">
        <v>12224.586590000001</v>
      </c>
      <c r="T101" s="24">
        <v>13503.323065000002</v>
      </c>
      <c r="U101" s="24">
        <v>14200.677850000002</v>
      </c>
      <c r="V101" s="24">
        <v>13079.59527</v>
      </c>
      <c r="W101" s="24">
        <v>12902.072090000001</v>
      </c>
      <c r="X101" s="24">
        <v>10537.907519999999</v>
      </c>
      <c r="Y101" s="24">
        <v>9308.4086200000002</v>
      </c>
      <c r="Z101" s="24">
        <v>8385.2429699999993</v>
      </c>
      <c r="AA101" s="24">
        <v>4252.4663199999995</v>
      </c>
      <c r="AB101" s="24">
        <v>4381.1544250000006</v>
      </c>
      <c r="AC101" s="24">
        <v>3485.4996699999997</v>
      </c>
      <c r="AD101" s="24">
        <v>4064.6020749999998</v>
      </c>
      <c r="AE101" s="24">
        <v>4334.95579</v>
      </c>
      <c r="AF101" s="24">
        <v>6152.1955600000001</v>
      </c>
      <c r="AG101" s="24">
        <v>6477.6119849999995</v>
      </c>
    </row>
    <row r="102" spans="1:33" hidden="1" x14ac:dyDescent="0.25">
      <c r="A102" t="s">
        <v>36</v>
      </c>
      <c r="B102" t="s">
        <v>5</v>
      </c>
      <c r="C102" t="s">
        <v>6</v>
      </c>
      <c r="D102" t="s">
        <v>7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hidden="1" x14ac:dyDescent="0.25">
      <c r="A103" t="s">
        <v>36</v>
      </c>
      <c r="B103" t="s">
        <v>8</v>
      </c>
      <c r="C103" t="s">
        <v>27</v>
      </c>
      <c r="D103" t="s">
        <v>10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hidden="1" x14ac:dyDescent="0.25">
      <c r="A104" t="s">
        <v>36</v>
      </c>
      <c r="B104" t="s">
        <v>11</v>
      </c>
      <c r="C104" t="s">
        <v>27</v>
      </c>
      <c r="D104" t="s">
        <v>12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hidden="1" x14ac:dyDescent="0.25">
      <c r="A105" t="s">
        <v>36</v>
      </c>
      <c r="B105" t="s">
        <v>13</v>
      </c>
      <c r="C105" t="s">
        <v>27</v>
      </c>
      <c r="D105" t="s">
        <v>14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hidden="1" x14ac:dyDescent="0.25">
      <c r="A106" t="s">
        <v>36</v>
      </c>
      <c r="B106" t="s">
        <v>15</v>
      </c>
      <c r="C106" t="s">
        <v>27</v>
      </c>
      <c r="D106" t="s">
        <v>16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hidden="1" x14ac:dyDescent="0.25">
      <c r="A107" t="s">
        <v>36</v>
      </c>
      <c r="B107" t="s">
        <v>17</v>
      </c>
      <c r="C107" t="s">
        <v>27</v>
      </c>
      <c r="D107" t="s">
        <v>18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hidden="1" x14ac:dyDescent="0.25">
      <c r="A108" t="s">
        <v>36</v>
      </c>
      <c r="B108" t="s">
        <v>19</v>
      </c>
      <c r="C108" t="s">
        <v>27</v>
      </c>
      <c r="D108" t="s">
        <v>20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hidden="1" x14ac:dyDescent="0.25">
      <c r="A109" t="s">
        <v>36</v>
      </c>
      <c r="B109" t="s">
        <v>21</v>
      </c>
      <c r="C109" t="s">
        <v>6</v>
      </c>
      <c r="D109" t="s">
        <v>22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hidden="1" x14ac:dyDescent="0.25">
      <c r="A110" t="s">
        <v>36</v>
      </c>
      <c r="B110" t="s">
        <v>23</v>
      </c>
      <c r="C110" t="s">
        <v>6</v>
      </c>
      <c r="D110" t="s">
        <v>24</v>
      </c>
      <c r="E110" s="24">
        <v>25704.338899999995</v>
      </c>
      <c r="F110" s="24">
        <v>27653.715075</v>
      </c>
      <c r="G110" s="24">
        <v>21686.146540000002</v>
      </c>
      <c r="H110" s="24">
        <v>24888.287540000001</v>
      </c>
      <c r="I110" s="24">
        <v>26682.986629999999</v>
      </c>
      <c r="J110" s="24">
        <v>26570.816009999999</v>
      </c>
      <c r="K110" s="24">
        <v>30059.138310000002</v>
      </c>
      <c r="L110" s="24">
        <v>28720.084640000001</v>
      </c>
      <c r="M110" s="24">
        <v>28848.258054999998</v>
      </c>
      <c r="N110" s="24">
        <v>29491.986365000001</v>
      </c>
      <c r="O110" s="24">
        <v>29393.793149999998</v>
      </c>
      <c r="P110" s="24">
        <v>30800.759305</v>
      </c>
      <c r="Q110" s="24">
        <v>28694.915560000001</v>
      </c>
      <c r="R110" s="24">
        <v>29628.757634999998</v>
      </c>
      <c r="S110" s="24">
        <v>33637.913525000004</v>
      </c>
      <c r="T110" s="24">
        <v>32371.916600000004</v>
      </c>
      <c r="U110" s="24">
        <v>28621.716835000003</v>
      </c>
      <c r="V110" s="24">
        <v>23587.364184999995</v>
      </c>
      <c r="W110" s="24">
        <v>23358.690900000001</v>
      </c>
      <c r="X110" s="24">
        <v>23826.127784999997</v>
      </c>
      <c r="Y110" s="24">
        <v>25782.499459999995</v>
      </c>
      <c r="Z110" s="24">
        <v>25668.842430000004</v>
      </c>
      <c r="AA110" s="24">
        <v>20755.228074999999</v>
      </c>
      <c r="AB110" s="24">
        <v>22068.299370000001</v>
      </c>
      <c r="AC110" s="24">
        <v>20290.793995</v>
      </c>
      <c r="AD110" s="24">
        <v>20739.065924999999</v>
      </c>
      <c r="AE110" s="24">
        <v>21221.50143</v>
      </c>
      <c r="AF110" s="24">
        <v>20228.177454999997</v>
      </c>
      <c r="AG110" s="24">
        <v>19707.387714999997</v>
      </c>
    </row>
    <row r="111" spans="1:33" hidden="1" x14ac:dyDescent="0.25">
      <c r="A111" t="s">
        <v>37</v>
      </c>
      <c r="B111" t="s">
        <v>5</v>
      </c>
      <c r="C111" t="s">
        <v>6</v>
      </c>
      <c r="D111" t="s">
        <v>7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hidden="1" x14ac:dyDescent="0.25">
      <c r="A112" t="s">
        <v>37</v>
      </c>
      <c r="B112" t="s">
        <v>8</v>
      </c>
      <c r="C112" t="s">
        <v>27</v>
      </c>
      <c r="D112" t="s">
        <v>10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hidden="1" x14ac:dyDescent="0.25">
      <c r="A113" t="s">
        <v>37</v>
      </c>
      <c r="B113" t="s">
        <v>11</v>
      </c>
      <c r="C113" t="s">
        <v>27</v>
      </c>
      <c r="D113" t="s">
        <v>12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hidden="1" x14ac:dyDescent="0.25">
      <c r="A114" t="s">
        <v>37</v>
      </c>
      <c r="B114" t="s">
        <v>13</v>
      </c>
      <c r="C114" t="s">
        <v>27</v>
      </c>
      <c r="D114" t="s">
        <v>14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hidden="1" x14ac:dyDescent="0.25">
      <c r="A115" t="s">
        <v>37</v>
      </c>
      <c r="B115" t="s">
        <v>15</v>
      </c>
      <c r="C115" t="s">
        <v>27</v>
      </c>
      <c r="D115" t="s">
        <v>16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hidden="1" x14ac:dyDescent="0.25">
      <c r="A116" t="s">
        <v>37</v>
      </c>
      <c r="B116" t="s">
        <v>17</v>
      </c>
      <c r="C116" t="s">
        <v>27</v>
      </c>
      <c r="D116" t="s">
        <v>18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hidden="1" x14ac:dyDescent="0.25">
      <c r="A117" t="s">
        <v>37</v>
      </c>
      <c r="B117" t="s">
        <v>19</v>
      </c>
      <c r="C117" t="s">
        <v>27</v>
      </c>
      <c r="D117" t="s">
        <v>20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hidden="1" x14ac:dyDescent="0.25">
      <c r="A118" t="s">
        <v>37</v>
      </c>
      <c r="B118" t="s">
        <v>21</v>
      </c>
      <c r="C118" t="s">
        <v>6</v>
      </c>
      <c r="D118" t="s">
        <v>22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hidden="1" x14ac:dyDescent="0.25">
      <c r="A119" t="s">
        <v>37</v>
      </c>
      <c r="B119" t="s">
        <v>23</v>
      </c>
      <c r="C119" t="s">
        <v>6</v>
      </c>
      <c r="D119" t="s">
        <v>24</v>
      </c>
      <c r="E119" s="24">
        <v>8462.6195000000007</v>
      </c>
      <c r="F119" s="24">
        <v>8674.1405000000013</v>
      </c>
      <c r="G119" s="24">
        <v>8710.4794000000002</v>
      </c>
      <c r="H119" s="24">
        <v>8736.7534000000014</v>
      </c>
      <c r="I119" s="24">
        <v>9471.2084000000013</v>
      </c>
      <c r="J119" s="24">
        <v>9784.0524000000005</v>
      </c>
      <c r="K119" s="24">
        <v>8706.2790999999997</v>
      </c>
      <c r="L119" s="24">
        <v>8728.6731</v>
      </c>
      <c r="M119" s="24">
        <v>8682.378999999999</v>
      </c>
      <c r="N119" s="24">
        <v>9074.9164999999994</v>
      </c>
      <c r="O119" s="24">
        <v>9531.5439999999999</v>
      </c>
      <c r="P119" s="24">
        <v>9473.8247200000005</v>
      </c>
      <c r="Q119" s="24">
        <v>9190.8190000000013</v>
      </c>
      <c r="R119" s="24">
        <v>9571.1870600000002</v>
      </c>
      <c r="S119" s="24">
        <v>9325.8217600000007</v>
      </c>
      <c r="T119" s="24">
        <v>9655.0233150000004</v>
      </c>
      <c r="U119" s="24">
        <v>9617.7318900000009</v>
      </c>
      <c r="V119" s="24">
        <v>9414.5926500000005</v>
      </c>
      <c r="W119" s="24">
        <v>9915.4318600000006</v>
      </c>
      <c r="X119" s="24">
        <v>8489.6428050000013</v>
      </c>
      <c r="Y119" s="24">
        <v>8660.531425000001</v>
      </c>
      <c r="Z119" s="24">
        <v>8383.5981250000004</v>
      </c>
      <c r="AA119" s="24">
        <v>8561.413704999999</v>
      </c>
      <c r="AB119" s="24">
        <v>8551.0352899999998</v>
      </c>
      <c r="AC119" s="24">
        <v>8014.8223200000002</v>
      </c>
      <c r="AD119" s="24">
        <v>8224.6360949999998</v>
      </c>
      <c r="AE119" s="24">
        <v>8394.2643250000001</v>
      </c>
      <c r="AF119" s="24">
        <v>8365.7162650000009</v>
      </c>
      <c r="AG119" s="24">
        <v>8887.6295850000024</v>
      </c>
    </row>
    <row r="120" spans="1:33" hidden="1" x14ac:dyDescent="0.25">
      <c r="A120" t="s">
        <v>38</v>
      </c>
      <c r="B120" t="s">
        <v>5</v>
      </c>
      <c r="C120" t="s">
        <v>6</v>
      </c>
      <c r="D120" t="s">
        <v>7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hidden="1" x14ac:dyDescent="0.25">
      <c r="A121" t="s">
        <v>38</v>
      </c>
      <c r="B121" t="s">
        <v>8</v>
      </c>
      <c r="C121" t="s">
        <v>27</v>
      </c>
      <c r="D121" t="s">
        <v>10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hidden="1" x14ac:dyDescent="0.25">
      <c r="A122" t="s">
        <v>38</v>
      </c>
      <c r="B122" t="s">
        <v>11</v>
      </c>
      <c r="C122" t="s">
        <v>27</v>
      </c>
      <c r="D122" t="s">
        <v>12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hidden="1" x14ac:dyDescent="0.25">
      <c r="A123" t="s">
        <v>38</v>
      </c>
      <c r="B123" t="s">
        <v>13</v>
      </c>
      <c r="C123" t="s">
        <v>27</v>
      </c>
      <c r="D123" t="s">
        <v>14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hidden="1" x14ac:dyDescent="0.25">
      <c r="A124" t="s">
        <v>38</v>
      </c>
      <c r="B124" t="s">
        <v>15</v>
      </c>
      <c r="C124" t="s">
        <v>27</v>
      </c>
      <c r="D124" t="s">
        <v>16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hidden="1" x14ac:dyDescent="0.25">
      <c r="A125" t="s">
        <v>38</v>
      </c>
      <c r="B125" t="s">
        <v>17</v>
      </c>
      <c r="C125" t="s">
        <v>27</v>
      </c>
      <c r="D125" t="s">
        <v>18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hidden="1" x14ac:dyDescent="0.25">
      <c r="A126" t="s">
        <v>38</v>
      </c>
      <c r="B126" t="s">
        <v>19</v>
      </c>
      <c r="C126" t="s">
        <v>27</v>
      </c>
      <c r="D126" t="s">
        <v>20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hidden="1" x14ac:dyDescent="0.25">
      <c r="A127" t="s">
        <v>38</v>
      </c>
      <c r="B127" t="s">
        <v>21</v>
      </c>
      <c r="C127" t="s">
        <v>6</v>
      </c>
      <c r="D127" t="s">
        <v>22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hidden="1" x14ac:dyDescent="0.25">
      <c r="A128" t="s">
        <v>38</v>
      </c>
      <c r="B128" t="s">
        <v>23</v>
      </c>
      <c r="C128" t="s">
        <v>6</v>
      </c>
      <c r="D128" t="s">
        <v>24</v>
      </c>
      <c r="E128" s="24">
        <v>73998.964900000006</v>
      </c>
      <c r="F128" s="24">
        <v>79182.127400000012</v>
      </c>
      <c r="G128" s="24">
        <v>77523.326000000001</v>
      </c>
      <c r="H128" s="24">
        <v>82190.048999999999</v>
      </c>
      <c r="I128" s="24">
        <v>78301.866300000009</v>
      </c>
      <c r="J128" s="24">
        <v>84000.136200000008</v>
      </c>
      <c r="K128" s="24">
        <v>86515.453800000003</v>
      </c>
      <c r="L128" s="24">
        <v>84199.421200000012</v>
      </c>
      <c r="M128" s="24">
        <v>87507.179100000008</v>
      </c>
      <c r="N128" s="24">
        <v>94178.260899999994</v>
      </c>
      <c r="O128" s="24">
        <v>93788.201260000016</v>
      </c>
      <c r="P128" s="24">
        <v>97102.55167999999</v>
      </c>
      <c r="Q128" s="24">
        <v>93301.823795000018</v>
      </c>
      <c r="R128" s="24">
        <v>102336.79587999999</v>
      </c>
      <c r="S128" s="24">
        <v>102679.21198000001</v>
      </c>
      <c r="T128" s="24">
        <v>115901.18256</v>
      </c>
      <c r="U128" s="24">
        <v>117106.73438000001</v>
      </c>
      <c r="V128" s="24">
        <v>110408.72624</v>
      </c>
      <c r="W128" s="24">
        <v>125860.07804000001</v>
      </c>
      <c r="X128" s="24">
        <v>124066.19489999999</v>
      </c>
      <c r="Y128" s="24">
        <v>121787.21494000001</v>
      </c>
      <c r="Z128" s="24">
        <v>107742.33714000002</v>
      </c>
      <c r="AA128" s="24">
        <v>105737.82231999999</v>
      </c>
      <c r="AB128" s="24">
        <v>105955.90380000001</v>
      </c>
      <c r="AC128" s="24">
        <v>94522.266680000001</v>
      </c>
      <c r="AD128" s="24">
        <v>99238.91704</v>
      </c>
      <c r="AE128" s="24">
        <v>100367.22642000002</v>
      </c>
      <c r="AF128" s="24">
        <v>127712.20181000001</v>
      </c>
      <c r="AG128" s="24">
        <v>139885.24769000002</v>
      </c>
    </row>
    <row r="129" spans="1:33" hidden="1" x14ac:dyDescent="0.25">
      <c r="A129" t="s">
        <v>39</v>
      </c>
      <c r="B129" t="s">
        <v>5</v>
      </c>
      <c r="C129" t="s">
        <v>6</v>
      </c>
      <c r="D129" t="s">
        <v>7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hidden="1" x14ac:dyDescent="0.25">
      <c r="A130" t="s">
        <v>39</v>
      </c>
      <c r="B130" t="s">
        <v>8</v>
      </c>
      <c r="C130" t="s">
        <v>27</v>
      </c>
      <c r="D130" t="s">
        <v>10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hidden="1" x14ac:dyDescent="0.25">
      <c r="A131" t="s">
        <v>39</v>
      </c>
      <c r="B131" t="s">
        <v>11</v>
      </c>
      <c r="C131" t="s">
        <v>27</v>
      </c>
      <c r="D131" t="s">
        <v>12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hidden="1" x14ac:dyDescent="0.25">
      <c r="A132" t="s">
        <v>39</v>
      </c>
      <c r="B132" t="s">
        <v>13</v>
      </c>
      <c r="C132" t="s">
        <v>27</v>
      </c>
      <c r="D132" t="s">
        <v>14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hidden="1" x14ac:dyDescent="0.25">
      <c r="A133" t="s">
        <v>39</v>
      </c>
      <c r="B133" t="s">
        <v>15</v>
      </c>
      <c r="C133" t="s">
        <v>27</v>
      </c>
      <c r="D133" t="s">
        <v>16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hidden="1" x14ac:dyDescent="0.25">
      <c r="A134" t="s">
        <v>39</v>
      </c>
      <c r="B134" t="s">
        <v>17</v>
      </c>
      <c r="C134" t="s">
        <v>27</v>
      </c>
      <c r="D134" t="s">
        <v>18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hidden="1" x14ac:dyDescent="0.25">
      <c r="A135" t="s">
        <v>39</v>
      </c>
      <c r="B135" t="s">
        <v>19</v>
      </c>
      <c r="C135" t="s">
        <v>27</v>
      </c>
      <c r="D135" t="s">
        <v>20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hidden="1" x14ac:dyDescent="0.25">
      <c r="A136" t="s">
        <v>39</v>
      </c>
      <c r="B136" t="s">
        <v>21</v>
      </c>
      <c r="C136" t="s">
        <v>6</v>
      </c>
      <c r="D136" t="s">
        <v>22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hidden="1" x14ac:dyDescent="0.25">
      <c r="A137" t="s">
        <v>39</v>
      </c>
      <c r="B137" t="s">
        <v>23</v>
      </c>
      <c r="C137" t="s">
        <v>6</v>
      </c>
      <c r="D137" t="s">
        <v>24</v>
      </c>
      <c r="E137" s="24">
        <v>14777.166615000002</v>
      </c>
      <c r="F137" s="24">
        <v>14373.220875000003</v>
      </c>
      <c r="G137" s="24">
        <v>10785.204665000001</v>
      </c>
      <c r="H137" s="24">
        <v>8679.9352550000003</v>
      </c>
      <c r="I137" s="24">
        <v>8143.6016950000003</v>
      </c>
      <c r="J137" s="24">
        <v>7242.6475549999996</v>
      </c>
      <c r="K137" s="24">
        <v>6293.3264650000001</v>
      </c>
      <c r="L137" s="24">
        <v>6556.8284549999998</v>
      </c>
      <c r="M137" s="24">
        <v>5705.1477049999994</v>
      </c>
      <c r="N137" s="24">
        <v>5293.0231350000004</v>
      </c>
      <c r="O137" s="24">
        <v>4746.3004099999998</v>
      </c>
      <c r="P137" s="24">
        <v>5201.7460599999995</v>
      </c>
      <c r="Q137" s="24">
        <v>5233.6755600000006</v>
      </c>
      <c r="R137" s="24">
        <v>5580.2562549999993</v>
      </c>
      <c r="S137" s="24">
        <v>5878.4755000000005</v>
      </c>
      <c r="T137" s="24">
        <v>5703.0840899999994</v>
      </c>
      <c r="U137" s="24">
        <v>5961.3132699999996</v>
      </c>
      <c r="V137" s="24">
        <v>6149.399269999999</v>
      </c>
      <c r="W137" s="24">
        <v>5231.20435</v>
      </c>
      <c r="X137" s="24">
        <v>5182.3448349999999</v>
      </c>
      <c r="Y137" s="24">
        <v>5548.2413800000004</v>
      </c>
      <c r="Z137" s="24">
        <v>5013.5017550000002</v>
      </c>
      <c r="AA137" s="24">
        <v>5395.9986250000002</v>
      </c>
      <c r="AB137" s="24">
        <v>5294.9493700000003</v>
      </c>
      <c r="AC137" s="24">
        <v>5177.3473750000003</v>
      </c>
      <c r="AD137" s="24">
        <v>5156.0230499999998</v>
      </c>
      <c r="AE137" s="24">
        <v>5387.81567</v>
      </c>
      <c r="AF137" s="24">
        <v>5664.2398049999993</v>
      </c>
      <c r="AG137" s="24">
        <v>5353.7229299999999</v>
      </c>
    </row>
    <row r="138" spans="1:33" hidden="1" x14ac:dyDescent="0.25">
      <c r="A138" t="s">
        <v>40</v>
      </c>
      <c r="B138" t="s">
        <v>5</v>
      </c>
      <c r="C138" t="s">
        <v>6</v>
      </c>
      <c r="D138" t="s">
        <v>7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hidden="1" x14ac:dyDescent="0.25">
      <c r="A139" t="s">
        <v>40</v>
      </c>
      <c r="B139" t="s">
        <v>8</v>
      </c>
      <c r="C139" t="s">
        <v>27</v>
      </c>
      <c r="D139" t="s">
        <v>10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hidden="1" x14ac:dyDescent="0.25">
      <c r="A140" t="s">
        <v>40</v>
      </c>
      <c r="B140" t="s">
        <v>11</v>
      </c>
      <c r="C140" t="s">
        <v>27</v>
      </c>
      <c r="D140" t="s">
        <v>12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hidden="1" x14ac:dyDescent="0.25">
      <c r="A141" t="s">
        <v>40</v>
      </c>
      <c r="B141" t="s">
        <v>13</v>
      </c>
      <c r="C141" t="s">
        <v>27</v>
      </c>
      <c r="D141" t="s">
        <v>14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hidden="1" x14ac:dyDescent="0.25">
      <c r="A142" t="s">
        <v>40</v>
      </c>
      <c r="B142" t="s">
        <v>15</v>
      </c>
      <c r="C142" t="s">
        <v>27</v>
      </c>
      <c r="D142" t="s">
        <v>16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hidden="1" x14ac:dyDescent="0.25">
      <c r="A143" t="s">
        <v>40</v>
      </c>
      <c r="B143" t="s">
        <v>17</v>
      </c>
      <c r="C143" t="s">
        <v>27</v>
      </c>
      <c r="D143" t="s">
        <v>18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hidden="1" x14ac:dyDescent="0.25">
      <c r="A144" t="s">
        <v>40</v>
      </c>
      <c r="B144" t="s">
        <v>19</v>
      </c>
      <c r="C144" t="s">
        <v>27</v>
      </c>
      <c r="D144" t="s">
        <v>20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hidden="1" x14ac:dyDescent="0.25">
      <c r="A145" t="s">
        <v>40</v>
      </c>
      <c r="B145" t="s">
        <v>21</v>
      </c>
      <c r="C145" t="s">
        <v>6</v>
      </c>
      <c r="D145" t="s">
        <v>22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hidden="1" x14ac:dyDescent="0.25">
      <c r="A146" t="s">
        <v>40</v>
      </c>
      <c r="B146" t="s">
        <v>23</v>
      </c>
      <c r="C146" t="s">
        <v>6</v>
      </c>
      <c r="D146" t="s">
        <v>24</v>
      </c>
      <c r="E146" s="24">
        <v>21863.252805</v>
      </c>
      <c r="F146" s="24">
        <v>23073.072350000002</v>
      </c>
      <c r="G146" s="24">
        <v>11882.777305</v>
      </c>
      <c r="H146" s="24">
        <v>8485.5966599999992</v>
      </c>
      <c r="I146" s="24">
        <v>8820.0341150000004</v>
      </c>
      <c r="J146" s="24">
        <v>7467.4768050000002</v>
      </c>
      <c r="K146" s="24">
        <v>6648.8145750000003</v>
      </c>
      <c r="L146" s="24">
        <v>6149.7364450000005</v>
      </c>
      <c r="M146" s="24">
        <v>5339.6150400000006</v>
      </c>
      <c r="N146" s="24">
        <v>4852.6545500000002</v>
      </c>
      <c r="O146" s="24">
        <v>4154.3293700000004</v>
      </c>
      <c r="P146" s="24">
        <v>4133.6660350000002</v>
      </c>
      <c r="Q146" s="24">
        <v>4245.5882949999996</v>
      </c>
      <c r="R146" s="24">
        <v>4355.2214249999997</v>
      </c>
      <c r="S146" s="24">
        <v>4462.0985450000007</v>
      </c>
      <c r="T146" s="24">
        <v>4533.7859900000003</v>
      </c>
      <c r="U146" s="24">
        <v>4968.6183200000005</v>
      </c>
      <c r="V146" s="24">
        <v>5080.4832200000001</v>
      </c>
      <c r="W146" s="24">
        <v>4527.7687349999997</v>
      </c>
      <c r="X146" s="24">
        <v>4559.2997699999996</v>
      </c>
      <c r="Y146" s="24">
        <v>4840.7535900000003</v>
      </c>
      <c r="Z146" s="24">
        <v>4496.6655700000001</v>
      </c>
      <c r="AA146" s="24">
        <v>4623.6632900000004</v>
      </c>
      <c r="AB146" s="24">
        <v>4351.9678000000004</v>
      </c>
      <c r="AC146" s="24">
        <v>4190.2270250000001</v>
      </c>
      <c r="AD146" s="24">
        <v>4160.0817649999999</v>
      </c>
      <c r="AE146" s="24">
        <v>4326.2171049999997</v>
      </c>
      <c r="AF146" s="24">
        <v>4703.7712499999998</v>
      </c>
      <c r="AG146" s="24">
        <v>4733.3930900000005</v>
      </c>
    </row>
    <row r="147" spans="1:33" hidden="1" x14ac:dyDescent="0.25">
      <c r="A147" t="s">
        <v>41</v>
      </c>
      <c r="B147" t="s">
        <v>5</v>
      </c>
      <c r="C147" t="s">
        <v>6</v>
      </c>
      <c r="D147" t="s">
        <v>7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hidden="1" x14ac:dyDescent="0.25">
      <c r="A148" t="s">
        <v>41</v>
      </c>
      <c r="B148" t="s">
        <v>8</v>
      </c>
      <c r="C148" t="s">
        <v>27</v>
      </c>
      <c r="D148" t="s">
        <v>10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hidden="1" x14ac:dyDescent="0.25">
      <c r="A149" t="s">
        <v>41</v>
      </c>
      <c r="B149" t="s">
        <v>11</v>
      </c>
      <c r="C149" t="s">
        <v>27</v>
      </c>
      <c r="D149" t="s">
        <v>12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hidden="1" x14ac:dyDescent="0.25">
      <c r="A150" t="s">
        <v>41</v>
      </c>
      <c r="B150" t="s">
        <v>13</v>
      </c>
      <c r="C150" t="s">
        <v>27</v>
      </c>
      <c r="D150" t="s">
        <v>14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hidden="1" x14ac:dyDescent="0.25">
      <c r="A151" t="s">
        <v>41</v>
      </c>
      <c r="B151" t="s">
        <v>15</v>
      </c>
      <c r="C151" t="s">
        <v>27</v>
      </c>
      <c r="D151" t="s">
        <v>16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hidden="1" x14ac:dyDescent="0.25">
      <c r="A152" t="s">
        <v>41</v>
      </c>
      <c r="B152" t="s">
        <v>17</v>
      </c>
      <c r="C152" t="s">
        <v>27</v>
      </c>
      <c r="D152" t="s">
        <v>18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hidden="1" x14ac:dyDescent="0.25">
      <c r="A153" t="s">
        <v>41</v>
      </c>
      <c r="B153" t="s">
        <v>19</v>
      </c>
      <c r="C153" t="s">
        <v>27</v>
      </c>
      <c r="D153" t="s">
        <v>20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hidden="1" x14ac:dyDescent="0.25">
      <c r="A154" t="s">
        <v>41</v>
      </c>
      <c r="B154" t="s">
        <v>21</v>
      </c>
      <c r="C154" t="s">
        <v>6</v>
      </c>
      <c r="D154" t="s">
        <v>22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hidden="1" x14ac:dyDescent="0.25">
      <c r="A155" t="s">
        <v>41</v>
      </c>
      <c r="B155" t="s">
        <v>23</v>
      </c>
      <c r="C155" t="s">
        <v>6</v>
      </c>
      <c r="D155" t="s">
        <v>24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>
        <v>2381.6440699999998</v>
      </c>
      <c r="P155" s="24">
        <v>2152.09069</v>
      </c>
      <c r="Q155" s="24">
        <v>2327.1169100000002</v>
      </c>
      <c r="R155" s="24">
        <v>2745.4546300000002</v>
      </c>
      <c r="S155" s="24">
        <v>2620.1863499999999</v>
      </c>
      <c r="T155" s="24">
        <v>2445.4645300000002</v>
      </c>
      <c r="U155" s="24">
        <v>2463.8355499999998</v>
      </c>
      <c r="V155" s="24">
        <v>2160.6950999999999</v>
      </c>
      <c r="W155" s="24">
        <v>2420.39194</v>
      </c>
      <c r="X155" s="24">
        <v>2426.2034699999999</v>
      </c>
      <c r="Y155" s="24">
        <v>2875.13337</v>
      </c>
      <c r="Z155" s="24">
        <v>2207.1323499999999</v>
      </c>
      <c r="AA155" s="24">
        <v>2600.2139000000002</v>
      </c>
      <c r="AB155" s="24">
        <v>2709.6183799999999</v>
      </c>
      <c r="AC155" s="24">
        <v>2225.35331</v>
      </c>
      <c r="AD155" s="24">
        <v>2595.3818200000005</v>
      </c>
      <c r="AE155" s="24">
        <v>2783.0037300000004</v>
      </c>
      <c r="AF155" s="24">
        <v>2880.85007</v>
      </c>
      <c r="AG155" s="24">
        <v>3095.6444300000007</v>
      </c>
    </row>
    <row r="156" spans="1:33" hidden="1" x14ac:dyDescent="0.25">
      <c r="A156" t="s">
        <v>42</v>
      </c>
      <c r="B156" t="s">
        <v>5</v>
      </c>
      <c r="C156" t="s">
        <v>6</v>
      </c>
      <c r="D156" t="s">
        <v>7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hidden="1" x14ac:dyDescent="0.25">
      <c r="A157" t="s">
        <v>42</v>
      </c>
      <c r="B157" t="s">
        <v>8</v>
      </c>
      <c r="C157" t="s">
        <v>27</v>
      </c>
      <c r="D157" t="s">
        <v>10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hidden="1" x14ac:dyDescent="0.25">
      <c r="A158" t="s">
        <v>42</v>
      </c>
      <c r="B158" t="s">
        <v>11</v>
      </c>
      <c r="C158" t="s">
        <v>27</v>
      </c>
      <c r="D158" t="s">
        <v>12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hidden="1" x14ac:dyDescent="0.25">
      <c r="A159" t="s">
        <v>42</v>
      </c>
      <c r="B159" t="s">
        <v>13</v>
      </c>
      <c r="C159" t="s">
        <v>27</v>
      </c>
      <c r="D159" t="s">
        <v>14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hidden="1" x14ac:dyDescent="0.25">
      <c r="A160" t="s">
        <v>42</v>
      </c>
      <c r="B160" t="s">
        <v>15</v>
      </c>
      <c r="C160" t="s">
        <v>27</v>
      </c>
      <c r="D160" t="s">
        <v>16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hidden="1" x14ac:dyDescent="0.25">
      <c r="A161" t="s">
        <v>42</v>
      </c>
      <c r="B161" t="s">
        <v>17</v>
      </c>
      <c r="C161" t="s">
        <v>27</v>
      </c>
      <c r="D161" t="s">
        <v>18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hidden="1" x14ac:dyDescent="0.25">
      <c r="A162" t="s">
        <v>42</v>
      </c>
      <c r="B162" t="s">
        <v>19</v>
      </c>
      <c r="C162" t="s">
        <v>27</v>
      </c>
      <c r="D162" t="s">
        <v>20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hidden="1" x14ac:dyDescent="0.25">
      <c r="A163" t="s">
        <v>42</v>
      </c>
      <c r="B163" t="s">
        <v>21</v>
      </c>
      <c r="C163" t="s">
        <v>6</v>
      </c>
      <c r="D163" t="s">
        <v>22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hidden="1" x14ac:dyDescent="0.25">
      <c r="A164" t="s">
        <v>42</v>
      </c>
      <c r="B164" t="s">
        <v>23</v>
      </c>
      <c r="C164" t="s">
        <v>6</v>
      </c>
      <c r="D164" t="s">
        <v>24</v>
      </c>
      <c r="E164" s="24">
        <v>76219.624289999992</v>
      </c>
      <c r="F164" s="24">
        <v>86094.028345000013</v>
      </c>
      <c r="G164" s="24">
        <v>81828.386849999981</v>
      </c>
      <c r="H164" s="24">
        <v>86860.197385000007</v>
      </c>
      <c r="I164" s="24">
        <v>82168.893620000003</v>
      </c>
      <c r="J164" s="24">
        <v>85416.252049999996</v>
      </c>
      <c r="K164" s="24">
        <v>96841.278040000005</v>
      </c>
      <c r="L164" s="24">
        <v>85843.595970000009</v>
      </c>
      <c r="M164" s="24">
        <v>85780.322580000022</v>
      </c>
      <c r="N164" s="24">
        <v>81323.231690000015</v>
      </c>
      <c r="O164" s="24">
        <v>81615.653220000007</v>
      </c>
      <c r="P164" s="24">
        <v>83103.992800000007</v>
      </c>
      <c r="Q164" s="24">
        <v>78987.962230000019</v>
      </c>
      <c r="R164" s="24">
        <v>79960.415675000011</v>
      </c>
      <c r="S164" s="24">
        <v>83654.205100000006</v>
      </c>
      <c r="T164" s="24">
        <v>79534.060974999986</v>
      </c>
      <c r="U164" s="24">
        <v>75442.302985000002</v>
      </c>
      <c r="V164" s="24">
        <v>71603.99861000001</v>
      </c>
      <c r="W164" s="24">
        <v>74406.473594999989</v>
      </c>
      <c r="X164" s="24">
        <v>75404.250579999993</v>
      </c>
      <c r="Y164" s="24">
        <v>85735.248789999998</v>
      </c>
      <c r="Z164" s="24">
        <v>72061.540439999997</v>
      </c>
      <c r="AA164" s="24">
        <v>75285.687540000014</v>
      </c>
      <c r="AB164" s="24">
        <v>75299.887229999993</v>
      </c>
      <c r="AC164" s="24">
        <v>63761.874275000002</v>
      </c>
      <c r="AD164" s="24">
        <v>68169.716710000008</v>
      </c>
      <c r="AE164" s="24">
        <v>69220.809845000011</v>
      </c>
      <c r="AF164" s="24">
        <v>69589.996335000003</v>
      </c>
      <c r="AG164" s="24">
        <v>70833.700595000017</v>
      </c>
    </row>
    <row r="165" spans="1:33" hidden="1" x14ac:dyDescent="0.25">
      <c r="A165" t="s">
        <v>43</v>
      </c>
      <c r="B165" t="s">
        <v>5</v>
      </c>
      <c r="C165" t="s">
        <v>6</v>
      </c>
      <c r="D165" t="s">
        <v>7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hidden="1" x14ac:dyDescent="0.25">
      <c r="A166" t="s">
        <v>43</v>
      </c>
      <c r="B166" t="s">
        <v>8</v>
      </c>
      <c r="C166" t="s">
        <v>27</v>
      </c>
      <c r="D166" t="s">
        <v>10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hidden="1" x14ac:dyDescent="0.25">
      <c r="A167" t="s">
        <v>43</v>
      </c>
      <c r="B167" t="s">
        <v>11</v>
      </c>
      <c r="C167" t="s">
        <v>27</v>
      </c>
      <c r="D167" t="s">
        <v>12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hidden="1" x14ac:dyDescent="0.25">
      <c r="A168" t="s">
        <v>43</v>
      </c>
      <c r="B168" t="s">
        <v>13</v>
      </c>
      <c r="C168" t="s">
        <v>27</v>
      </c>
      <c r="D168" t="s">
        <v>14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hidden="1" x14ac:dyDescent="0.25">
      <c r="A169" t="s">
        <v>43</v>
      </c>
      <c r="B169" t="s">
        <v>15</v>
      </c>
      <c r="C169" t="s">
        <v>27</v>
      </c>
      <c r="D169" t="s">
        <v>16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hidden="1" x14ac:dyDescent="0.25">
      <c r="A170" t="s">
        <v>43</v>
      </c>
      <c r="B170" t="s">
        <v>17</v>
      </c>
      <c r="C170" t="s">
        <v>27</v>
      </c>
      <c r="D170" t="s">
        <v>18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hidden="1" x14ac:dyDescent="0.25">
      <c r="A171" t="s">
        <v>43</v>
      </c>
      <c r="B171" t="s">
        <v>19</v>
      </c>
      <c r="C171" t="s">
        <v>27</v>
      </c>
      <c r="D171" t="s">
        <v>20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hidden="1" x14ac:dyDescent="0.25">
      <c r="A172" t="s">
        <v>43</v>
      </c>
      <c r="B172" t="s">
        <v>21</v>
      </c>
      <c r="C172" t="s">
        <v>6</v>
      </c>
      <c r="D172" t="s">
        <v>22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hidden="1" x14ac:dyDescent="0.25">
      <c r="A173" t="s">
        <v>43</v>
      </c>
      <c r="B173" t="s">
        <v>23</v>
      </c>
      <c r="C173" t="s">
        <v>6</v>
      </c>
      <c r="D173" t="s">
        <v>24</v>
      </c>
      <c r="E173" s="24">
        <v>61438.461680000008</v>
      </c>
      <c r="F173" s="24">
        <v>64843.197780000002</v>
      </c>
      <c r="G173" s="24">
        <v>66105.70285500001</v>
      </c>
      <c r="H173" s="24">
        <v>76098.235499999995</v>
      </c>
      <c r="I173" s="24">
        <v>72784.615360000011</v>
      </c>
      <c r="J173" s="24">
        <v>70020.646920000014</v>
      </c>
      <c r="K173" s="24">
        <v>76013.00695499999</v>
      </c>
      <c r="L173" s="24">
        <v>76541.740045000013</v>
      </c>
      <c r="M173" s="24">
        <v>68950.419070000004</v>
      </c>
      <c r="N173" s="24">
        <v>70678.365470000004</v>
      </c>
      <c r="O173" s="24">
        <v>67643.629750000007</v>
      </c>
      <c r="P173" s="24">
        <v>70692.326474999994</v>
      </c>
      <c r="Q173" s="24">
        <v>76448.33477500001</v>
      </c>
      <c r="R173" s="24">
        <v>78169.603805000006</v>
      </c>
      <c r="S173" s="24">
        <v>83051.474119999984</v>
      </c>
      <c r="T173" s="24">
        <v>82212.473935000002</v>
      </c>
      <c r="U173" s="24">
        <v>81266.781654999999</v>
      </c>
      <c r="V173" s="24">
        <v>73790.485715000017</v>
      </c>
      <c r="W173" s="24">
        <v>80955.384420000002</v>
      </c>
      <c r="X173" s="24">
        <v>81360.721835000018</v>
      </c>
      <c r="Y173" s="24">
        <v>88430.077884999992</v>
      </c>
      <c r="Z173" s="24">
        <v>83047.873035000026</v>
      </c>
      <c r="AA173" s="24">
        <v>82268.921210000015</v>
      </c>
      <c r="AB173" s="24">
        <v>79769.210575000005</v>
      </c>
      <c r="AC173" s="24">
        <v>73273.989889999997</v>
      </c>
      <c r="AD173" s="24">
        <v>72583.206050000008</v>
      </c>
      <c r="AE173" s="24">
        <v>79438.879384999993</v>
      </c>
      <c r="AF173" s="24">
        <v>78616.103925000003</v>
      </c>
      <c r="AG173" s="24">
        <v>75220.131215000001</v>
      </c>
    </row>
    <row r="174" spans="1:33" hidden="1" x14ac:dyDescent="0.25">
      <c r="A174" t="s">
        <v>44</v>
      </c>
      <c r="B174" t="s">
        <v>5</v>
      </c>
      <c r="C174" t="s">
        <v>6</v>
      </c>
      <c r="D174" t="s">
        <v>7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hidden="1" x14ac:dyDescent="0.25">
      <c r="A175" t="s">
        <v>44</v>
      </c>
      <c r="B175" t="s">
        <v>8</v>
      </c>
      <c r="C175" t="s">
        <v>27</v>
      </c>
      <c r="D175" t="s">
        <v>10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hidden="1" x14ac:dyDescent="0.25">
      <c r="A176" t="s">
        <v>44</v>
      </c>
      <c r="B176" t="s">
        <v>11</v>
      </c>
      <c r="C176" t="s">
        <v>27</v>
      </c>
      <c r="D176" t="s">
        <v>12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hidden="1" x14ac:dyDescent="0.25">
      <c r="A177" t="s">
        <v>44</v>
      </c>
      <c r="B177" t="s">
        <v>13</v>
      </c>
      <c r="C177" t="s">
        <v>27</v>
      </c>
      <c r="D177" t="s">
        <v>14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hidden="1" x14ac:dyDescent="0.25">
      <c r="A178" t="s">
        <v>44</v>
      </c>
      <c r="B178" t="s">
        <v>15</v>
      </c>
      <c r="C178" t="s">
        <v>27</v>
      </c>
      <c r="D178" t="s">
        <v>16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hidden="1" x14ac:dyDescent="0.25">
      <c r="A179" t="s">
        <v>44</v>
      </c>
      <c r="B179" t="s">
        <v>17</v>
      </c>
      <c r="C179" t="s">
        <v>27</v>
      </c>
      <c r="D179" t="s">
        <v>18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hidden="1" x14ac:dyDescent="0.25">
      <c r="A180" t="s">
        <v>44</v>
      </c>
      <c r="B180" t="s">
        <v>19</v>
      </c>
      <c r="C180" t="s">
        <v>27</v>
      </c>
      <c r="D180" t="s">
        <v>20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hidden="1" x14ac:dyDescent="0.25">
      <c r="A181" t="s">
        <v>44</v>
      </c>
      <c r="B181" t="s">
        <v>21</v>
      </c>
      <c r="C181" t="s">
        <v>6</v>
      </c>
      <c r="D181" t="s">
        <v>22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hidden="1" x14ac:dyDescent="0.25">
      <c r="A182" t="s">
        <v>44</v>
      </c>
      <c r="B182" t="s">
        <v>23</v>
      </c>
      <c r="C182" t="s">
        <v>6</v>
      </c>
      <c r="D182" t="s">
        <v>24</v>
      </c>
      <c r="E182" s="24">
        <v>5898.1924650000001</v>
      </c>
      <c r="F182" s="24">
        <v>6089.9585400000005</v>
      </c>
      <c r="G182" s="24">
        <v>6444.3118100000002</v>
      </c>
      <c r="H182" s="24">
        <v>6440.8232100000005</v>
      </c>
      <c r="I182" s="24">
        <v>6427.8001600000007</v>
      </c>
      <c r="J182" s="24">
        <v>7074.5817799999995</v>
      </c>
      <c r="K182" s="24">
        <v>6967.4820400000008</v>
      </c>
      <c r="L182" s="24">
        <v>7875.5052799999985</v>
      </c>
      <c r="M182" s="24">
        <v>9020.614520000001</v>
      </c>
      <c r="N182" s="24">
        <v>9022.5694599999988</v>
      </c>
      <c r="O182" s="24">
        <v>10275.548919999999</v>
      </c>
      <c r="P182" s="24">
        <v>12062.58606</v>
      </c>
      <c r="Q182" s="24">
        <v>12111.215400000001</v>
      </c>
      <c r="R182" s="24">
        <v>10450.834780000001</v>
      </c>
      <c r="S182" s="24">
        <v>11437.29854</v>
      </c>
      <c r="T182" s="24">
        <v>13711.470040000002</v>
      </c>
      <c r="U182" s="24">
        <v>10433.73768</v>
      </c>
      <c r="V182" s="24">
        <v>10337.143000000002</v>
      </c>
      <c r="W182" s="24">
        <v>8945.2287600000018</v>
      </c>
      <c r="X182" s="24">
        <v>9653.8723199999986</v>
      </c>
      <c r="Y182" s="24">
        <v>8185.1770000000006</v>
      </c>
      <c r="Z182" s="24">
        <v>7765.6027200000008</v>
      </c>
      <c r="AA182" s="24">
        <v>7780.1114799999996</v>
      </c>
      <c r="AB182" s="24">
        <v>7592.09998</v>
      </c>
      <c r="AC182" s="24">
        <v>11884.708920000001</v>
      </c>
      <c r="AD182" s="24">
        <v>12327.272700000001</v>
      </c>
      <c r="AE182" s="24">
        <v>12229.721959999999</v>
      </c>
      <c r="AF182" s="24">
        <v>12527.153180000001</v>
      </c>
      <c r="AG182" s="24">
        <v>12996.7886</v>
      </c>
    </row>
    <row r="183" spans="1:33" hidden="1" x14ac:dyDescent="0.25">
      <c r="A183" t="s">
        <v>45</v>
      </c>
      <c r="B183" t="s">
        <v>5</v>
      </c>
      <c r="C183" t="s">
        <v>6</v>
      </c>
      <c r="D183" t="s">
        <v>7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hidden="1" x14ac:dyDescent="0.25">
      <c r="A184" t="s">
        <v>45</v>
      </c>
      <c r="B184" t="s">
        <v>8</v>
      </c>
      <c r="C184" t="s">
        <v>27</v>
      </c>
      <c r="D184" t="s">
        <v>10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hidden="1" x14ac:dyDescent="0.25">
      <c r="A185" t="s">
        <v>45</v>
      </c>
      <c r="B185" t="s">
        <v>11</v>
      </c>
      <c r="C185" t="s">
        <v>27</v>
      </c>
      <c r="D185" t="s">
        <v>12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hidden="1" x14ac:dyDescent="0.25">
      <c r="A186" t="s">
        <v>45</v>
      </c>
      <c r="B186" t="s">
        <v>13</v>
      </c>
      <c r="C186" t="s">
        <v>27</v>
      </c>
      <c r="D186" t="s">
        <v>14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hidden="1" x14ac:dyDescent="0.25">
      <c r="A187" t="s">
        <v>45</v>
      </c>
      <c r="B187" t="s">
        <v>15</v>
      </c>
      <c r="C187" t="s">
        <v>27</v>
      </c>
      <c r="D187" t="s">
        <v>16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hidden="1" x14ac:dyDescent="0.25">
      <c r="A188" t="s">
        <v>45</v>
      </c>
      <c r="B188" t="s">
        <v>17</v>
      </c>
      <c r="C188" t="s">
        <v>27</v>
      </c>
      <c r="D188" t="s">
        <v>18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hidden="1" x14ac:dyDescent="0.25">
      <c r="A189" t="s">
        <v>45</v>
      </c>
      <c r="B189" t="s">
        <v>19</v>
      </c>
      <c r="C189" t="s">
        <v>27</v>
      </c>
      <c r="D189" t="s">
        <v>20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1:33" hidden="1" x14ac:dyDescent="0.25">
      <c r="A190" t="s">
        <v>45</v>
      </c>
      <c r="B190" t="s">
        <v>21</v>
      </c>
      <c r="C190" t="s">
        <v>6</v>
      </c>
      <c r="D190" t="s">
        <v>22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1:33" hidden="1" x14ac:dyDescent="0.25">
      <c r="A191" t="s">
        <v>45</v>
      </c>
      <c r="B191" t="s">
        <v>23</v>
      </c>
      <c r="C191" t="s">
        <v>6</v>
      </c>
      <c r="D191" t="s">
        <v>24</v>
      </c>
      <c r="E191" s="24">
        <v>19369.840560000004</v>
      </c>
      <c r="F191" s="24">
        <v>19892.68996</v>
      </c>
      <c r="G191" s="24">
        <v>15748.677459999999</v>
      </c>
      <c r="H191" s="24">
        <v>12429.350955000002</v>
      </c>
      <c r="I191" s="24">
        <v>9525.4491050000015</v>
      </c>
      <c r="J191" s="24">
        <v>12091.515075000001</v>
      </c>
      <c r="K191" s="24">
        <v>11331.860494999999</v>
      </c>
      <c r="L191" s="24">
        <v>11122.417565</v>
      </c>
      <c r="M191" s="24">
        <v>12057.694235000001</v>
      </c>
      <c r="N191" s="24">
        <v>8114.3144999999995</v>
      </c>
      <c r="O191" s="24">
        <v>6749.2729499999996</v>
      </c>
      <c r="P191" s="24">
        <v>8968.3911049999988</v>
      </c>
      <c r="Q191" s="24">
        <v>5479.3688499999998</v>
      </c>
      <c r="R191" s="24">
        <v>9706.2294650000003</v>
      </c>
      <c r="S191" s="24">
        <v>11694.898284999999</v>
      </c>
      <c r="T191" s="24">
        <v>15640.85873</v>
      </c>
      <c r="U191" s="24">
        <v>22858.141294999998</v>
      </c>
      <c r="V191" s="24">
        <v>17923.303635</v>
      </c>
      <c r="W191" s="24">
        <v>14361.829995</v>
      </c>
      <c r="X191" s="24">
        <v>15781.311745000001</v>
      </c>
      <c r="Y191" s="24">
        <v>16082.56871</v>
      </c>
      <c r="Z191" s="24">
        <v>15016.749949999999</v>
      </c>
      <c r="AA191" s="24">
        <v>15564.234900000001</v>
      </c>
      <c r="AB191" s="24">
        <v>15393.142655</v>
      </c>
      <c r="AC191" s="24">
        <v>14410.939605</v>
      </c>
      <c r="AD191" s="24">
        <v>14460.614029999999</v>
      </c>
      <c r="AE191" s="24">
        <v>14839.698925000001</v>
      </c>
      <c r="AF191" s="24">
        <v>15801.576870000001</v>
      </c>
      <c r="AG191" s="24">
        <v>17409.642499999998</v>
      </c>
    </row>
    <row r="192" spans="1:33" hidden="1" x14ac:dyDescent="0.25">
      <c r="A192" t="s">
        <v>46</v>
      </c>
      <c r="B192" t="s">
        <v>5</v>
      </c>
      <c r="C192" t="s">
        <v>6</v>
      </c>
      <c r="D192" t="s">
        <v>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spans="1:33" hidden="1" x14ac:dyDescent="0.25">
      <c r="A193" t="s">
        <v>46</v>
      </c>
      <c r="B193" t="s">
        <v>8</v>
      </c>
      <c r="C193" t="s">
        <v>27</v>
      </c>
      <c r="D193" t="s">
        <v>10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spans="1:33" hidden="1" x14ac:dyDescent="0.25">
      <c r="A194" t="s">
        <v>46</v>
      </c>
      <c r="B194" t="s">
        <v>11</v>
      </c>
      <c r="C194" t="s">
        <v>27</v>
      </c>
      <c r="D194" t="s">
        <v>12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spans="1:33" hidden="1" x14ac:dyDescent="0.25">
      <c r="A195" t="s">
        <v>46</v>
      </c>
      <c r="B195" t="s">
        <v>13</v>
      </c>
      <c r="C195" t="s">
        <v>27</v>
      </c>
      <c r="D195" t="s">
        <v>14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spans="1:33" hidden="1" x14ac:dyDescent="0.25">
      <c r="A196" t="s">
        <v>46</v>
      </c>
      <c r="B196" t="s">
        <v>15</v>
      </c>
      <c r="C196" t="s">
        <v>27</v>
      </c>
      <c r="D196" t="s">
        <v>16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spans="1:33" hidden="1" x14ac:dyDescent="0.25">
      <c r="A197" t="s">
        <v>46</v>
      </c>
      <c r="B197" t="s">
        <v>17</v>
      </c>
      <c r="C197" t="s">
        <v>27</v>
      </c>
      <c r="D197" t="s">
        <v>18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spans="1:33" hidden="1" x14ac:dyDescent="0.25">
      <c r="A198" t="s">
        <v>46</v>
      </c>
      <c r="B198" t="s">
        <v>19</v>
      </c>
      <c r="C198" t="s">
        <v>27</v>
      </c>
      <c r="D198" t="s">
        <v>20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spans="1:33" hidden="1" x14ac:dyDescent="0.25">
      <c r="A199" t="s">
        <v>46</v>
      </c>
      <c r="B199" t="s">
        <v>21</v>
      </c>
      <c r="C199" t="s">
        <v>6</v>
      </c>
      <c r="D199" t="s">
        <v>22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spans="1:33" hidden="1" x14ac:dyDescent="0.25">
      <c r="A200" t="s">
        <v>46</v>
      </c>
      <c r="B200" t="s">
        <v>23</v>
      </c>
      <c r="C200" t="s">
        <v>6</v>
      </c>
      <c r="D200" t="s">
        <v>24</v>
      </c>
      <c r="E200" s="24">
        <v>41685.256650000003</v>
      </c>
      <c r="F200" s="24">
        <v>33167.522364999997</v>
      </c>
      <c r="G200" s="24">
        <v>30478.787484999997</v>
      </c>
      <c r="H200" s="24">
        <v>30740.398809999995</v>
      </c>
      <c r="I200" s="24">
        <v>24916.283364999999</v>
      </c>
      <c r="J200" s="24">
        <v>25285.797575000004</v>
      </c>
      <c r="K200" s="24">
        <v>25149.254205000005</v>
      </c>
      <c r="L200" s="24">
        <v>22767.58844</v>
      </c>
      <c r="M200" s="24">
        <v>24194.103929999997</v>
      </c>
      <c r="N200" s="24">
        <v>21021.578039999997</v>
      </c>
      <c r="O200" s="24">
        <v>19805.833574999997</v>
      </c>
      <c r="P200" s="24">
        <v>12638.737580000003</v>
      </c>
      <c r="Q200" s="24">
        <v>10743.093010000001</v>
      </c>
      <c r="R200" s="24">
        <v>9012.2685500000007</v>
      </c>
      <c r="S200" s="24">
        <v>9843.7353599999988</v>
      </c>
      <c r="T200" s="24">
        <v>14180.723544999999</v>
      </c>
      <c r="U200" s="24">
        <v>15152.9671</v>
      </c>
      <c r="V200" s="24">
        <v>14550.813890000001</v>
      </c>
      <c r="W200" s="24">
        <v>15334.288299999997</v>
      </c>
      <c r="X200" s="24">
        <v>15035.116855</v>
      </c>
      <c r="Y200" s="24">
        <v>15990.80726</v>
      </c>
      <c r="Z200" s="24">
        <v>10767.521274999999</v>
      </c>
      <c r="AA200" s="24">
        <v>10558.119290000001</v>
      </c>
      <c r="AB200" s="24">
        <v>12141.495790000001</v>
      </c>
      <c r="AC200" s="24">
        <v>8376.1181150000011</v>
      </c>
      <c r="AD200" s="24">
        <v>8566.9443950000004</v>
      </c>
      <c r="AE200" s="24">
        <v>8698.5133349999996</v>
      </c>
      <c r="AF200" s="24">
        <v>9170.3199050000003</v>
      </c>
      <c r="AG200" s="24">
        <v>8363.8707950000007</v>
      </c>
    </row>
    <row r="201" spans="1:33" hidden="1" x14ac:dyDescent="0.25">
      <c r="A201" t="s">
        <v>47</v>
      </c>
      <c r="B201" t="s">
        <v>5</v>
      </c>
      <c r="C201" t="s">
        <v>6</v>
      </c>
      <c r="D201" t="s">
        <v>7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spans="1:33" hidden="1" x14ac:dyDescent="0.25">
      <c r="A202" t="s">
        <v>47</v>
      </c>
      <c r="B202" t="s">
        <v>8</v>
      </c>
      <c r="C202" t="s">
        <v>27</v>
      </c>
      <c r="D202" t="s">
        <v>10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spans="1:33" hidden="1" x14ac:dyDescent="0.25">
      <c r="A203" t="s">
        <v>47</v>
      </c>
      <c r="B203" t="s">
        <v>11</v>
      </c>
      <c r="C203" t="s">
        <v>27</v>
      </c>
      <c r="D203" t="s">
        <v>12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spans="1:33" hidden="1" x14ac:dyDescent="0.25">
      <c r="A204" t="s">
        <v>47</v>
      </c>
      <c r="B204" t="s">
        <v>13</v>
      </c>
      <c r="C204" t="s">
        <v>27</v>
      </c>
      <c r="D204" t="s">
        <v>14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spans="1:33" hidden="1" x14ac:dyDescent="0.25">
      <c r="A205" t="s">
        <v>47</v>
      </c>
      <c r="B205" t="s">
        <v>15</v>
      </c>
      <c r="C205" t="s">
        <v>27</v>
      </c>
      <c r="D205" t="s">
        <v>16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spans="1:33" hidden="1" x14ac:dyDescent="0.25">
      <c r="A206" t="s">
        <v>47</v>
      </c>
      <c r="B206" t="s">
        <v>17</v>
      </c>
      <c r="C206" t="s">
        <v>27</v>
      </c>
      <c r="D206" t="s">
        <v>18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spans="1:33" hidden="1" x14ac:dyDescent="0.25">
      <c r="A207" t="s">
        <v>47</v>
      </c>
      <c r="B207" t="s">
        <v>19</v>
      </c>
      <c r="C207" t="s">
        <v>27</v>
      </c>
      <c r="D207" t="s">
        <v>20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spans="1:33" hidden="1" x14ac:dyDescent="0.25">
      <c r="A208" t="s">
        <v>47</v>
      </c>
      <c r="B208" t="s">
        <v>21</v>
      </c>
      <c r="C208" t="s">
        <v>6</v>
      </c>
      <c r="D208" t="s">
        <v>22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spans="1:33" hidden="1" x14ac:dyDescent="0.25">
      <c r="A209" t="s">
        <v>47</v>
      </c>
      <c r="B209" t="s">
        <v>23</v>
      </c>
      <c r="C209" t="s">
        <v>6</v>
      </c>
      <c r="D209" t="s">
        <v>24</v>
      </c>
      <c r="E209" s="24">
        <v>2382.9590399999997</v>
      </c>
      <c r="F209" s="24">
        <v>2618.6097200000004</v>
      </c>
      <c r="G209" s="24">
        <v>2404.0429600000002</v>
      </c>
      <c r="H209" s="24">
        <v>2773.2374399999999</v>
      </c>
      <c r="I209" s="24">
        <v>2191.64336</v>
      </c>
      <c r="J209" s="24">
        <v>2723.04286</v>
      </c>
      <c r="K209" s="24">
        <v>5702.7039000000004</v>
      </c>
      <c r="L209" s="24">
        <v>4864.2415200000005</v>
      </c>
      <c r="M209" s="24">
        <v>6161.3827600000004</v>
      </c>
      <c r="N209" s="24">
        <v>6541.4957700000004</v>
      </c>
      <c r="O209" s="24">
        <v>4127.0091400000001</v>
      </c>
      <c r="P209" s="24">
        <v>5798.5720799999999</v>
      </c>
      <c r="Q209" s="24">
        <v>5219.2316200000005</v>
      </c>
      <c r="R209" s="24">
        <v>3737.8695399999997</v>
      </c>
      <c r="S209" s="24">
        <v>3817.6497799999997</v>
      </c>
      <c r="T209" s="24">
        <v>3275.7635400000008</v>
      </c>
      <c r="U209" s="24">
        <v>2893.8794799999996</v>
      </c>
      <c r="V209" s="24">
        <v>2124.4825000000001</v>
      </c>
      <c r="W209" s="24">
        <v>2888.6520599999999</v>
      </c>
      <c r="X209" s="24">
        <v>2840.8461600000001</v>
      </c>
      <c r="Y209" s="24">
        <v>3278.2616200000002</v>
      </c>
      <c r="Z209" s="24">
        <v>3123.0658000000003</v>
      </c>
      <c r="AA209" s="24">
        <v>2478.6487999999999</v>
      </c>
      <c r="AB209" s="24">
        <v>2592.4133000000002</v>
      </c>
      <c r="AC209" s="24">
        <v>2305.9818800000003</v>
      </c>
      <c r="AD209" s="24">
        <v>2498.2837600000003</v>
      </c>
      <c r="AE209" s="24">
        <v>2749.2534400000004</v>
      </c>
      <c r="AF209" s="24">
        <v>2514.6656200000002</v>
      </c>
      <c r="AG209" s="24">
        <v>2386.7951199999998</v>
      </c>
    </row>
    <row r="210" spans="1:33" hidden="1" x14ac:dyDescent="0.25">
      <c r="A210" t="s">
        <v>48</v>
      </c>
      <c r="B210" t="s">
        <v>5</v>
      </c>
      <c r="C210" t="s">
        <v>6</v>
      </c>
      <c r="D210" t="s">
        <v>7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spans="1:33" hidden="1" x14ac:dyDescent="0.25">
      <c r="A211" t="s">
        <v>48</v>
      </c>
      <c r="B211" t="s">
        <v>8</v>
      </c>
      <c r="C211" t="s">
        <v>27</v>
      </c>
      <c r="D211" t="s">
        <v>10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spans="1:33" hidden="1" x14ac:dyDescent="0.25">
      <c r="A212" t="s">
        <v>48</v>
      </c>
      <c r="B212" t="s">
        <v>11</v>
      </c>
      <c r="C212" t="s">
        <v>27</v>
      </c>
      <c r="D212" t="s">
        <v>12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spans="1:33" hidden="1" x14ac:dyDescent="0.25">
      <c r="A213" t="s">
        <v>48</v>
      </c>
      <c r="B213" t="s">
        <v>13</v>
      </c>
      <c r="C213" t="s">
        <v>27</v>
      </c>
      <c r="D213" t="s">
        <v>14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spans="1:33" hidden="1" x14ac:dyDescent="0.25">
      <c r="A214" t="s">
        <v>48</v>
      </c>
      <c r="B214" t="s">
        <v>15</v>
      </c>
      <c r="C214" t="s">
        <v>27</v>
      </c>
      <c r="D214" t="s">
        <v>16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spans="1:33" hidden="1" x14ac:dyDescent="0.25">
      <c r="A215" t="s">
        <v>48</v>
      </c>
      <c r="B215" t="s">
        <v>17</v>
      </c>
      <c r="C215" t="s">
        <v>27</v>
      </c>
      <c r="D215" t="s">
        <v>18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spans="1:33" hidden="1" x14ac:dyDescent="0.25">
      <c r="A216" t="s">
        <v>48</v>
      </c>
      <c r="B216" t="s">
        <v>19</v>
      </c>
      <c r="C216" t="s">
        <v>27</v>
      </c>
      <c r="D216" t="s">
        <v>20</v>
      </c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spans="1:33" hidden="1" x14ac:dyDescent="0.25">
      <c r="A217" t="s">
        <v>48</v>
      </c>
      <c r="B217" t="s">
        <v>21</v>
      </c>
      <c r="C217" t="s">
        <v>6</v>
      </c>
      <c r="D217" t="s">
        <v>22</v>
      </c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spans="1:33" hidden="1" x14ac:dyDescent="0.25">
      <c r="A218" t="s">
        <v>48</v>
      </c>
      <c r="B218" t="s">
        <v>23</v>
      </c>
      <c r="C218" t="s">
        <v>6</v>
      </c>
      <c r="D218" t="s">
        <v>24</v>
      </c>
      <c r="E218" s="24">
        <v>24780.876909999999</v>
      </c>
      <c r="F218" s="24">
        <v>28464.226469999998</v>
      </c>
      <c r="G218" s="24">
        <v>30839.561190000008</v>
      </c>
      <c r="H218" s="24">
        <v>29771.753285000003</v>
      </c>
      <c r="I218" s="24">
        <v>31372.953580000001</v>
      </c>
      <c r="J218" s="24">
        <v>33442.867005</v>
      </c>
      <c r="K218" s="24">
        <v>33222.364560000002</v>
      </c>
      <c r="L218" s="24">
        <v>33683.574929999995</v>
      </c>
      <c r="M218" s="24">
        <v>32884.313349999997</v>
      </c>
      <c r="N218" s="24">
        <v>36276.272215000005</v>
      </c>
      <c r="O218" s="24">
        <v>42930.573400000001</v>
      </c>
      <c r="P218" s="24">
        <v>43072.146139999997</v>
      </c>
      <c r="Q218" s="24">
        <v>42918.291360000003</v>
      </c>
      <c r="R218" s="24">
        <v>43731.238420000001</v>
      </c>
      <c r="S218" s="24">
        <v>50595.367140000009</v>
      </c>
      <c r="T218" s="24">
        <v>52185.857760000006</v>
      </c>
      <c r="U218" s="24">
        <v>47519.822520000002</v>
      </c>
      <c r="V218" s="24">
        <v>46983.135240000011</v>
      </c>
      <c r="W218" s="24">
        <v>44508.173810000008</v>
      </c>
      <c r="X218" s="24">
        <v>41530.65797</v>
      </c>
      <c r="Y218" s="24">
        <v>42940.508350000004</v>
      </c>
      <c r="Z218" s="24">
        <v>51337.807939999999</v>
      </c>
      <c r="AA218" s="24">
        <v>54154.439310000002</v>
      </c>
      <c r="AB218" s="24">
        <v>54427.259180000008</v>
      </c>
      <c r="AC218" s="24">
        <v>51070.783729999996</v>
      </c>
      <c r="AD218" s="24">
        <v>61427.071899999995</v>
      </c>
      <c r="AE218" s="24">
        <v>69597.440209999986</v>
      </c>
      <c r="AF218" s="24">
        <v>67184.886879999991</v>
      </c>
      <c r="AG218" s="24">
        <v>69809.472560000009</v>
      </c>
    </row>
    <row r="219" spans="1:33" hidden="1" x14ac:dyDescent="0.25">
      <c r="A219" t="s">
        <v>49</v>
      </c>
      <c r="B219" t="s">
        <v>5</v>
      </c>
      <c r="C219" t="s">
        <v>6</v>
      </c>
      <c r="D219" t="s">
        <v>7</v>
      </c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spans="1:33" hidden="1" x14ac:dyDescent="0.25">
      <c r="A220" t="s">
        <v>49</v>
      </c>
      <c r="B220" t="s">
        <v>8</v>
      </c>
      <c r="C220" t="s">
        <v>27</v>
      </c>
      <c r="D220" t="s">
        <v>10</v>
      </c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spans="1:33" hidden="1" x14ac:dyDescent="0.25">
      <c r="A221" t="s">
        <v>49</v>
      </c>
      <c r="B221" t="s">
        <v>11</v>
      </c>
      <c r="C221" t="s">
        <v>27</v>
      </c>
      <c r="D221" t="s">
        <v>12</v>
      </c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spans="1:33" hidden="1" x14ac:dyDescent="0.25">
      <c r="A222" t="s">
        <v>49</v>
      </c>
      <c r="B222" t="s">
        <v>13</v>
      </c>
      <c r="C222" t="s">
        <v>27</v>
      </c>
      <c r="D222" t="s">
        <v>14</v>
      </c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spans="1:33" hidden="1" x14ac:dyDescent="0.25">
      <c r="A223" t="s">
        <v>49</v>
      </c>
      <c r="B223" t="s">
        <v>15</v>
      </c>
      <c r="C223" t="s">
        <v>27</v>
      </c>
      <c r="D223" t="s">
        <v>16</v>
      </c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spans="1:33" hidden="1" x14ac:dyDescent="0.25">
      <c r="A224" t="s">
        <v>49</v>
      </c>
      <c r="B224" t="s">
        <v>17</v>
      </c>
      <c r="C224" t="s">
        <v>27</v>
      </c>
      <c r="D224" t="s">
        <v>18</v>
      </c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spans="1:33" hidden="1" x14ac:dyDescent="0.25">
      <c r="A225" t="s">
        <v>49</v>
      </c>
      <c r="B225" t="s">
        <v>19</v>
      </c>
      <c r="C225" t="s">
        <v>27</v>
      </c>
      <c r="D225" t="s">
        <v>20</v>
      </c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spans="1:33" hidden="1" x14ac:dyDescent="0.25">
      <c r="A226" t="s">
        <v>49</v>
      </c>
      <c r="B226" t="s">
        <v>21</v>
      </c>
      <c r="C226" t="s">
        <v>6</v>
      </c>
      <c r="D226" t="s">
        <v>22</v>
      </c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spans="1:33" hidden="1" x14ac:dyDescent="0.25">
      <c r="A227" t="s">
        <v>49</v>
      </c>
      <c r="B227" t="s">
        <v>23</v>
      </c>
      <c r="C227" t="s">
        <v>6</v>
      </c>
      <c r="D227" t="s">
        <v>24</v>
      </c>
      <c r="E227" s="24">
        <v>26429.185359999999</v>
      </c>
      <c r="F227" s="24">
        <v>24817.155509999997</v>
      </c>
      <c r="G227" s="24">
        <v>30082.944795000003</v>
      </c>
      <c r="H227" s="24">
        <v>30650.148870000005</v>
      </c>
      <c r="I227" s="24">
        <v>31228.018510000002</v>
      </c>
      <c r="J227" s="24">
        <v>34327.363284999999</v>
      </c>
      <c r="K227" s="24">
        <v>37383.214345</v>
      </c>
      <c r="L227" s="24">
        <v>32686.80761</v>
      </c>
      <c r="M227" s="24">
        <v>33453.992285</v>
      </c>
      <c r="N227" s="24">
        <v>33441.666900000004</v>
      </c>
      <c r="O227" s="24">
        <v>29871.068039999998</v>
      </c>
      <c r="P227" s="24">
        <v>31408.394200000002</v>
      </c>
      <c r="Q227" s="24">
        <v>31765.234239999998</v>
      </c>
      <c r="R227" s="24">
        <v>32695.455279999998</v>
      </c>
      <c r="S227" s="24">
        <v>30083.539020000004</v>
      </c>
      <c r="T227" s="24">
        <v>26400.709800000001</v>
      </c>
      <c r="U227" s="24">
        <v>25309.011420000003</v>
      </c>
      <c r="V227" s="24">
        <v>25304.580460000005</v>
      </c>
      <c r="W227" s="24">
        <v>24990.294160000001</v>
      </c>
      <c r="X227" s="24">
        <v>24513.072700000001</v>
      </c>
      <c r="Y227" s="24">
        <v>27679.870320000002</v>
      </c>
      <c r="Z227" s="24">
        <v>24751.893460000003</v>
      </c>
      <c r="AA227" s="24">
        <v>25906.753819999998</v>
      </c>
      <c r="AB227" s="24">
        <v>25573.127360000002</v>
      </c>
      <c r="AC227" s="24">
        <v>24545.385140000002</v>
      </c>
      <c r="AD227" s="24">
        <v>23572.054280000004</v>
      </c>
      <c r="AE227" s="24">
        <v>24996.08538</v>
      </c>
      <c r="AF227" s="24">
        <v>23653.951330000004</v>
      </c>
      <c r="AG227" s="24">
        <v>24345.43504</v>
      </c>
    </row>
    <row r="228" spans="1:33" hidden="1" x14ac:dyDescent="0.25">
      <c r="A228" t="s">
        <v>50</v>
      </c>
      <c r="B228" t="s">
        <v>5</v>
      </c>
      <c r="C228" t="s">
        <v>6</v>
      </c>
      <c r="D228" t="s">
        <v>7</v>
      </c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spans="1:33" hidden="1" x14ac:dyDescent="0.25">
      <c r="A229" t="s">
        <v>50</v>
      </c>
      <c r="B229" t="s">
        <v>8</v>
      </c>
      <c r="C229" t="s">
        <v>27</v>
      </c>
      <c r="D229" t="s">
        <v>10</v>
      </c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spans="1:33" hidden="1" x14ac:dyDescent="0.25">
      <c r="A230" t="s">
        <v>50</v>
      </c>
      <c r="B230" t="s">
        <v>11</v>
      </c>
      <c r="C230" t="s">
        <v>27</v>
      </c>
      <c r="D230" t="s">
        <v>12</v>
      </c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spans="1:33" hidden="1" x14ac:dyDescent="0.25">
      <c r="A231" t="s">
        <v>50</v>
      </c>
      <c r="B231" t="s">
        <v>13</v>
      </c>
      <c r="C231" t="s">
        <v>27</v>
      </c>
      <c r="D231" t="s">
        <v>14</v>
      </c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spans="1:33" hidden="1" x14ac:dyDescent="0.25">
      <c r="A232" t="s">
        <v>50</v>
      </c>
      <c r="B232" t="s">
        <v>15</v>
      </c>
      <c r="C232" t="s">
        <v>27</v>
      </c>
      <c r="D232" t="s">
        <v>16</v>
      </c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spans="1:33" hidden="1" x14ac:dyDescent="0.25">
      <c r="A233" t="s">
        <v>50</v>
      </c>
      <c r="B233" t="s">
        <v>17</v>
      </c>
      <c r="C233" t="s">
        <v>27</v>
      </c>
      <c r="D233" t="s">
        <v>18</v>
      </c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spans="1:33" hidden="1" x14ac:dyDescent="0.25">
      <c r="A234" t="s">
        <v>50</v>
      </c>
      <c r="B234" t="s">
        <v>19</v>
      </c>
      <c r="C234" t="s">
        <v>27</v>
      </c>
      <c r="D234" t="s">
        <v>20</v>
      </c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spans="1:33" hidden="1" x14ac:dyDescent="0.25">
      <c r="A235" t="s">
        <v>50</v>
      </c>
      <c r="B235" t="s">
        <v>21</v>
      </c>
      <c r="C235" t="s">
        <v>6</v>
      </c>
      <c r="D235" t="s">
        <v>22</v>
      </c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spans="1:33" hidden="1" x14ac:dyDescent="0.25">
      <c r="A236" t="s">
        <v>50</v>
      </c>
      <c r="B236" t="s">
        <v>23</v>
      </c>
      <c r="C236" t="s">
        <v>6</v>
      </c>
      <c r="D236" t="s">
        <v>24</v>
      </c>
      <c r="E236" s="24">
        <v>76050.678704999998</v>
      </c>
      <c r="F236" s="24">
        <v>79446.894675000003</v>
      </c>
      <c r="G236" s="24">
        <v>80788.378050000014</v>
      </c>
      <c r="H236" s="24">
        <v>75024.673984999987</v>
      </c>
      <c r="I236" s="24">
        <v>104068.81581000001</v>
      </c>
      <c r="J236" s="24">
        <v>103820.86879000001</v>
      </c>
      <c r="K236" s="24">
        <v>108365.115475</v>
      </c>
      <c r="L236" s="24">
        <v>103724.89713999999</v>
      </c>
      <c r="M236" s="24">
        <v>104172.00707000001</v>
      </c>
      <c r="N236" s="24">
        <v>105264.72128499999</v>
      </c>
      <c r="O236" s="24">
        <v>101519.50731</v>
      </c>
      <c r="P236" s="24">
        <v>106574.78777500002</v>
      </c>
      <c r="Q236" s="24">
        <v>90464.638950000008</v>
      </c>
      <c r="R236" s="24">
        <v>87621.125744999998</v>
      </c>
      <c r="S236" s="24">
        <v>90264.300169999988</v>
      </c>
      <c r="T236" s="24">
        <v>90616.352769999983</v>
      </c>
      <c r="U236" s="24">
        <v>82459.014735000004</v>
      </c>
      <c r="V236" s="24">
        <v>78921.778439999995</v>
      </c>
      <c r="W236" s="24">
        <v>91532.768595000001</v>
      </c>
      <c r="X236" s="24">
        <v>82543.506500000003</v>
      </c>
      <c r="Y236" s="24">
        <v>90407.94163500001</v>
      </c>
      <c r="Z236" s="24">
        <v>78056.919789999985</v>
      </c>
      <c r="AA236" s="24">
        <v>87829.564404999997</v>
      </c>
      <c r="AB236" s="24">
        <v>91782.859654999993</v>
      </c>
      <c r="AC236" s="24">
        <v>85381.399784999987</v>
      </c>
      <c r="AD236" s="24">
        <v>95375.968699999998</v>
      </c>
      <c r="AE236" s="24">
        <v>112091.78577999999</v>
      </c>
      <c r="AF236" s="24">
        <v>111624.74228000001</v>
      </c>
      <c r="AG236" s="24">
        <v>114168.666155</v>
      </c>
    </row>
    <row r="237" spans="1:33" hidden="1" x14ac:dyDescent="0.25">
      <c r="A237" t="s">
        <v>51</v>
      </c>
      <c r="B237" t="s">
        <v>5</v>
      </c>
      <c r="C237" t="s">
        <v>6</v>
      </c>
      <c r="D237" t="s">
        <v>7</v>
      </c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spans="1:33" hidden="1" x14ac:dyDescent="0.25">
      <c r="A238" t="s">
        <v>51</v>
      </c>
      <c r="B238" t="s">
        <v>8</v>
      </c>
      <c r="C238" t="s">
        <v>27</v>
      </c>
      <c r="D238" t="s">
        <v>10</v>
      </c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spans="1:33" hidden="1" x14ac:dyDescent="0.25">
      <c r="A239" t="s">
        <v>51</v>
      </c>
      <c r="B239" t="s">
        <v>11</v>
      </c>
      <c r="C239" t="s">
        <v>27</v>
      </c>
      <c r="D239" t="s">
        <v>12</v>
      </c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spans="1:33" hidden="1" x14ac:dyDescent="0.25">
      <c r="A240" t="s">
        <v>51</v>
      </c>
      <c r="B240" t="s">
        <v>13</v>
      </c>
      <c r="C240" t="s">
        <v>27</v>
      </c>
      <c r="D240" t="s">
        <v>14</v>
      </c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spans="1:33" hidden="1" x14ac:dyDescent="0.25">
      <c r="A241" t="s">
        <v>51</v>
      </c>
      <c r="B241" t="s">
        <v>15</v>
      </c>
      <c r="C241" t="s">
        <v>27</v>
      </c>
      <c r="D241" t="s">
        <v>16</v>
      </c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spans="1:33" hidden="1" x14ac:dyDescent="0.25">
      <c r="A242" t="s">
        <v>51</v>
      </c>
      <c r="B242" t="s">
        <v>17</v>
      </c>
      <c r="C242" t="s">
        <v>27</v>
      </c>
      <c r="D242" t="s">
        <v>18</v>
      </c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spans="1:33" hidden="1" x14ac:dyDescent="0.25">
      <c r="A243" t="s">
        <v>51</v>
      </c>
      <c r="B243" t="s">
        <v>19</v>
      </c>
      <c r="C243" t="s">
        <v>27</v>
      </c>
      <c r="D243" t="s">
        <v>20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spans="1:33" hidden="1" x14ac:dyDescent="0.25">
      <c r="A244" t="s">
        <v>51</v>
      </c>
      <c r="B244" t="s">
        <v>21</v>
      </c>
      <c r="C244" t="s">
        <v>6</v>
      </c>
      <c r="D244" t="s">
        <v>22</v>
      </c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spans="1:33" hidden="1" x14ac:dyDescent="0.25">
      <c r="A245" t="s">
        <v>51</v>
      </c>
      <c r="B245" t="s">
        <v>23</v>
      </c>
      <c r="C245" t="s">
        <v>6</v>
      </c>
      <c r="D245" t="s">
        <v>24</v>
      </c>
      <c r="E245" s="24">
        <v>7846.7509799999998</v>
      </c>
      <c r="F245" s="24">
        <v>8751.1057000000001</v>
      </c>
      <c r="G245" s="24">
        <v>8551.4361250000002</v>
      </c>
      <c r="H245" s="24">
        <v>8420.0645100000002</v>
      </c>
      <c r="I245" s="24">
        <v>8911.461295000001</v>
      </c>
      <c r="J245" s="24">
        <v>8733.2303499999998</v>
      </c>
      <c r="K245" s="24">
        <v>10404.787070000002</v>
      </c>
      <c r="L245" s="24">
        <v>9892.2966700000015</v>
      </c>
      <c r="M245" s="24">
        <v>9974.0886800000007</v>
      </c>
      <c r="N245" s="24">
        <v>10130.544159999999</v>
      </c>
      <c r="O245" s="24">
        <v>9041.0138000000006</v>
      </c>
      <c r="P245" s="24">
        <v>10416.155650000001</v>
      </c>
      <c r="Q245" s="24">
        <v>11384.28485</v>
      </c>
      <c r="R245" s="24">
        <v>10733.4935</v>
      </c>
      <c r="S245" s="24">
        <v>10679.54948</v>
      </c>
      <c r="T245" s="24">
        <v>10346.548070000003</v>
      </c>
      <c r="U245" s="24">
        <v>10586.446029999999</v>
      </c>
      <c r="V245" s="24">
        <v>10688.907135000001</v>
      </c>
      <c r="W245" s="24">
        <v>10717.180655000002</v>
      </c>
      <c r="X245" s="24">
        <v>12012.858990000001</v>
      </c>
      <c r="Y245" s="24">
        <v>12975.55545</v>
      </c>
      <c r="Z245" s="24">
        <v>12620.03736</v>
      </c>
      <c r="AA245" s="24">
        <v>9599.2385200000008</v>
      </c>
      <c r="AB245" s="24">
        <v>13181.341359999999</v>
      </c>
      <c r="AC245" s="24">
        <v>12178.000689999999</v>
      </c>
      <c r="AD245" s="24">
        <v>9906.9158200000002</v>
      </c>
      <c r="AE245" s="24">
        <v>10890.78024</v>
      </c>
      <c r="AF245" s="24">
        <v>11670.17402</v>
      </c>
      <c r="AG245" s="24">
        <v>12865.056624999999</v>
      </c>
    </row>
    <row r="246" spans="1:33" hidden="1" x14ac:dyDescent="0.25">
      <c r="A246" t="s">
        <v>52</v>
      </c>
      <c r="B246" t="s">
        <v>5</v>
      </c>
      <c r="C246" t="s">
        <v>6</v>
      </c>
      <c r="D246" t="s">
        <v>7</v>
      </c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spans="1:33" hidden="1" x14ac:dyDescent="0.25">
      <c r="A247" t="s">
        <v>52</v>
      </c>
      <c r="B247" t="s">
        <v>8</v>
      </c>
      <c r="C247" t="s">
        <v>27</v>
      </c>
      <c r="D247" t="s">
        <v>10</v>
      </c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spans="1:33" hidden="1" x14ac:dyDescent="0.25">
      <c r="A248" t="s">
        <v>52</v>
      </c>
      <c r="B248" t="s">
        <v>11</v>
      </c>
      <c r="C248" t="s">
        <v>27</v>
      </c>
      <c r="D248" t="s">
        <v>12</v>
      </c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spans="1:33" hidden="1" x14ac:dyDescent="0.25">
      <c r="A249" t="s">
        <v>52</v>
      </c>
      <c r="B249" t="s">
        <v>13</v>
      </c>
      <c r="C249" t="s">
        <v>27</v>
      </c>
      <c r="D249" t="s">
        <v>14</v>
      </c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spans="1:33" hidden="1" x14ac:dyDescent="0.25">
      <c r="A250" t="s">
        <v>52</v>
      </c>
      <c r="B250" t="s">
        <v>15</v>
      </c>
      <c r="C250" t="s">
        <v>27</v>
      </c>
      <c r="D250" t="s">
        <v>16</v>
      </c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spans="1:33" hidden="1" x14ac:dyDescent="0.25">
      <c r="A251" t="s">
        <v>52</v>
      </c>
      <c r="B251" t="s">
        <v>17</v>
      </c>
      <c r="C251" t="s">
        <v>27</v>
      </c>
      <c r="D251" t="s">
        <v>18</v>
      </c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spans="1:33" hidden="1" x14ac:dyDescent="0.25">
      <c r="A252" t="s">
        <v>52</v>
      </c>
      <c r="B252" t="s">
        <v>19</v>
      </c>
      <c r="C252" t="s">
        <v>27</v>
      </c>
      <c r="D252" t="s">
        <v>20</v>
      </c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spans="1:33" hidden="1" x14ac:dyDescent="0.25">
      <c r="A253" t="s">
        <v>52</v>
      </c>
      <c r="B253" t="s">
        <v>21</v>
      </c>
      <c r="C253" t="s">
        <v>6</v>
      </c>
      <c r="D253" t="s">
        <v>22</v>
      </c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spans="1:33" hidden="1" x14ac:dyDescent="0.25">
      <c r="A254" t="s">
        <v>52</v>
      </c>
      <c r="B254" t="s">
        <v>23</v>
      </c>
      <c r="C254" t="s">
        <v>6</v>
      </c>
      <c r="D254" t="s">
        <v>24</v>
      </c>
      <c r="E254" s="24">
        <v>562.84761000000003</v>
      </c>
      <c r="F254" s="24">
        <v>476.05654500000003</v>
      </c>
      <c r="G254" s="24">
        <v>715.12956000000008</v>
      </c>
      <c r="H254" s="24">
        <v>750.20918999999992</v>
      </c>
      <c r="I254" s="24">
        <v>634.50783000000001</v>
      </c>
      <c r="J254" s="24">
        <v>217.03386</v>
      </c>
      <c r="K254" s="24">
        <v>513.68143500000008</v>
      </c>
      <c r="L254" s="24">
        <v>508.97323499999999</v>
      </c>
      <c r="M254" s="24">
        <v>789.58018500000003</v>
      </c>
      <c r="N254" s="24">
        <v>715.79331000000002</v>
      </c>
      <c r="O254" s="24">
        <v>1224.935485</v>
      </c>
      <c r="P254" s="24">
        <v>1208.8948599999999</v>
      </c>
      <c r="Q254" s="24">
        <v>1245.8931700000001</v>
      </c>
      <c r="R254" s="24">
        <v>1292.7238299999999</v>
      </c>
      <c r="S254" s="24">
        <v>1384.2365150000001</v>
      </c>
      <c r="T254" s="24">
        <v>1799.9745849999999</v>
      </c>
      <c r="U254" s="24">
        <v>2195.8690699999997</v>
      </c>
      <c r="V254" s="24">
        <v>4393.034450000001</v>
      </c>
      <c r="W254" s="24">
        <v>5174.1017750000001</v>
      </c>
      <c r="X254" s="24">
        <v>5420.00713</v>
      </c>
      <c r="Y254" s="24">
        <v>5740.8336399999998</v>
      </c>
      <c r="Z254" s="24">
        <v>7165.9744700000001</v>
      </c>
      <c r="AA254" s="24">
        <v>5739.1081999999997</v>
      </c>
      <c r="AB254" s="24">
        <v>5504.0106500000002</v>
      </c>
      <c r="AC254" s="24">
        <v>5257.3759600000012</v>
      </c>
      <c r="AD254" s="24">
        <v>5936.0650150000001</v>
      </c>
      <c r="AE254" s="24">
        <v>6363.2520050000003</v>
      </c>
      <c r="AF254" s="24">
        <v>6737.6854800000001</v>
      </c>
      <c r="AG254" s="24">
        <v>6037.3879350000007</v>
      </c>
    </row>
    <row r="255" spans="1:33" hidden="1" x14ac:dyDescent="0.25">
      <c r="A255" t="s">
        <v>53</v>
      </c>
      <c r="B255" t="s">
        <v>5</v>
      </c>
      <c r="C255" t="s">
        <v>83</v>
      </c>
      <c r="D255" t="s">
        <v>7</v>
      </c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spans="1:33" hidden="1" x14ac:dyDescent="0.25">
      <c r="A256" t="s">
        <v>53</v>
      </c>
      <c r="B256" t="s">
        <v>8</v>
      </c>
      <c r="C256" t="s">
        <v>27</v>
      </c>
      <c r="D256" t="s">
        <v>10</v>
      </c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spans="1:33" hidden="1" x14ac:dyDescent="0.25">
      <c r="A257" t="s">
        <v>53</v>
      </c>
      <c r="B257" t="s">
        <v>11</v>
      </c>
      <c r="C257" t="s">
        <v>27</v>
      </c>
      <c r="D257" t="s">
        <v>12</v>
      </c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spans="1:33" hidden="1" x14ac:dyDescent="0.25">
      <c r="A258" t="s">
        <v>53</v>
      </c>
      <c r="B258" t="s">
        <v>13</v>
      </c>
      <c r="C258" t="s">
        <v>27</v>
      </c>
      <c r="D258" t="s">
        <v>14</v>
      </c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spans="1:33" hidden="1" x14ac:dyDescent="0.25">
      <c r="A259" t="s">
        <v>53</v>
      </c>
      <c r="B259" t="s">
        <v>15</v>
      </c>
      <c r="C259" t="s">
        <v>27</v>
      </c>
      <c r="D259" t="s">
        <v>16</v>
      </c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spans="1:33" hidden="1" x14ac:dyDescent="0.25">
      <c r="A260" t="s">
        <v>53</v>
      </c>
      <c r="B260" t="s">
        <v>17</v>
      </c>
      <c r="C260" t="s">
        <v>27</v>
      </c>
      <c r="D260" t="s">
        <v>18</v>
      </c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spans="1:33" hidden="1" x14ac:dyDescent="0.25">
      <c r="A261" t="s">
        <v>53</v>
      </c>
      <c r="B261" t="s">
        <v>19</v>
      </c>
      <c r="C261" t="s">
        <v>27</v>
      </c>
      <c r="D261" t="s">
        <v>20</v>
      </c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spans="1:33" hidden="1" x14ac:dyDescent="0.25">
      <c r="A262" t="s">
        <v>53</v>
      </c>
      <c r="B262" t="s">
        <v>21</v>
      </c>
      <c r="C262" t="s">
        <v>83</v>
      </c>
      <c r="D262" t="s">
        <v>22</v>
      </c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spans="1:33" hidden="1" x14ac:dyDescent="0.25">
      <c r="A263" t="s">
        <v>53</v>
      </c>
      <c r="B263" t="s">
        <v>23</v>
      </c>
      <c r="C263" t="s">
        <v>83</v>
      </c>
      <c r="D263" t="s">
        <v>24</v>
      </c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>
        <v>48252.542455699331</v>
      </c>
      <c r="P263" s="24">
        <v>48341.284663843602</v>
      </c>
      <c r="Q263" s="24">
        <v>46593.044541429663</v>
      </c>
      <c r="R263" s="24">
        <v>46644.42176410291</v>
      </c>
      <c r="S263" s="24">
        <v>46097.461544101257</v>
      </c>
      <c r="T263" s="24">
        <v>47076.332489081913</v>
      </c>
      <c r="U263" s="24">
        <v>47662.238107075049</v>
      </c>
      <c r="V263" s="24">
        <v>46857.310589920075</v>
      </c>
      <c r="W263" s="24">
        <v>49331.977665572755</v>
      </c>
      <c r="X263" s="24">
        <v>48174.596860738042</v>
      </c>
      <c r="Y263" s="24">
        <v>49964.004941317908</v>
      </c>
      <c r="Z263" s="24">
        <v>48586.936528501297</v>
      </c>
      <c r="AA263" s="24">
        <v>50961.263898007339</v>
      </c>
      <c r="AB263" s="24">
        <v>52340.096986382057</v>
      </c>
      <c r="AC263" s="24">
        <v>48665.971121149174</v>
      </c>
      <c r="AD263" s="24">
        <v>50278.737562829439</v>
      </c>
      <c r="AE263" s="24">
        <v>51185.010469735869</v>
      </c>
      <c r="AF263" s="24">
        <v>50436.1187573965</v>
      </c>
      <c r="AG263" s="24">
        <v>50747.407844432382</v>
      </c>
    </row>
    <row r="264" spans="1:33" hidden="1" x14ac:dyDescent="0.25">
      <c r="A264" t="s">
        <v>54</v>
      </c>
      <c r="B264" t="s">
        <v>5</v>
      </c>
      <c r="C264" t="s">
        <v>6</v>
      </c>
      <c r="D264" t="s">
        <v>7</v>
      </c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spans="1:33" hidden="1" x14ac:dyDescent="0.25">
      <c r="A265" t="s">
        <v>54</v>
      </c>
      <c r="B265" t="s">
        <v>8</v>
      </c>
      <c r="C265" t="s">
        <v>27</v>
      </c>
      <c r="D265" t="s">
        <v>10</v>
      </c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spans="1:33" hidden="1" x14ac:dyDescent="0.25">
      <c r="A266" t="s">
        <v>54</v>
      </c>
      <c r="B266" t="s">
        <v>11</v>
      </c>
      <c r="C266" t="s">
        <v>27</v>
      </c>
      <c r="D266" t="s">
        <v>12</v>
      </c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spans="1:33" hidden="1" x14ac:dyDescent="0.25">
      <c r="A267" t="s">
        <v>54</v>
      </c>
      <c r="B267" t="s">
        <v>13</v>
      </c>
      <c r="C267" t="s">
        <v>27</v>
      </c>
      <c r="D267" t="s">
        <v>14</v>
      </c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spans="1:33" hidden="1" x14ac:dyDescent="0.25">
      <c r="A268" t="s">
        <v>54</v>
      </c>
      <c r="B268" t="s">
        <v>15</v>
      </c>
      <c r="C268" t="s">
        <v>27</v>
      </c>
      <c r="D268" t="s">
        <v>16</v>
      </c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spans="1:33" hidden="1" x14ac:dyDescent="0.25">
      <c r="A269" t="s">
        <v>54</v>
      </c>
      <c r="B269" t="s">
        <v>17</v>
      </c>
      <c r="C269" t="s">
        <v>27</v>
      </c>
      <c r="D269" t="s">
        <v>18</v>
      </c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spans="1:33" hidden="1" x14ac:dyDescent="0.25">
      <c r="A270" t="s">
        <v>54</v>
      </c>
      <c r="B270" t="s">
        <v>19</v>
      </c>
      <c r="C270" t="s">
        <v>27</v>
      </c>
      <c r="D270" t="s">
        <v>20</v>
      </c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spans="1:33" hidden="1" x14ac:dyDescent="0.25">
      <c r="A271" t="s">
        <v>54</v>
      </c>
      <c r="B271" t="s">
        <v>21</v>
      </c>
      <c r="C271" t="s">
        <v>6</v>
      </c>
      <c r="D271" t="s">
        <v>22</v>
      </c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spans="1:33" hidden="1" x14ac:dyDescent="0.25">
      <c r="A272" t="s">
        <v>54</v>
      </c>
      <c r="B272" t="s">
        <v>23</v>
      </c>
      <c r="D272" t="s">
        <v>24</v>
      </c>
      <c r="E272" s="24"/>
      <c r="F272" s="24"/>
      <c r="G272" s="24"/>
      <c r="H272" s="24"/>
      <c r="I272" s="24"/>
      <c r="J272" s="24"/>
      <c r="K272" s="24"/>
      <c r="L272" s="24"/>
      <c r="M272" s="24"/>
      <c r="N272" s="24">
        <v>2550.96128</v>
      </c>
      <c r="O272" s="24">
        <v>2573.8527999999997</v>
      </c>
      <c r="P272" s="24">
        <v>2636.9892</v>
      </c>
      <c r="Q272" s="24">
        <v>2260.0080850000004</v>
      </c>
      <c r="R272" s="24">
        <v>2857.4086400000001</v>
      </c>
      <c r="S272" s="24">
        <v>1668.88885</v>
      </c>
      <c r="T272" s="24">
        <v>1514.2607699999999</v>
      </c>
      <c r="U272" s="24">
        <v>2244.0383700000002</v>
      </c>
      <c r="V272" s="24">
        <v>2078.7747049999998</v>
      </c>
      <c r="W272" s="24">
        <v>1832.7762600000001</v>
      </c>
      <c r="X272" s="24">
        <v>1425.5713500000002</v>
      </c>
      <c r="Y272" s="24">
        <v>1379.9781500000001</v>
      </c>
      <c r="Z272" s="24">
        <v>1382.576035</v>
      </c>
      <c r="AA272" s="24">
        <v>1316.5403649999998</v>
      </c>
      <c r="AB272" s="24">
        <v>1479.8552099999999</v>
      </c>
      <c r="AC272" s="24">
        <v>1535.4708250000001</v>
      </c>
      <c r="AD272" s="24">
        <v>1660.3309850000001</v>
      </c>
      <c r="AE272" s="24">
        <v>1701.0530499999998</v>
      </c>
      <c r="AF272" s="24">
        <v>1869.7786650000003</v>
      </c>
      <c r="AG272" s="24">
        <v>1845.1880249999999</v>
      </c>
    </row>
    <row r="273" spans="1:33" hidden="1" x14ac:dyDescent="0.25">
      <c r="A273" t="s">
        <v>55</v>
      </c>
      <c r="B273" t="s">
        <v>5</v>
      </c>
      <c r="C273" t="s">
        <v>6</v>
      </c>
      <c r="D273" t="s">
        <v>7</v>
      </c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spans="1:33" hidden="1" x14ac:dyDescent="0.25">
      <c r="A274" t="s">
        <v>55</v>
      </c>
      <c r="B274" t="s">
        <v>8</v>
      </c>
      <c r="C274" t="s">
        <v>27</v>
      </c>
      <c r="D274" t="s">
        <v>10</v>
      </c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spans="1:33" hidden="1" x14ac:dyDescent="0.25">
      <c r="A275" t="s">
        <v>55</v>
      </c>
      <c r="B275" t="s">
        <v>11</v>
      </c>
      <c r="C275" t="s">
        <v>27</v>
      </c>
      <c r="D275" t="s">
        <v>12</v>
      </c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spans="1:33" hidden="1" x14ac:dyDescent="0.25">
      <c r="A276" t="s">
        <v>55</v>
      </c>
      <c r="B276" t="s">
        <v>13</v>
      </c>
      <c r="C276" t="s">
        <v>27</v>
      </c>
      <c r="D276" t="s">
        <v>14</v>
      </c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spans="1:33" hidden="1" x14ac:dyDescent="0.25">
      <c r="A277" t="s">
        <v>55</v>
      </c>
      <c r="B277" t="s">
        <v>15</v>
      </c>
      <c r="C277" t="s">
        <v>27</v>
      </c>
      <c r="D277" t="s">
        <v>16</v>
      </c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spans="1:33" hidden="1" x14ac:dyDescent="0.25">
      <c r="A278" t="s">
        <v>55</v>
      </c>
      <c r="B278" t="s">
        <v>17</v>
      </c>
      <c r="C278" t="s">
        <v>27</v>
      </c>
      <c r="D278" t="s">
        <v>18</v>
      </c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spans="1:33" hidden="1" x14ac:dyDescent="0.25">
      <c r="A279" t="s">
        <v>55</v>
      </c>
      <c r="B279" t="s">
        <v>19</v>
      </c>
      <c r="C279" t="s">
        <v>27</v>
      </c>
      <c r="D279" t="s">
        <v>20</v>
      </c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spans="1:33" hidden="1" x14ac:dyDescent="0.25">
      <c r="A280" t="s">
        <v>55</v>
      </c>
      <c r="B280" t="s">
        <v>21</v>
      </c>
      <c r="C280" t="s">
        <v>6</v>
      </c>
      <c r="D280" t="s">
        <v>22</v>
      </c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spans="1:33" hidden="1" x14ac:dyDescent="0.25">
      <c r="A281" t="s">
        <v>55</v>
      </c>
      <c r="B281" t="s">
        <v>23</v>
      </c>
      <c r="C281" t="s">
        <v>6</v>
      </c>
      <c r="D281" t="s">
        <v>24</v>
      </c>
      <c r="E281" s="24">
        <v>3939.2004000000002</v>
      </c>
      <c r="F281" s="24">
        <v>4038.4110000000001</v>
      </c>
      <c r="G281" s="24">
        <v>4275.2765600000002</v>
      </c>
      <c r="H281" s="24">
        <v>4392.6208400000005</v>
      </c>
      <c r="I281" s="24">
        <v>4451.1324400000003</v>
      </c>
      <c r="J281" s="24">
        <v>4476.8894799999998</v>
      </c>
      <c r="K281" s="24">
        <v>4654.1335200000003</v>
      </c>
      <c r="L281" s="24">
        <v>4634.2555200000006</v>
      </c>
      <c r="M281" s="24">
        <v>4513.80152</v>
      </c>
      <c r="N281" s="24">
        <v>4557.5654800000002</v>
      </c>
      <c r="O281" s="24">
        <v>4513.4217200000003</v>
      </c>
      <c r="P281" s="24">
        <v>4356.5674399999998</v>
      </c>
      <c r="Q281" s="24">
        <v>4610.2890000000007</v>
      </c>
      <c r="R281" s="24">
        <v>4721.4551199999996</v>
      </c>
      <c r="S281" s="24">
        <v>4697.9220399999995</v>
      </c>
      <c r="T281" s="24">
        <v>4704.5330400000003</v>
      </c>
      <c r="U281" s="24">
        <v>4334.2782800000004</v>
      </c>
      <c r="V281" s="24">
        <v>4553.1563599999999</v>
      </c>
      <c r="W281" s="24">
        <v>4509.3002799999995</v>
      </c>
      <c r="X281" s="24">
        <v>4802.7675600000002</v>
      </c>
      <c r="Y281" s="24">
        <v>4559.8888000000006</v>
      </c>
      <c r="Z281" s="24">
        <v>4511.2677999999996</v>
      </c>
      <c r="AA281" s="24">
        <v>4725.1223200000004</v>
      </c>
      <c r="AB281" s="24">
        <v>5063.2896000000001</v>
      </c>
      <c r="AC281" s="24">
        <v>5420.2448400000003</v>
      </c>
      <c r="AD281" s="24">
        <v>5829.4006399999998</v>
      </c>
      <c r="AE281" s="24">
        <v>5975.8756000000003</v>
      </c>
      <c r="AF281" s="24">
        <v>5685.4397599999993</v>
      </c>
      <c r="AG281" s="24">
        <v>6678.2629199999992</v>
      </c>
    </row>
    <row r="282" spans="1:33" hidden="1" x14ac:dyDescent="0.25">
      <c r="A282" t="s">
        <v>56</v>
      </c>
      <c r="B282" t="s">
        <v>5</v>
      </c>
      <c r="C282" t="s">
        <v>6</v>
      </c>
      <c r="D282" t="s">
        <v>7</v>
      </c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spans="1:33" hidden="1" x14ac:dyDescent="0.25">
      <c r="A283" t="s">
        <v>56</v>
      </c>
      <c r="B283" t="s">
        <v>8</v>
      </c>
      <c r="C283" t="s">
        <v>27</v>
      </c>
      <c r="D283" t="s">
        <v>10</v>
      </c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spans="1:33" hidden="1" x14ac:dyDescent="0.25">
      <c r="A284" t="s">
        <v>56</v>
      </c>
      <c r="B284" t="s">
        <v>11</v>
      </c>
      <c r="C284" t="s">
        <v>27</v>
      </c>
      <c r="D284" t="s">
        <v>12</v>
      </c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spans="1:33" hidden="1" x14ac:dyDescent="0.25">
      <c r="A285" t="s">
        <v>56</v>
      </c>
      <c r="B285" t="s">
        <v>13</v>
      </c>
      <c r="C285" t="s">
        <v>27</v>
      </c>
      <c r="D285" t="s">
        <v>14</v>
      </c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spans="1:33" hidden="1" x14ac:dyDescent="0.25">
      <c r="A286" t="s">
        <v>56</v>
      </c>
      <c r="B286" t="s">
        <v>15</v>
      </c>
      <c r="C286" t="s">
        <v>27</v>
      </c>
      <c r="D286" t="s">
        <v>16</v>
      </c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spans="1:33" hidden="1" x14ac:dyDescent="0.25">
      <c r="A287" t="s">
        <v>56</v>
      </c>
      <c r="B287" t="s">
        <v>17</v>
      </c>
      <c r="C287" t="s">
        <v>27</v>
      </c>
      <c r="D287" t="s">
        <v>18</v>
      </c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spans="1:33" hidden="1" x14ac:dyDescent="0.25">
      <c r="A288" t="s">
        <v>56</v>
      </c>
      <c r="B288" t="s">
        <v>19</v>
      </c>
      <c r="C288" t="s">
        <v>27</v>
      </c>
      <c r="D288" t="s">
        <v>20</v>
      </c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spans="1:33" hidden="1" x14ac:dyDescent="0.25">
      <c r="A289" t="s">
        <v>56</v>
      </c>
      <c r="B289" t="s">
        <v>21</v>
      </c>
      <c r="C289" t="s">
        <v>6</v>
      </c>
      <c r="D289" t="s">
        <v>22</v>
      </c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spans="1:33" hidden="1" x14ac:dyDescent="0.25">
      <c r="A290" t="s">
        <v>56</v>
      </c>
      <c r="B290" t="s">
        <v>23</v>
      </c>
      <c r="C290" t="s">
        <v>6</v>
      </c>
      <c r="D290" t="s">
        <v>24</v>
      </c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>
        <v>46.151899999999998</v>
      </c>
      <c r="U290" s="24">
        <v>80.113775000000004</v>
      </c>
      <c r="V290" s="24">
        <v>67.398130000000009</v>
      </c>
      <c r="W290" s="24">
        <v>34.39687</v>
      </c>
      <c r="X290" s="24">
        <v>50.245449999999998</v>
      </c>
      <c r="Y290" s="24">
        <v>41.189245</v>
      </c>
      <c r="Z290" s="24">
        <v>72.731120000000004</v>
      </c>
      <c r="AA290" s="24">
        <v>81.244640000000004</v>
      </c>
      <c r="AB290" s="24">
        <v>134.56672000000003</v>
      </c>
      <c r="AC290" s="24">
        <v>194.98483000000004</v>
      </c>
      <c r="AD290" s="24">
        <v>220.6721</v>
      </c>
      <c r="AE290" s="24">
        <v>203.59786</v>
      </c>
      <c r="AF290" s="24">
        <v>202.08530000000002</v>
      </c>
      <c r="AG290" s="24">
        <v>223.37450999999999</v>
      </c>
    </row>
    <row r="291" spans="1:33" hidden="1" x14ac:dyDescent="0.25">
      <c r="A291" t="s">
        <v>57</v>
      </c>
      <c r="B291" t="s">
        <v>5</v>
      </c>
      <c r="C291" t="s">
        <v>6</v>
      </c>
      <c r="D291" t="s">
        <v>7</v>
      </c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spans="1:33" hidden="1" x14ac:dyDescent="0.25">
      <c r="A292" t="s">
        <v>57</v>
      </c>
      <c r="B292" t="s">
        <v>8</v>
      </c>
      <c r="C292" t="s">
        <v>27</v>
      </c>
      <c r="D292" t="s">
        <v>10</v>
      </c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spans="1:33" hidden="1" x14ac:dyDescent="0.25">
      <c r="A293" t="s">
        <v>57</v>
      </c>
      <c r="B293" t="s">
        <v>11</v>
      </c>
      <c r="C293" t="s">
        <v>27</v>
      </c>
      <c r="D293" t="s">
        <v>12</v>
      </c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spans="1:33" hidden="1" x14ac:dyDescent="0.25">
      <c r="A294" t="s">
        <v>57</v>
      </c>
      <c r="B294" t="s">
        <v>13</v>
      </c>
      <c r="C294" t="s">
        <v>27</v>
      </c>
      <c r="D294" t="s">
        <v>14</v>
      </c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spans="1:33" hidden="1" x14ac:dyDescent="0.25">
      <c r="A295" t="s">
        <v>57</v>
      </c>
      <c r="B295" t="s">
        <v>15</v>
      </c>
      <c r="C295" t="s">
        <v>27</v>
      </c>
      <c r="D295" t="s">
        <v>16</v>
      </c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spans="1:33" hidden="1" x14ac:dyDescent="0.25">
      <c r="A296" t="s">
        <v>57</v>
      </c>
      <c r="B296" t="s">
        <v>17</v>
      </c>
      <c r="C296" t="s">
        <v>27</v>
      </c>
      <c r="D296" t="s">
        <v>18</v>
      </c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spans="1:33" hidden="1" x14ac:dyDescent="0.25">
      <c r="A297" t="s">
        <v>57</v>
      </c>
      <c r="B297" t="s">
        <v>19</v>
      </c>
      <c r="C297" t="s">
        <v>27</v>
      </c>
      <c r="D297" t="s">
        <v>20</v>
      </c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spans="1:33" hidden="1" x14ac:dyDescent="0.25">
      <c r="A298" t="s">
        <v>57</v>
      </c>
      <c r="B298" t="s">
        <v>21</v>
      </c>
      <c r="C298" t="s">
        <v>6</v>
      </c>
      <c r="D298" t="s">
        <v>22</v>
      </c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spans="1:33" hidden="1" x14ac:dyDescent="0.25">
      <c r="A299" t="s">
        <v>57</v>
      </c>
      <c r="B299" t="s">
        <v>23</v>
      </c>
      <c r="C299" t="s">
        <v>6</v>
      </c>
      <c r="D299" t="s">
        <v>24</v>
      </c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>
        <v>1761.97722</v>
      </c>
      <c r="AD299" s="24">
        <v>2230.4699000000001</v>
      </c>
      <c r="AE299" s="24">
        <v>2695.4500250000006</v>
      </c>
      <c r="AF299" s="24">
        <v>1877.2136350000001</v>
      </c>
      <c r="AG299" s="24">
        <v>1931.2590850000001</v>
      </c>
    </row>
    <row r="300" spans="1:33" hidden="1" x14ac:dyDescent="0.25">
      <c r="A300" t="s">
        <v>58</v>
      </c>
      <c r="B300" t="s">
        <v>5</v>
      </c>
      <c r="C300" t="s">
        <v>6</v>
      </c>
      <c r="D300" t="s">
        <v>7</v>
      </c>
    </row>
    <row r="301" spans="1:33" hidden="1" x14ac:dyDescent="0.25">
      <c r="A301" t="s">
        <v>58</v>
      </c>
      <c r="B301" t="s">
        <v>8</v>
      </c>
      <c r="C301" t="s">
        <v>27</v>
      </c>
      <c r="D301" t="s">
        <v>10</v>
      </c>
    </row>
    <row r="302" spans="1:33" hidden="1" x14ac:dyDescent="0.25">
      <c r="A302" t="s">
        <v>58</v>
      </c>
      <c r="B302" t="s">
        <v>11</v>
      </c>
      <c r="C302" t="s">
        <v>27</v>
      </c>
      <c r="D302" t="s">
        <v>12</v>
      </c>
    </row>
    <row r="303" spans="1:33" hidden="1" x14ac:dyDescent="0.25">
      <c r="A303" t="s">
        <v>58</v>
      </c>
      <c r="B303" t="s">
        <v>13</v>
      </c>
      <c r="C303" t="s">
        <v>27</v>
      </c>
      <c r="D303" t="s">
        <v>14</v>
      </c>
    </row>
    <row r="304" spans="1:33" hidden="1" x14ac:dyDescent="0.25">
      <c r="A304" t="s">
        <v>58</v>
      </c>
      <c r="B304" t="s">
        <v>15</v>
      </c>
      <c r="C304" t="s">
        <v>27</v>
      </c>
      <c r="D304" t="s">
        <v>16</v>
      </c>
    </row>
    <row r="305" spans="1:33" hidden="1" x14ac:dyDescent="0.25">
      <c r="A305" t="s">
        <v>58</v>
      </c>
      <c r="B305" t="s">
        <v>17</v>
      </c>
      <c r="C305" t="s">
        <v>27</v>
      </c>
      <c r="D305" t="s">
        <v>18</v>
      </c>
    </row>
    <row r="306" spans="1:33" hidden="1" x14ac:dyDescent="0.25">
      <c r="A306" t="s">
        <v>58</v>
      </c>
      <c r="B306" t="s">
        <v>19</v>
      </c>
      <c r="C306" t="s">
        <v>27</v>
      </c>
      <c r="D306" t="s">
        <v>20</v>
      </c>
    </row>
    <row r="307" spans="1:33" hidden="1" x14ac:dyDescent="0.25">
      <c r="A307" t="s">
        <v>58</v>
      </c>
      <c r="B307" t="s">
        <v>21</v>
      </c>
      <c r="C307" t="s">
        <v>6</v>
      </c>
      <c r="D307" t="s">
        <v>22</v>
      </c>
    </row>
    <row r="308" spans="1:33" hidden="1" x14ac:dyDescent="0.25">
      <c r="A308" t="s">
        <v>58</v>
      </c>
      <c r="B308" t="s">
        <v>23</v>
      </c>
      <c r="C308" t="s">
        <v>6</v>
      </c>
      <c r="D308" t="s">
        <v>24</v>
      </c>
      <c r="E308">
        <v>941.73234000000002</v>
      </c>
      <c r="F308">
        <v>831.32194000000004</v>
      </c>
      <c r="G308">
        <v>812.15494000000012</v>
      </c>
      <c r="H308">
        <v>593.06274000000008</v>
      </c>
      <c r="I308">
        <v>1297.1849399999999</v>
      </c>
      <c r="J308">
        <v>1550.79566</v>
      </c>
      <c r="K308">
        <v>1203.6387000000002</v>
      </c>
      <c r="L308">
        <v>947.63966000000005</v>
      </c>
      <c r="M308">
        <v>1458.4256399999999</v>
      </c>
      <c r="N308">
        <v>1956.8080950000001</v>
      </c>
      <c r="O308">
        <v>1131.2124700000002</v>
      </c>
      <c r="P308">
        <v>984.43897000000004</v>
      </c>
      <c r="Q308">
        <v>1399.1436000000003</v>
      </c>
      <c r="R308">
        <v>1900.5323149999999</v>
      </c>
      <c r="S308">
        <v>2006.4138550000002</v>
      </c>
      <c r="T308">
        <v>1761.4919150000001</v>
      </c>
      <c r="U308">
        <v>1519.2315200000003</v>
      </c>
      <c r="V308">
        <v>1366.43453</v>
      </c>
      <c r="W308">
        <v>972.71202500000004</v>
      </c>
      <c r="X308">
        <v>1287.2691850000001</v>
      </c>
      <c r="Y308">
        <v>1207.2957650000001</v>
      </c>
      <c r="Z308">
        <v>957.7088950000001</v>
      </c>
      <c r="AA308">
        <v>1203.9560300000001</v>
      </c>
      <c r="AB308">
        <v>977.26099999999997</v>
      </c>
      <c r="AC308">
        <v>922.78187500000024</v>
      </c>
      <c r="AD308">
        <v>1033.7924849999999</v>
      </c>
      <c r="AE308">
        <v>1055.5574449999999</v>
      </c>
      <c r="AF308">
        <v>1026.1987350000002</v>
      </c>
      <c r="AG308">
        <v>960.47396500000013</v>
      </c>
    </row>
  </sheetData>
  <autoFilter ref="A2:AG308">
    <filterColumn colId="0">
      <filters>
        <filter val="BE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6"/>
  <sheetViews>
    <sheetView zoomScale="55" zoomScaleNormal="55" workbookViewId="0">
      <selection activeCell="R44" sqref="R44"/>
    </sheetView>
  </sheetViews>
  <sheetFormatPr baseColWidth="10" defaultRowHeight="15" x14ac:dyDescent="0.25"/>
  <cols>
    <col min="1" max="1" width="14.7109375" style="1" customWidth="1"/>
    <col min="2" max="2" width="43.42578125" style="1" customWidth="1"/>
    <col min="3" max="3" width="11.42578125" style="1"/>
    <col min="4" max="4" width="19.28515625" style="1" customWidth="1"/>
    <col min="5" max="22" width="11.42578125" style="1" customWidth="1"/>
    <col min="23" max="33" width="11.42578125" style="1"/>
    <col min="34" max="34" width="0" style="1" hidden="1" customWidth="1"/>
    <col min="35" max="36" width="11.42578125" style="1"/>
    <col min="37" max="54" width="0" style="1" hidden="1" customWidth="1"/>
    <col min="55" max="67" width="11.42578125" style="1"/>
    <col min="68" max="68" width="16.7109375" style="1" customWidth="1"/>
    <col min="69" max="16384" width="11.42578125" style="1"/>
  </cols>
  <sheetData>
    <row r="1" spans="1:77" ht="45" customHeight="1" x14ac:dyDescent="0.5">
      <c r="A1" s="10" t="s">
        <v>74</v>
      </c>
      <c r="BC1" s="27" t="s">
        <v>75</v>
      </c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</row>
    <row r="3" spans="1:77" x14ac:dyDescent="0.25">
      <c r="A3" s="25" t="s">
        <v>76</v>
      </c>
      <c r="B3" s="25"/>
      <c r="C3" s="8"/>
      <c r="D3" s="8"/>
    </row>
    <row r="4" spans="1:77" x14ac:dyDescent="0.25">
      <c r="A4" s="8" t="s">
        <v>0</v>
      </c>
      <c r="B4" s="8" t="s">
        <v>1</v>
      </c>
      <c r="C4" s="8" t="s">
        <v>2</v>
      </c>
      <c r="D4" s="8" t="s">
        <v>3</v>
      </c>
      <c r="E4" s="8">
        <v>1990</v>
      </c>
      <c r="F4" s="8">
        <v>1991</v>
      </c>
      <c r="G4" s="8">
        <v>1992</v>
      </c>
      <c r="H4" s="8">
        <v>1993</v>
      </c>
      <c r="I4" s="8">
        <v>1994</v>
      </c>
      <c r="J4" s="8">
        <v>1995</v>
      </c>
      <c r="K4" s="8">
        <v>1996</v>
      </c>
      <c r="L4" s="8">
        <v>1997</v>
      </c>
      <c r="M4" s="8">
        <v>1998</v>
      </c>
      <c r="N4" s="8">
        <v>1999</v>
      </c>
      <c r="O4" s="8">
        <v>2000</v>
      </c>
      <c r="P4" s="8">
        <v>2001</v>
      </c>
      <c r="Q4" s="8">
        <v>2002</v>
      </c>
      <c r="R4" s="8">
        <v>2003</v>
      </c>
      <c r="S4" s="8">
        <v>2004</v>
      </c>
      <c r="T4" s="8">
        <v>2005</v>
      </c>
      <c r="U4" s="8">
        <v>2006</v>
      </c>
      <c r="V4" s="8">
        <v>2007</v>
      </c>
      <c r="W4" s="8">
        <v>2008</v>
      </c>
      <c r="X4" s="8">
        <v>2009</v>
      </c>
      <c r="Y4" s="8">
        <v>2010</v>
      </c>
      <c r="Z4" s="8">
        <v>2011</v>
      </c>
      <c r="AA4" s="8">
        <v>2012</v>
      </c>
      <c r="AB4" s="8">
        <v>2013</v>
      </c>
      <c r="AC4" s="8">
        <v>2014</v>
      </c>
      <c r="AD4" s="8">
        <v>2015</v>
      </c>
      <c r="AE4" s="8">
        <v>2016</v>
      </c>
      <c r="AF4" s="8">
        <v>2017</v>
      </c>
      <c r="AG4" s="8">
        <v>2018</v>
      </c>
      <c r="AH4" s="1">
        <v>2019</v>
      </c>
      <c r="AK4" s="8">
        <v>1990</v>
      </c>
      <c r="AL4" s="8">
        <v>1991</v>
      </c>
      <c r="AM4" s="8">
        <v>1992</v>
      </c>
      <c r="AN4" s="8">
        <v>1993</v>
      </c>
      <c r="AO4" s="8">
        <v>1994</v>
      </c>
      <c r="AP4" s="8">
        <v>1995</v>
      </c>
      <c r="AQ4" s="8">
        <v>1996</v>
      </c>
      <c r="AR4" s="8">
        <v>1997</v>
      </c>
      <c r="AS4" s="8">
        <v>1998</v>
      </c>
      <c r="AT4" s="8">
        <v>1999</v>
      </c>
      <c r="AU4" s="8">
        <v>2000</v>
      </c>
      <c r="AV4" s="8">
        <v>2001</v>
      </c>
      <c r="AW4" s="8">
        <v>2002</v>
      </c>
      <c r="AX4" s="8">
        <v>2003</v>
      </c>
      <c r="AY4" s="8">
        <v>2004</v>
      </c>
      <c r="AZ4" s="8">
        <v>2005</v>
      </c>
      <c r="BA4" s="8">
        <v>2006</v>
      </c>
      <c r="BB4" s="8">
        <v>2007</v>
      </c>
      <c r="BC4" s="8">
        <v>2008</v>
      </c>
      <c r="BD4" s="8">
        <v>2009</v>
      </c>
      <c r="BE4" s="8">
        <v>2010</v>
      </c>
      <c r="BF4" s="8">
        <v>2011</v>
      </c>
      <c r="BG4" s="8">
        <v>2012</v>
      </c>
      <c r="BH4" s="8">
        <v>2013</v>
      </c>
      <c r="BI4" s="8">
        <v>2014</v>
      </c>
      <c r="BJ4" s="8">
        <v>2015</v>
      </c>
      <c r="BK4" s="8">
        <v>2016</v>
      </c>
      <c r="BL4" s="8">
        <v>2017</v>
      </c>
      <c r="BM4" s="8">
        <v>2018</v>
      </c>
      <c r="BO4" s="8" t="s">
        <v>23</v>
      </c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 x14ac:dyDescent="0.25">
      <c r="A5" s="1" t="s">
        <v>4</v>
      </c>
      <c r="B5" s="1" t="s">
        <v>5</v>
      </c>
      <c r="C5" s="1" t="s">
        <v>6</v>
      </c>
      <c r="D5" s="1" t="s">
        <v>7</v>
      </c>
      <c r="E5" s="3">
        <v>9477.1910608323178</v>
      </c>
      <c r="F5" s="3">
        <v>10680.429204541628</v>
      </c>
      <c r="G5" s="3">
        <v>11287.678360405758</v>
      </c>
      <c r="H5" s="3">
        <v>11537.614686116134</v>
      </c>
      <c r="I5" s="3">
        <v>12073.555802657038</v>
      </c>
      <c r="J5" s="3">
        <v>12846.304993864176</v>
      </c>
      <c r="K5" s="3">
        <v>14604.046291959859</v>
      </c>
      <c r="L5" s="3">
        <v>13560.791821582898</v>
      </c>
      <c r="M5" s="3">
        <v>13364.232883819312</v>
      </c>
      <c r="N5" s="3">
        <v>12887.345114350965</v>
      </c>
      <c r="O5" s="3">
        <v>11987.934244153359</v>
      </c>
      <c r="P5" s="3">
        <v>12386.240836781644</v>
      </c>
      <c r="Q5" s="3">
        <v>12425.223579026528</v>
      </c>
      <c r="R5" s="3">
        <v>13542.110991331021</v>
      </c>
      <c r="S5" s="3">
        <v>13775.646238621473</v>
      </c>
      <c r="T5" s="3">
        <v>13862.787229266491</v>
      </c>
      <c r="U5" s="3">
        <v>14545.431897315862</v>
      </c>
      <c r="V5" s="3">
        <v>13263.201390855689</v>
      </c>
      <c r="W5" s="3">
        <v>15572.3620697307</v>
      </c>
      <c r="X5" s="3">
        <v>15123.512446998804</v>
      </c>
      <c r="Y5" s="3">
        <v>16005.610772650074</v>
      </c>
      <c r="Z5" s="3">
        <v>14279.427691398663</v>
      </c>
      <c r="AA5" s="3">
        <v>14877.031483337476</v>
      </c>
      <c r="AB5" s="3">
        <v>15848.449143313899</v>
      </c>
      <c r="AC5" s="3">
        <v>13730.838805294825</v>
      </c>
      <c r="AD5" s="3">
        <v>14806.262114458763</v>
      </c>
      <c r="AE5" s="3">
        <v>15060.1564969136</v>
      </c>
      <c r="AF5" s="3">
        <v>15112.530427053396</v>
      </c>
      <c r="AG5" s="3">
        <v>15149.820618954918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O5" s="11">
        <v>0.24144798050764854</v>
      </c>
      <c r="BP5" s="1" t="s">
        <v>77</v>
      </c>
    </row>
    <row r="6" spans="1:77" x14ac:dyDescent="0.25">
      <c r="A6" s="1" t="s">
        <v>4</v>
      </c>
      <c r="B6" s="1" t="s">
        <v>8</v>
      </c>
      <c r="C6" s="1" t="s">
        <v>27</v>
      </c>
      <c r="D6" s="1" t="s">
        <v>10</v>
      </c>
      <c r="E6" s="3">
        <v>4014.1687694382663</v>
      </c>
      <c r="F6" s="3">
        <v>4523.8135521246031</v>
      </c>
      <c r="G6" s="3">
        <v>4781.0206276273593</v>
      </c>
      <c r="H6" s="3">
        <v>4886.8839141829258</v>
      </c>
      <c r="I6" s="3">
        <v>5113.887683387029</v>
      </c>
      <c r="J6" s="3">
        <v>5441.1941236646981</v>
      </c>
      <c r="K6" s="3">
        <v>6185.7048313498399</v>
      </c>
      <c r="L6" s="3">
        <v>5743.8228974853273</v>
      </c>
      <c r="M6" s="3">
        <v>5660.5681921343457</v>
      </c>
      <c r="N6" s="3">
        <v>5458.5771192057391</v>
      </c>
      <c r="O6" s="3">
        <v>5077.6217282184607</v>
      </c>
      <c r="P6" s="3">
        <v>5246.328877259456</v>
      </c>
      <c r="Q6" s="3">
        <v>5262.8404475614616</v>
      </c>
      <c r="R6" s="3">
        <v>5735.9104258570851</v>
      </c>
      <c r="S6" s="3">
        <v>5834.8268548094047</v>
      </c>
      <c r="T6" s="3">
        <v>5871.7363822147136</v>
      </c>
      <c r="U6" s="3">
        <v>6160.8780582153531</v>
      </c>
      <c r="V6" s="3">
        <v>5617.7751893151462</v>
      </c>
      <c r="W6" s="3">
        <v>6595.8456556861029</v>
      </c>
      <c r="X6" s="3">
        <v>6405.730448956665</v>
      </c>
      <c r="Y6" s="3">
        <v>6779.3529208130185</v>
      </c>
      <c r="Z6" s="3">
        <v>6048.2090438335472</v>
      </c>
      <c r="AA6" s="3">
        <v>6301.3307190958358</v>
      </c>
      <c r="AB6" s="3">
        <v>6712.7853798416645</v>
      </c>
      <c r="AC6" s="3">
        <v>5815.8481723766035</v>
      </c>
      <c r="AD6" s="3">
        <v>6271.3555726033437</v>
      </c>
      <c r="AE6" s="3">
        <v>6378.8953377346079</v>
      </c>
      <c r="AF6" s="3">
        <v>6401.0788933209024</v>
      </c>
      <c r="AG6" s="3">
        <v>6416.8735652628975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O6" s="11">
        <v>0.10226795435235454</v>
      </c>
      <c r="BP6" s="1" t="s">
        <v>77</v>
      </c>
    </row>
    <row r="7" spans="1:77" x14ac:dyDescent="0.25">
      <c r="A7" s="1" t="s">
        <v>4</v>
      </c>
      <c r="B7" s="1" t="s">
        <v>11</v>
      </c>
      <c r="C7" s="1" t="s">
        <v>27</v>
      </c>
      <c r="D7" s="1" t="s">
        <v>12</v>
      </c>
      <c r="E7" s="3">
        <v>4951.1884541371155</v>
      </c>
      <c r="F7" s="3">
        <v>5579.7986368875827</v>
      </c>
      <c r="G7" s="3">
        <v>5897.0450646529571</v>
      </c>
      <c r="H7" s="3">
        <v>6027.6198143001366</v>
      </c>
      <c r="I7" s="3">
        <v>6307.6126361480947</v>
      </c>
      <c r="J7" s="3">
        <v>6711.3215883988223</v>
      </c>
      <c r="K7" s="3">
        <v>7629.6219966768649</v>
      </c>
      <c r="L7" s="3">
        <v>7084.592414039781</v>
      </c>
      <c r="M7" s="3">
        <v>6981.9037231644215</v>
      </c>
      <c r="N7" s="3">
        <v>6732.7622631099566</v>
      </c>
      <c r="O7" s="3">
        <v>6262.8811889115104</v>
      </c>
      <c r="P7" s="3">
        <v>6470.9693228289743</v>
      </c>
      <c r="Q7" s="3">
        <v>6491.3351571858593</v>
      </c>
      <c r="R7" s="3">
        <v>7074.8329493985066</v>
      </c>
      <c r="S7" s="3">
        <v>7196.8392498515223</v>
      </c>
      <c r="T7" s="3">
        <v>7242.3644971525709</v>
      </c>
      <c r="U7" s="3">
        <v>7598.9999577051067</v>
      </c>
      <c r="V7" s="3">
        <v>6929.1216321149886</v>
      </c>
      <c r="W7" s="3">
        <v>8135.5012037208053</v>
      </c>
      <c r="X7" s="3">
        <v>7901.0077704398709</v>
      </c>
      <c r="Y7" s="3">
        <v>8361.8442163176096</v>
      </c>
      <c r="Z7" s="3">
        <v>7460.0308322928058</v>
      </c>
      <c r="AA7" s="3">
        <v>7772.2382127079218</v>
      </c>
      <c r="AB7" s="3">
        <v>8279.7379424641094</v>
      </c>
      <c r="AC7" s="3">
        <v>7173.4304101307225</v>
      </c>
      <c r="AD7" s="3">
        <v>7735.2660255007886</v>
      </c>
      <c r="AE7" s="3">
        <v>7867.908590888751</v>
      </c>
      <c r="AF7" s="3">
        <v>7895.2704111307894</v>
      </c>
      <c r="AG7" s="3">
        <v>7914.7520029242078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O7" s="11">
        <v>0.12614016597225844</v>
      </c>
      <c r="BP7" s="1" t="s">
        <v>77</v>
      </c>
    </row>
    <row r="8" spans="1:77" x14ac:dyDescent="0.25">
      <c r="A8" s="1" t="s">
        <v>4</v>
      </c>
      <c r="B8" s="1" t="s">
        <v>13</v>
      </c>
      <c r="C8" s="1" t="s">
        <v>27</v>
      </c>
      <c r="D8" s="1" t="s">
        <v>14</v>
      </c>
      <c r="E8" s="3">
        <v>1781.1647939302088</v>
      </c>
      <c r="F8" s="3">
        <v>2007.3041010869792</v>
      </c>
      <c r="G8" s="3">
        <v>2121.4318854300795</v>
      </c>
      <c r="H8" s="3">
        <v>2168.4054856479165</v>
      </c>
      <c r="I8" s="3">
        <v>2269.1314752660332</v>
      </c>
      <c r="J8" s="3">
        <v>2414.3637118096867</v>
      </c>
      <c r="K8" s="3">
        <v>2744.7176000988457</v>
      </c>
      <c r="L8" s="3">
        <v>2548.6459875484329</v>
      </c>
      <c r="M8" s="3">
        <v>2511.7042547470605</v>
      </c>
      <c r="N8" s="3">
        <v>2422.076885183581</v>
      </c>
      <c r="O8" s="3">
        <v>2253.0395652655611</v>
      </c>
      <c r="P8" s="3">
        <v>2327.8982101346978</v>
      </c>
      <c r="Q8" s="3">
        <v>2335.2247151731376</v>
      </c>
      <c r="R8" s="3">
        <v>2545.1350699197333</v>
      </c>
      <c r="S8" s="3">
        <v>2589.0262142414567</v>
      </c>
      <c r="T8" s="3">
        <v>2605.4036897665173</v>
      </c>
      <c r="U8" s="3">
        <v>2733.7014777597174</v>
      </c>
      <c r="V8" s="3">
        <v>2492.7161666954512</v>
      </c>
      <c r="W8" s="3">
        <v>2926.7050647074884</v>
      </c>
      <c r="X8" s="3">
        <v>2842.3472480667533</v>
      </c>
      <c r="Y8" s="3">
        <v>3008.1308090765319</v>
      </c>
      <c r="Z8" s="3">
        <v>2683.7080436740421</v>
      </c>
      <c r="AA8" s="3">
        <v>2796.023056433437</v>
      </c>
      <c r="AB8" s="3">
        <v>2978.5934958226912</v>
      </c>
      <c r="AC8" s="3">
        <v>2580.6050035435273</v>
      </c>
      <c r="AD8" s="3">
        <v>2782.7225006541639</v>
      </c>
      <c r="AE8" s="3">
        <v>2830.439987038309</v>
      </c>
      <c r="AF8" s="3">
        <v>2840.2832623174481</v>
      </c>
      <c r="AG8" s="3">
        <v>2847.2916656035645</v>
      </c>
      <c r="AH8" s="5" t="e">
        <f t="shared" ref="AH8" si="0">AH13*$BO$8</f>
        <v>#REF!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O8" s="11">
        <v>4.5378281358400906E-2</v>
      </c>
      <c r="BP8" s="1" t="s">
        <v>77</v>
      </c>
    </row>
    <row r="9" spans="1:77" x14ac:dyDescent="0.25">
      <c r="A9" s="1" t="s">
        <v>4</v>
      </c>
      <c r="B9" s="1" t="s">
        <v>15</v>
      </c>
      <c r="C9" s="1" t="s">
        <v>27</v>
      </c>
      <c r="D9" s="1" t="s">
        <v>16</v>
      </c>
      <c r="E9" s="3">
        <v>2113.5502300342437</v>
      </c>
      <c r="F9" s="3">
        <v>2381.8896819983406</v>
      </c>
      <c r="G9" s="3">
        <v>2517.3149978779611</v>
      </c>
      <c r="H9" s="3">
        <v>2573.0544016008917</v>
      </c>
      <c r="I9" s="3">
        <v>2692.5769967326137</v>
      </c>
      <c r="J9" s="3">
        <v>2864.9112063471644</v>
      </c>
      <c r="K9" s="3">
        <v>3256.9128554734143</v>
      </c>
      <c r="L9" s="3">
        <v>3024.2520689918306</v>
      </c>
      <c r="M9" s="3">
        <v>2980.416592271049</v>
      </c>
      <c r="N9" s="3">
        <v>2874.0637448513176</v>
      </c>
      <c r="O9" s="3">
        <v>2673.4821548633554</v>
      </c>
      <c r="P9" s="3">
        <v>2762.310267019167</v>
      </c>
      <c r="Q9" s="3">
        <v>2771.0039805161491</v>
      </c>
      <c r="R9" s="3">
        <v>3020.0859745422567</v>
      </c>
      <c r="S9" s="3">
        <v>3072.167701339109</v>
      </c>
      <c r="T9" s="3">
        <v>3091.6013984800647</v>
      </c>
      <c r="U9" s="3">
        <v>3243.8410004809434</v>
      </c>
      <c r="V9" s="3">
        <v>2957.8851128671495</v>
      </c>
      <c r="W9" s="3">
        <v>3472.8612331854074</v>
      </c>
      <c r="X9" s="3">
        <v>3372.7612966866636</v>
      </c>
      <c r="Y9" s="3">
        <v>3569.4819396626349</v>
      </c>
      <c r="Z9" s="3">
        <v>3184.518227836852</v>
      </c>
      <c r="AA9" s="3">
        <v>3317.7924885132729</v>
      </c>
      <c r="AB9" s="3">
        <v>3534.4326306739381</v>
      </c>
      <c r="AC9" s="3">
        <v>3062.1749977619729</v>
      </c>
      <c r="AD9" s="3">
        <v>3302.0098990399902</v>
      </c>
      <c r="AE9" s="3">
        <v>3358.6320064763991</v>
      </c>
      <c r="AF9" s="3">
        <v>3370.3121479217107</v>
      </c>
      <c r="AG9" s="3">
        <v>3378.6283982922673</v>
      </c>
      <c r="AH9" s="5" t="e">
        <f t="shared" ref="AH9" si="1">$BO$9*AH13</f>
        <v>#REF!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O9" s="11">
        <v>5.3846380374484797E-2</v>
      </c>
      <c r="BP9" s="1" t="s">
        <v>77</v>
      </c>
    </row>
    <row r="10" spans="1:77" x14ac:dyDescent="0.25">
      <c r="A10" s="1" t="s">
        <v>4</v>
      </c>
      <c r="B10" s="1" t="s">
        <v>17</v>
      </c>
      <c r="C10" s="1" t="s">
        <v>27</v>
      </c>
      <c r="D10" s="1" t="s">
        <v>18</v>
      </c>
      <c r="E10" s="3">
        <v>2137.9041339153409</v>
      </c>
      <c r="F10" s="3">
        <v>2409.3355934067604</v>
      </c>
      <c r="G10" s="3">
        <v>2546.3213808943569</v>
      </c>
      <c r="H10" s="3">
        <v>2602.7030556460841</v>
      </c>
      <c r="I10" s="3">
        <v>2723.6028793631949</v>
      </c>
      <c r="J10" s="3">
        <v>2897.9228524182054</v>
      </c>
      <c r="K10" s="3">
        <v>3294.4414372426891</v>
      </c>
      <c r="L10" s="3">
        <v>3059.0997594577648</v>
      </c>
      <c r="M10" s="3">
        <v>3014.7591776434442</v>
      </c>
      <c r="N10" s="3">
        <v>2907.1808533049557</v>
      </c>
      <c r="O10" s="3">
        <v>2704.2880124683179</v>
      </c>
      <c r="P10" s="3">
        <v>2794.1396684579313</v>
      </c>
      <c r="Q10" s="3">
        <v>2802.933557413186</v>
      </c>
      <c r="R10" s="3">
        <v>3054.8856601572329</v>
      </c>
      <c r="S10" s="3">
        <v>3107.5675114982519</v>
      </c>
      <c r="T10" s="3">
        <v>3127.22513820828</v>
      </c>
      <c r="U10" s="3">
        <v>3281.2189585765955</v>
      </c>
      <c r="V10" s="3">
        <v>2991.9680737102085</v>
      </c>
      <c r="W10" s="3">
        <v>3512.8781334054779</v>
      </c>
      <c r="X10" s="3">
        <v>3411.6247706964873</v>
      </c>
      <c r="Y10" s="3">
        <v>3610.612175806797</v>
      </c>
      <c r="Z10" s="3">
        <v>3221.2126246513931</v>
      </c>
      <c r="AA10" s="3">
        <v>3356.0225708716043</v>
      </c>
      <c r="AB10" s="3">
        <v>3575.1590025095638</v>
      </c>
      <c r="AC10" s="3">
        <v>3097.459664529219</v>
      </c>
      <c r="AD10" s="3">
        <v>3340.0581226179784</v>
      </c>
      <c r="AE10" s="3">
        <v>3397.3326722544621</v>
      </c>
      <c r="AF10" s="3">
        <v>3409.1474010107513</v>
      </c>
      <c r="AG10" s="3">
        <v>3417.5594774275964</v>
      </c>
      <c r="AH10" s="5" t="e">
        <f t="shared" ref="AH10" si="2">AH13*$BO$10</f>
        <v>#REF!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O10" s="11">
        <v>5.4466838574791662E-2</v>
      </c>
      <c r="BP10" s="1" t="s">
        <v>77</v>
      </c>
    </row>
    <row r="11" spans="1:77" x14ac:dyDescent="0.25">
      <c r="A11" s="1" t="s">
        <v>4</v>
      </c>
      <c r="B11" s="1" t="s">
        <v>19</v>
      </c>
      <c r="C11" s="1" t="s">
        <v>27</v>
      </c>
      <c r="D11" s="1" t="s">
        <v>20</v>
      </c>
      <c r="E11" s="3">
        <v>2195.2356768062091</v>
      </c>
      <c r="F11" s="3">
        <v>2473.9460334730902</v>
      </c>
      <c r="G11" s="3">
        <v>2614.6053283112719</v>
      </c>
      <c r="H11" s="3">
        <v>2672.4989737603792</v>
      </c>
      <c r="I11" s="3">
        <v>2796.6409322949389</v>
      </c>
      <c r="J11" s="3">
        <v>2975.6355925136045</v>
      </c>
      <c r="K11" s="3">
        <v>3382.7874989600723</v>
      </c>
      <c r="L11" s="3">
        <v>3141.1347330024405</v>
      </c>
      <c r="M11" s="3">
        <v>3095.6050829189835</v>
      </c>
      <c r="N11" s="3">
        <v>2985.1418624721532</v>
      </c>
      <c r="O11" s="3">
        <v>2776.8081043267621</v>
      </c>
      <c r="P11" s="3">
        <v>2869.0692856021283</v>
      </c>
      <c r="Q11" s="3">
        <v>2878.0989976767728</v>
      </c>
      <c r="R11" s="3">
        <v>3136.807625447253</v>
      </c>
      <c r="S11" s="3">
        <v>3190.9022304154405</v>
      </c>
      <c r="T11" s="3">
        <v>3211.0870098873629</v>
      </c>
      <c r="U11" s="3">
        <v>3369.2104369940339</v>
      </c>
      <c r="V11" s="3">
        <v>3072.2027966918599</v>
      </c>
      <c r="W11" s="3">
        <v>3607.0819474029227</v>
      </c>
      <c r="X11" s="3">
        <v>3503.1133032110511</v>
      </c>
      <c r="Y11" s="3">
        <v>3707.4368947152434</v>
      </c>
      <c r="Z11" s="3">
        <v>3307.5949309583611</v>
      </c>
      <c r="AA11" s="3">
        <v>3446.0200356373775</v>
      </c>
      <c r="AB11" s="3">
        <v>3671.0329841546954</v>
      </c>
      <c r="AC11" s="3">
        <v>3180.5233243035555</v>
      </c>
      <c r="AD11" s="3">
        <v>3429.6274734962944</v>
      </c>
      <c r="AE11" s="3">
        <v>3488.4379377918822</v>
      </c>
      <c r="AF11" s="3">
        <v>3500.5694986351155</v>
      </c>
      <c r="AG11" s="3">
        <v>3509.2071592174257</v>
      </c>
      <c r="AH11" s="5" t="e">
        <f t="shared" ref="AH11" si="3">$BO$11*AH13</f>
        <v>#REF!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O11" s="11">
        <v>5.592745967671256E-2</v>
      </c>
      <c r="BP11" s="1" t="s">
        <v>77</v>
      </c>
    </row>
    <row r="12" spans="1:77" x14ac:dyDescent="0.25">
      <c r="A12" s="1" t="s">
        <v>4</v>
      </c>
      <c r="B12" s="1" t="s">
        <v>21</v>
      </c>
      <c r="C12" s="1" t="s">
        <v>6</v>
      </c>
      <c r="D12" s="1" t="s">
        <v>22</v>
      </c>
      <c r="E12" s="3">
        <v>12581.078880906301</v>
      </c>
      <c r="F12" s="3">
        <v>14178.391196481018</v>
      </c>
      <c r="G12" s="3">
        <v>14984.521354800254</v>
      </c>
      <c r="H12" s="3">
        <v>15316.314668745537</v>
      </c>
      <c r="I12" s="3">
        <v>16027.78259415106</v>
      </c>
      <c r="J12" s="3">
        <v>17053.615930983637</v>
      </c>
      <c r="K12" s="3">
        <v>19387.037488238413</v>
      </c>
      <c r="L12" s="3">
        <v>18002.105317891524</v>
      </c>
      <c r="M12" s="3">
        <v>17741.171093301389</v>
      </c>
      <c r="N12" s="3">
        <v>17108.097157521319</v>
      </c>
      <c r="O12" s="3">
        <v>15914.119001792678</v>
      </c>
      <c r="P12" s="3">
        <v>16442.875531915997</v>
      </c>
      <c r="Q12" s="3">
        <v>16494.625565446906</v>
      </c>
      <c r="R12" s="3">
        <v>17977.306303346908</v>
      </c>
      <c r="S12" s="3">
        <v>18287.32699922334</v>
      </c>
      <c r="T12" s="3">
        <v>18403.007655023997</v>
      </c>
      <c r="U12" s="3">
        <v>19309.226212952388</v>
      </c>
      <c r="V12" s="3">
        <v>17607.050637749511</v>
      </c>
      <c r="W12" s="3">
        <v>20672.487692161092</v>
      </c>
      <c r="X12" s="3">
        <v>20076.634714943699</v>
      </c>
      <c r="Y12" s="3">
        <v>21247.630270958107</v>
      </c>
      <c r="Z12" s="3">
        <v>18956.102605354339</v>
      </c>
      <c r="AA12" s="3">
        <v>19749.428433403082</v>
      </c>
      <c r="AB12" s="3">
        <v>21038.996421219446</v>
      </c>
      <c r="AC12" s="3">
        <v>18227.844622059572</v>
      </c>
      <c r="AD12" s="3">
        <v>19655.481291628683</v>
      </c>
      <c r="AE12" s="3">
        <v>19992.528970902</v>
      </c>
      <c r="AF12" s="3">
        <v>20062.05595860989</v>
      </c>
      <c r="AG12" s="3">
        <v>20111.559112317118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O12" s="11">
        <v>0.32052493918334851</v>
      </c>
      <c r="BP12" s="1" t="s">
        <v>77</v>
      </c>
    </row>
    <row r="13" spans="1:77" x14ac:dyDescent="0.25">
      <c r="A13" s="1" t="s">
        <v>4</v>
      </c>
      <c r="B13" s="1" t="s">
        <v>23</v>
      </c>
      <c r="C13" s="1" t="s">
        <v>6</v>
      </c>
      <c r="D13" s="1" t="s">
        <v>24</v>
      </c>
      <c r="E13" s="3">
        <v>39251.482000000004</v>
      </c>
      <c r="F13" s="3">
        <v>44234.908000000003</v>
      </c>
      <c r="G13" s="3">
        <v>46749.938999999998</v>
      </c>
      <c r="H13" s="3">
        <v>47785.095000000001</v>
      </c>
      <c r="I13" s="3">
        <v>50004.790999999997</v>
      </c>
      <c r="J13" s="3">
        <v>53205.27</v>
      </c>
      <c r="K13" s="3">
        <v>60485.270000000004</v>
      </c>
      <c r="L13" s="3">
        <v>56164.445</v>
      </c>
      <c r="M13" s="3">
        <v>55350.361000000004</v>
      </c>
      <c r="N13" s="3">
        <v>53375.244999999995</v>
      </c>
      <c r="O13" s="3">
        <v>49650.173999999999</v>
      </c>
      <c r="P13" s="3">
        <v>51299.831999999995</v>
      </c>
      <c r="Q13" s="3">
        <v>51461.286</v>
      </c>
      <c r="R13" s="3">
        <v>56087.074999999997</v>
      </c>
      <c r="S13" s="3">
        <v>57054.303</v>
      </c>
      <c r="T13" s="3">
        <v>57415.213000000003</v>
      </c>
      <c r="U13" s="3">
        <v>60242.508000000002</v>
      </c>
      <c r="V13" s="3">
        <v>54931.921000000002</v>
      </c>
      <c r="W13" s="3">
        <v>64495.722999999998</v>
      </c>
      <c r="X13" s="3">
        <v>62636.731999999996</v>
      </c>
      <c r="Y13" s="3">
        <v>66290.100000000006</v>
      </c>
      <c r="Z13" s="3">
        <v>59140.804000000004</v>
      </c>
      <c r="AA13" s="3">
        <v>61615.887000000002</v>
      </c>
      <c r="AB13" s="3">
        <v>65639.187000000005</v>
      </c>
      <c r="AC13" s="3">
        <v>56868.724999999999</v>
      </c>
      <c r="AD13" s="3">
        <v>61322.783000000003</v>
      </c>
      <c r="AE13" s="3">
        <v>62374.332000000002</v>
      </c>
      <c r="AF13" s="3">
        <v>62591.248</v>
      </c>
      <c r="AG13" s="3">
        <v>62745.691999999995</v>
      </c>
      <c r="AH13" s="5" t="e">
        <f>#REF!</f>
        <v>#REF!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O13" s="11"/>
    </row>
    <row r="14" spans="1:77" x14ac:dyDescent="0.25">
      <c r="A14" s="1" t="s">
        <v>25</v>
      </c>
      <c r="B14" s="1" t="s">
        <v>5</v>
      </c>
      <c r="C14" s="1" t="s">
        <v>6</v>
      </c>
      <c r="D14" s="1" t="s">
        <v>7</v>
      </c>
      <c r="E14" s="3">
        <v>9176.5210000000006</v>
      </c>
      <c r="F14" s="3">
        <v>7998.6180000000004</v>
      </c>
      <c r="G14" s="3">
        <v>5792.3230000000003</v>
      </c>
      <c r="H14" s="3">
        <v>4761.2179999999998</v>
      </c>
      <c r="I14" s="3">
        <v>5081.9830000000002</v>
      </c>
      <c r="J14" s="3">
        <v>4476.5420000000004</v>
      </c>
      <c r="K14" s="3">
        <v>4868.1139999999996</v>
      </c>
      <c r="L14" s="3">
        <v>3675.8870000000002</v>
      </c>
      <c r="M14" s="3">
        <v>3380.76</v>
      </c>
      <c r="N14" s="3">
        <v>3589.0239999999999</v>
      </c>
      <c r="O14" s="3">
        <v>3647.9630000000002</v>
      </c>
      <c r="P14" s="3">
        <v>3205.9029999999998</v>
      </c>
      <c r="Q14" s="3">
        <v>3255.7570000000001</v>
      </c>
      <c r="R14" s="3">
        <v>3298.009</v>
      </c>
      <c r="S14" s="3">
        <v>3217.1990000000001</v>
      </c>
      <c r="T14" s="3">
        <v>3537.4090000000001</v>
      </c>
      <c r="U14" s="3">
        <v>3432.1480000000001</v>
      </c>
      <c r="V14" s="3">
        <v>3102.4670000000001</v>
      </c>
      <c r="W14" s="3">
        <v>2181.482</v>
      </c>
      <c r="X14" s="3">
        <v>2143.5540000000001</v>
      </c>
      <c r="Y14" s="3">
        <v>2147.6309999999999</v>
      </c>
      <c r="Z14" s="3">
        <v>2380.9270000000001</v>
      </c>
      <c r="AA14" s="3">
        <v>2327.6930000000002</v>
      </c>
      <c r="AB14" s="3">
        <v>2256.5740000000001</v>
      </c>
      <c r="AC14" s="3">
        <v>2215.4920000000002</v>
      </c>
      <c r="AD14" s="3">
        <v>2160.346</v>
      </c>
      <c r="AE14" s="3">
        <v>2154.5929999999998</v>
      </c>
      <c r="AF14" s="3">
        <v>2065.4990000000003</v>
      </c>
      <c r="AG14" s="3">
        <v>2162.0450000000001</v>
      </c>
      <c r="BC14" s="2">
        <f>W14/W22</f>
        <v>0.16031631702870233</v>
      </c>
      <c r="BD14" s="2">
        <f t="shared" ref="BD14:BM14" si="4">X14/X22</f>
        <v>0.15966496155586549</v>
      </c>
      <c r="BE14" s="2">
        <f t="shared" si="4"/>
        <v>0.15244513108594293</v>
      </c>
      <c r="BF14" s="2">
        <f t="shared" si="4"/>
        <v>0.15815281151977623</v>
      </c>
      <c r="BG14" s="2">
        <f t="shared" si="4"/>
        <v>0.15761441332857087</v>
      </c>
      <c r="BH14" s="2">
        <f t="shared" si="4"/>
        <v>0.15854066714029416</v>
      </c>
      <c r="BI14" s="2">
        <f t="shared" si="4"/>
        <v>0.16109772846656226</v>
      </c>
      <c r="BJ14" s="2">
        <f t="shared" si="4"/>
        <v>0.14691093407400854</v>
      </c>
      <c r="BK14" s="2">
        <f t="shared" si="4"/>
        <v>0.1380178191281686</v>
      </c>
      <c r="BL14" s="2">
        <f t="shared" si="4"/>
        <v>0.13206908005896598</v>
      </c>
      <c r="BM14" s="2">
        <f t="shared" si="4"/>
        <v>0.13118320724858901</v>
      </c>
      <c r="BO14" s="11">
        <f>AVERAGE(BC14:BM14)</f>
        <v>0.15054664278504057</v>
      </c>
    </row>
    <row r="15" spans="1:77" x14ac:dyDescent="0.25">
      <c r="A15" s="1" t="s">
        <v>25</v>
      </c>
      <c r="B15" s="1" t="s">
        <v>8</v>
      </c>
      <c r="C15" s="1" t="s">
        <v>27</v>
      </c>
      <c r="D15" s="1" t="s">
        <v>10</v>
      </c>
      <c r="E15" s="3">
        <v>2753.4543654466243</v>
      </c>
      <c r="F15" s="3">
        <v>1658.5911838909692</v>
      </c>
      <c r="G15" s="3">
        <v>1192.2136410896253</v>
      </c>
      <c r="H15" s="3">
        <v>1245.3941824715109</v>
      </c>
      <c r="I15" s="3">
        <v>1507.4896354820451</v>
      </c>
      <c r="J15" s="3">
        <v>1255.8096499544979</v>
      </c>
      <c r="K15" s="3">
        <v>1372.9898089893809</v>
      </c>
      <c r="L15" s="3">
        <v>1065.0576297472212</v>
      </c>
      <c r="M15" s="3">
        <v>1085.7008950579645</v>
      </c>
      <c r="N15" s="3">
        <v>1141.2235378665414</v>
      </c>
      <c r="O15" s="3">
        <v>1121.3674535198088</v>
      </c>
      <c r="P15" s="3">
        <v>1209.9055729322265</v>
      </c>
      <c r="Q15" s="3">
        <v>1185.15162799566</v>
      </c>
      <c r="R15" s="3">
        <v>1207.3179734100304</v>
      </c>
      <c r="S15" s="3">
        <v>1143.9303651506755</v>
      </c>
      <c r="T15" s="3">
        <v>1320.9835916287809</v>
      </c>
      <c r="U15" s="3">
        <v>1451.3583557789157</v>
      </c>
      <c r="V15" s="3">
        <v>1367.3046682443864</v>
      </c>
      <c r="W15" s="3">
        <v>1349.7297819584301</v>
      </c>
      <c r="X15" s="3">
        <v>1331.673421831835</v>
      </c>
      <c r="Y15" s="3">
        <v>1397.3945018878571</v>
      </c>
      <c r="Z15" s="3">
        <v>1493.2828838752655</v>
      </c>
      <c r="AA15" s="3">
        <v>1464.8821763200178</v>
      </c>
      <c r="AB15" s="3">
        <v>1411.8281036539984</v>
      </c>
      <c r="AC15" s="3">
        <v>1364.1235088823919</v>
      </c>
      <c r="AD15" s="3">
        <v>1458.6198422749253</v>
      </c>
      <c r="AE15" s="3">
        <v>1548.4707565536085</v>
      </c>
      <c r="AF15" s="3">
        <v>1551.3034574067105</v>
      </c>
      <c r="AG15" s="3">
        <v>1634.7803484057404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O15" s="11">
        <v>9.9191149698933542E-2</v>
      </c>
      <c r="BP15" s="1" t="s">
        <v>78</v>
      </c>
    </row>
    <row r="16" spans="1:77" x14ac:dyDescent="0.25">
      <c r="A16" s="1" t="s">
        <v>25</v>
      </c>
      <c r="B16" s="1" t="s">
        <v>11</v>
      </c>
      <c r="C16" s="1" t="s">
        <v>27</v>
      </c>
      <c r="D16" s="1" t="s">
        <v>12</v>
      </c>
      <c r="E16" s="3">
        <v>2165.939614073478</v>
      </c>
      <c r="F16" s="3">
        <v>1304.69144280144</v>
      </c>
      <c r="G16" s="3">
        <v>937.82660285925715</v>
      </c>
      <c r="H16" s="3">
        <v>979.6598152496199</v>
      </c>
      <c r="I16" s="3">
        <v>1185.8309911615797</v>
      </c>
      <c r="J16" s="3">
        <v>987.85289587721047</v>
      </c>
      <c r="K16" s="3">
        <v>1080.0298905723503</v>
      </c>
      <c r="L16" s="3">
        <v>837.80234039452716</v>
      </c>
      <c r="M16" s="3">
        <v>854.04087576357642</v>
      </c>
      <c r="N16" s="3">
        <v>897.71644672864727</v>
      </c>
      <c r="O16" s="3">
        <v>882.09712860713694</v>
      </c>
      <c r="P16" s="3">
        <v>951.74354170823733</v>
      </c>
      <c r="Q16" s="3">
        <v>932.27143764305652</v>
      </c>
      <c r="R16" s="3">
        <v>949.70806787550748</v>
      </c>
      <c r="S16" s="3">
        <v>899.84570825436367</v>
      </c>
      <c r="T16" s="3">
        <v>1039.1204323394488</v>
      </c>
      <c r="U16" s="3">
        <v>1141.6766504093491</v>
      </c>
      <c r="V16" s="3">
        <v>1075.5578093547742</v>
      </c>
      <c r="W16" s="3">
        <v>1061.7329416187097</v>
      </c>
      <c r="X16" s="3">
        <v>1047.5293338978222</v>
      </c>
      <c r="Y16" s="3">
        <v>1099.2272637997557</v>
      </c>
      <c r="Z16" s="3">
        <v>1174.6555867392026</v>
      </c>
      <c r="AA16" s="3">
        <v>1152.3148432957757</v>
      </c>
      <c r="AB16" s="3">
        <v>1110.5811145231817</v>
      </c>
      <c r="AC16" s="3">
        <v>1073.0554257426504</v>
      </c>
      <c r="AD16" s="3">
        <v>1147.3887266493402</v>
      </c>
      <c r="AE16" s="3">
        <v>1218.0678187160624</v>
      </c>
      <c r="AF16" s="3">
        <v>1220.2960957013461</v>
      </c>
      <c r="AG16" s="3">
        <v>1285.9612134325291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O16" s="11">
        <v>7.8026366877362155E-2</v>
      </c>
      <c r="BP16" s="1" t="s">
        <v>78</v>
      </c>
    </row>
    <row r="17" spans="1:68" x14ac:dyDescent="0.25">
      <c r="A17" s="1" t="s">
        <v>25</v>
      </c>
      <c r="B17" s="1" t="s">
        <v>13</v>
      </c>
      <c r="C17" s="1" t="s">
        <v>27</v>
      </c>
      <c r="D17" s="1" t="s">
        <v>14</v>
      </c>
      <c r="E17" s="3">
        <v>1440.0042627672894</v>
      </c>
      <c r="F17" s="3">
        <v>867.41164297590751</v>
      </c>
      <c r="G17" s="3">
        <v>623.50505853395521</v>
      </c>
      <c r="H17" s="3">
        <v>651.31747018936528</v>
      </c>
      <c r="I17" s="3">
        <v>788.38840709079227</v>
      </c>
      <c r="J17" s="3">
        <v>656.76456158206474</v>
      </c>
      <c r="K17" s="3">
        <v>718.04755600518467</v>
      </c>
      <c r="L17" s="3">
        <v>557.00488309347816</v>
      </c>
      <c r="M17" s="3">
        <v>567.80091821864528</v>
      </c>
      <c r="N17" s="3">
        <v>596.83820437373561</v>
      </c>
      <c r="O17" s="3">
        <v>586.45384992066158</v>
      </c>
      <c r="P17" s="3">
        <v>632.75760238928137</v>
      </c>
      <c r="Q17" s="3">
        <v>619.81176000442645</v>
      </c>
      <c r="R17" s="3">
        <v>631.40433705499538</v>
      </c>
      <c r="S17" s="3">
        <v>598.25382355981787</v>
      </c>
      <c r="T17" s="3">
        <v>690.84929347740933</v>
      </c>
      <c r="U17" s="3">
        <v>759.0328154160494</v>
      </c>
      <c r="V17" s="3">
        <v>715.07433552622604</v>
      </c>
      <c r="W17" s="3">
        <v>705.88300427083311</v>
      </c>
      <c r="X17" s="3">
        <v>696.43987135435907</v>
      </c>
      <c r="Y17" s="3">
        <v>730.81074621684888</v>
      </c>
      <c r="Z17" s="3">
        <v>780.95854621110402</v>
      </c>
      <c r="AA17" s="3">
        <v>766.10551633765272</v>
      </c>
      <c r="AB17" s="3">
        <v>738.35924541522127</v>
      </c>
      <c r="AC17" s="3">
        <v>713.41064968516025</v>
      </c>
      <c r="AD17" s="3">
        <v>762.83043474088788</v>
      </c>
      <c r="AE17" s="3">
        <v>809.82075395536845</v>
      </c>
      <c r="AF17" s="3">
        <v>811.30220262392129</v>
      </c>
      <c r="AG17" s="3">
        <v>854.95902889627712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O17" s="11">
        <v>5.1875084689149725E-2</v>
      </c>
      <c r="BP17" s="1" t="s">
        <v>78</v>
      </c>
    </row>
    <row r="18" spans="1:68" x14ac:dyDescent="0.25">
      <c r="A18" s="1" t="s">
        <v>25</v>
      </c>
      <c r="B18" s="1" t="s">
        <v>15</v>
      </c>
      <c r="C18" s="1" t="s">
        <v>27</v>
      </c>
      <c r="D18" s="1" t="s">
        <v>16</v>
      </c>
      <c r="E18" s="3">
        <v>1361.7392997879647</v>
      </c>
      <c r="F18" s="3">
        <v>820.26737967012889</v>
      </c>
      <c r="G18" s="3">
        <v>589.61724195915951</v>
      </c>
      <c r="H18" s="3">
        <v>615.91803491672397</v>
      </c>
      <c r="I18" s="3">
        <v>745.53909678686773</v>
      </c>
      <c r="J18" s="3">
        <v>621.06907412595615</v>
      </c>
      <c r="K18" s="3">
        <v>679.02130667996153</v>
      </c>
      <c r="L18" s="3">
        <v>526.73138482560591</v>
      </c>
      <c r="M18" s="3">
        <v>536.94064995901556</v>
      </c>
      <c r="N18" s="3">
        <v>564.39974486515712</v>
      </c>
      <c r="O18" s="3">
        <v>554.57978535024267</v>
      </c>
      <c r="P18" s="3">
        <v>598.36690535709727</v>
      </c>
      <c r="Q18" s="3">
        <v>586.12467608033126</v>
      </c>
      <c r="R18" s="3">
        <v>597.08719068097787</v>
      </c>
      <c r="S18" s="3">
        <v>565.73842442956175</v>
      </c>
      <c r="T18" s="3">
        <v>653.3012835330527</v>
      </c>
      <c r="U18" s="3">
        <v>717.77899642771627</v>
      </c>
      <c r="V18" s="3">
        <v>676.20968224396722</v>
      </c>
      <c r="W18" s="3">
        <v>667.51790451006991</v>
      </c>
      <c r="X18" s="3">
        <v>658.58801066324725</v>
      </c>
      <c r="Y18" s="3">
        <v>691.09081102190862</v>
      </c>
      <c r="Z18" s="3">
        <v>738.51305261920288</v>
      </c>
      <c r="AA18" s="3">
        <v>724.46729246239988</v>
      </c>
      <c r="AB18" s="3">
        <v>698.22904545538745</v>
      </c>
      <c r="AC18" s="3">
        <v>674.63641857325672</v>
      </c>
      <c r="AD18" s="3">
        <v>721.37021321365057</v>
      </c>
      <c r="AE18" s="3">
        <v>765.80658471505956</v>
      </c>
      <c r="AF18" s="3">
        <v>767.20751589613121</v>
      </c>
      <c r="AG18" s="3">
        <v>808.49157148971528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O18" s="11">
        <v>4.9055647491829599E-2</v>
      </c>
      <c r="BP18" s="1" t="s">
        <v>78</v>
      </c>
    </row>
    <row r="19" spans="1:68" x14ac:dyDescent="0.25">
      <c r="A19" s="1" t="s">
        <v>25</v>
      </c>
      <c r="B19" s="1" t="s">
        <v>17</v>
      </c>
      <c r="C19" s="1" t="s">
        <v>27</v>
      </c>
      <c r="D19" s="1" t="s">
        <v>18</v>
      </c>
      <c r="E19" s="3">
        <v>2920.6855422418375</v>
      </c>
      <c r="F19" s="3">
        <v>1759.3257952885554</v>
      </c>
      <c r="G19" s="3">
        <v>1264.6227910986847</v>
      </c>
      <c r="H19" s="3">
        <v>1321.033255093236</v>
      </c>
      <c r="I19" s="3">
        <v>1599.0470874274517</v>
      </c>
      <c r="J19" s="3">
        <v>1332.0813064700801</v>
      </c>
      <c r="K19" s="3">
        <v>1456.3784078223548</v>
      </c>
      <c r="L19" s="3">
        <v>1129.7439535928163</v>
      </c>
      <c r="M19" s="3">
        <v>1151.6409885661819</v>
      </c>
      <c r="N19" s="3">
        <v>1210.5358016246739</v>
      </c>
      <c r="O19" s="3">
        <v>1189.4737570871648</v>
      </c>
      <c r="P19" s="3">
        <v>1283.3892432307621</v>
      </c>
      <c r="Q19" s="3">
        <v>1257.1318663165262</v>
      </c>
      <c r="R19" s="3">
        <v>1280.6444857332597</v>
      </c>
      <c r="S19" s="3">
        <v>1213.4070281876877</v>
      </c>
      <c r="T19" s="3">
        <v>1401.2135904722213</v>
      </c>
      <c r="U19" s="3">
        <v>1539.5066718847845</v>
      </c>
      <c r="V19" s="3">
        <v>1450.3479797942432</v>
      </c>
      <c r="W19" s="3">
        <v>1431.7056819860459</v>
      </c>
      <c r="X19" s="3">
        <v>1412.5526680014818</v>
      </c>
      <c r="Y19" s="3">
        <v>1482.2653208599966</v>
      </c>
      <c r="Z19" s="3">
        <v>1583.9774881121889</v>
      </c>
      <c r="AA19" s="3">
        <v>1553.8518622848671</v>
      </c>
      <c r="AB19" s="3">
        <v>1497.5755480894234</v>
      </c>
      <c r="AC19" s="3">
        <v>1446.9736125729303</v>
      </c>
      <c r="AD19" s="3">
        <v>1547.2091850951822</v>
      </c>
      <c r="AE19" s="3">
        <v>1642.5171987612789</v>
      </c>
      <c r="AF19" s="3">
        <v>1645.5219438302279</v>
      </c>
      <c r="AG19" s="3">
        <v>1734.0688076213105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O19" s="11">
        <v>0.10521552871170581</v>
      </c>
      <c r="BP19" s="1" t="s">
        <v>78</v>
      </c>
    </row>
    <row r="20" spans="1:68" x14ac:dyDescent="0.25">
      <c r="A20" s="1" t="s">
        <v>25</v>
      </c>
      <c r="B20" s="1" t="s">
        <v>19</v>
      </c>
      <c r="C20" s="1" t="s">
        <v>27</v>
      </c>
      <c r="D20" s="1" t="s">
        <v>20</v>
      </c>
      <c r="E20" s="3">
        <v>308.79523228211139</v>
      </c>
      <c r="F20" s="3">
        <v>186.00818532454528</v>
      </c>
      <c r="G20" s="3">
        <v>133.70473571311825</v>
      </c>
      <c r="H20" s="3">
        <v>139.66884313940713</v>
      </c>
      <c r="I20" s="3">
        <v>169.06240321002963</v>
      </c>
      <c r="J20" s="3">
        <v>140.83692013428919</v>
      </c>
      <c r="K20" s="3">
        <v>153.978476022092</v>
      </c>
      <c r="L20" s="3">
        <v>119.44440492598515</v>
      </c>
      <c r="M20" s="3">
        <v>121.75951208253986</v>
      </c>
      <c r="N20" s="3">
        <v>127.98628220742266</v>
      </c>
      <c r="O20" s="3">
        <v>125.75945605950939</v>
      </c>
      <c r="P20" s="3">
        <v>135.68885583198181</v>
      </c>
      <c r="Q20" s="3">
        <v>132.91274293448484</v>
      </c>
      <c r="R20" s="3">
        <v>135.3986609387826</v>
      </c>
      <c r="S20" s="3">
        <v>128.28984829169883</v>
      </c>
      <c r="T20" s="3">
        <v>148.14606704102812</v>
      </c>
      <c r="U20" s="3">
        <v>162.76737549076378</v>
      </c>
      <c r="V20" s="3">
        <v>153.34089713974785</v>
      </c>
      <c r="W20" s="3">
        <v>151.36990348134259</v>
      </c>
      <c r="X20" s="3">
        <v>149.34491334915387</v>
      </c>
      <c r="Y20" s="3">
        <v>156.71542089647571</v>
      </c>
      <c r="Z20" s="3">
        <v>167.46914013748977</v>
      </c>
      <c r="AA20" s="3">
        <v>164.28404900376532</v>
      </c>
      <c r="AB20" s="3">
        <v>158.33412482924277</v>
      </c>
      <c r="AC20" s="3">
        <v>152.98413551825857</v>
      </c>
      <c r="AD20" s="3">
        <v>163.58173887277141</v>
      </c>
      <c r="AE20" s="3">
        <v>173.6583663606381</v>
      </c>
      <c r="AF20" s="3">
        <v>173.97604895196645</v>
      </c>
      <c r="AG20" s="3">
        <v>183.33784055080878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O20" s="11">
        <v>1.1124119032437119E-2</v>
      </c>
      <c r="BP20" s="1" t="s">
        <v>78</v>
      </c>
    </row>
    <row r="21" spans="1:68" x14ac:dyDescent="0.25">
      <c r="A21" s="1" t="s">
        <v>25</v>
      </c>
      <c r="B21" s="1" t="s">
        <v>21</v>
      </c>
      <c r="C21" s="1" t="s">
        <v>6</v>
      </c>
      <c r="D21" s="1" t="s">
        <v>22</v>
      </c>
      <c r="E21" s="3">
        <v>7631.9336834006936</v>
      </c>
      <c r="F21" s="3">
        <v>2126.2473700484534</v>
      </c>
      <c r="G21" s="3">
        <v>1485.5419287461973</v>
      </c>
      <c r="H21" s="3">
        <v>2841.287398940136</v>
      </c>
      <c r="I21" s="3">
        <v>4120.4833788412343</v>
      </c>
      <c r="J21" s="3">
        <v>3189.5445918559017</v>
      </c>
      <c r="K21" s="3">
        <v>3513.2985539086767</v>
      </c>
      <c r="L21" s="3">
        <v>2825.7544034203647</v>
      </c>
      <c r="M21" s="3">
        <v>3246.898160352076</v>
      </c>
      <c r="N21" s="3">
        <v>3377.5719823338222</v>
      </c>
      <c r="O21" s="3">
        <v>3197.4215694554741</v>
      </c>
      <c r="P21" s="3">
        <v>4179.9622785504143</v>
      </c>
      <c r="Q21" s="3">
        <v>3978.9978890255152</v>
      </c>
      <c r="R21" s="3">
        <v>4072.0602843064453</v>
      </c>
      <c r="S21" s="3">
        <v>3765.9208021261957</v>
      </c>
      <c r="T21" s="3">
        <v>4526.531741508059</v>
      </c>
      <c r="U21" s="3">
        <v>5427.6651345924201</v>
      </c>
      <c r="V21" s="3">
        <v>5244.2406276966558</v>
      </c>
      <c r="W21" s="3">
        <v>6057.9397821745688</v>
      </c>
      <c r="X21" s="3">
        <v>5985.6427809021015</v>
      </c>
      <c r="Y21" s="3">
        <v>6382.7599353171554</v>
      </c>
      <c r="Z21" s="3">
        <v>6734.8143023055472</v>
      </c>
      <c r="AA21" s="3">
        <v>6614.6762602955223</v>
      </c>
      <c r="AB21" s="3">
        <v>6361.9268180335466</v>
      </c>
      <c r="AC21" s="3">
        <v>6111.7962490253512</v>
      </c>
      <c r="AD21" s="3">
        <v>6743.7948591532431</v>
      </c>
      <c r="AE21" s="3">
        <v>7298.0425209379846</v>
      </c>
      <c r="AF21" s="3">
        <v>7404.4287355896959</v>
      </c>
      <c r="AG21" s="3">
        <v>7817.4671896036198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O21" s="11">
        <v>0.45467869362641816</v>
      </c>
      <c r="BP21" s="1" t="s">
        <v>78</v>
      </c>
    </row>
    <row r="22" spans="1:68" x14ac:dyDescent="0.25">
      <c r="A22" s="1" t="s">
        <v>25</v>
      </c>
      <c r="B22" s="1" t="s">
        <v>23</v>
      </c>
      <c r="C22" s="1" t="s">
        <v>6</v>
      </c>
      <c r="D22" s="1" t="s">
        <v>24</v>
      </c>
      <c r="E22" s="3">
        <v>27759.073</v>
      </c>
      <c r="F22" s="3">
        <v>16721.161</v>
      </c>
      <c r="G22" s="3">
        <v>12019.355</v>
      </c>
      <c r="H22" s="3">
        <v>12555.496999999999</v>
      </c>
      <c r="I22" s="3">
        <v>15197.824000000001</v>
      </c>
      <c r="J22" s="3">
        <v>12660.501</v>
      </c>
      <c r="K22" s="3">
        <v>13841.858</v>
      </c>
      <c r="L22" s="3">
        <v>10737.425999999999</v>
      </c>
      <c r="M22" s="3">
        <v>10945.542000000001</v>
      </c>
      <c r="N22" s="3">
        <v>11505.296</v>
      </c>
      <c r="O22" s="3">
        <v>11305.116</v>
      </c>
      <c r="P22" s="3">
        <v>12197.717000000001</v>
      </c>
      <c r="Q22" s="3">
        <v>11948.159</v>
      </c>
      <c r="R22" s="3">
        <v>12171.63</v>
      </c>
      <c r="S22" s="3">
        <v>11532.585000000001</v>
      </c>
      <c r="T22" s="3">
        <v>13317.555</v>
      </c>
      <c r="U22" s="3">
        <v>14631.934000000001</v>
      </c>
      <c r="V22" s="3">
        <v>13784.543</v>
      </c>
      <c r="W22" s="3">
        <v>13607.361000000001</v>
      </c>
      <c r="X22" s="3">
        <v>13425.325000000001</v>
      </c>
      <c r="Y22" s="3">
        <v>14087.894999999999</v>
      </c>
      <c r="Z22" s="3">
        <v>15054.598</v>
      </c>
      <c r="AA22" s="3">
        <v>14768.275000000001</v>
      </c>
      <c r="AB22" s="3">
        <v>14233.408000000001</v>
      </c>
      <c r="AC22" s="3">
        <v>13752.472</v>
      </c>
      <c r="AD22" s="3">
        <v>14705.141</v>
      </c>
      <c r="AE22" s="3">
        <v>15610.976999999999</v>
      </c>
      <c r="AF22" s="3">
        <v>15639.535</v>
      </c>
      <c r="AG22" s="3">
        <v>16481.111000000001</v>
      </c>
      <c r="AH22" s="5" t="e">
        <f>#REF!</f>
        <v>#REF!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O22" s="11"/>
    </row>
    <row r="23" spans="1:68" x14ac:dyDescent="0.25">
      <c r="A23" s="1" t="s">
        <v>26</v>
      </c>
      <c r="B23" s="1" t="s">
        <v>5</v>
      </c>
      <c r="C23" s="1" t="s">
        <v>6</v>
      </c>
      <c r="D23" s="1" t="s">
        <v>7</v>
      </c>
      <c r="E23" s="3">
        <v>5094.05</v>
      </c>
      <c r="F23" s="3">
        <v>2985.8319999999999</v>
      </c>
      <c r="G23" s="3">
        <v>2643.7759999999998</v>
      </c>
      <c r="H23" s="3">
        <v>2545.7559999999999</v>
      </c>
      <c r="I23" s="3">
        <v>2557.6469999999999</v>
      </c>
      <c r="J23" s="3">
        <v>2373.1</v>
      </c>
      <c r="K23" s="3">
        <v>2196.1329999999998</v>
      </c>
      <c r="L23" s="3">
        <v>2421.1019999999999</v>
      </c>
      <c r="M23" s="3">
        <v>2632.0520000000001</v>
      </c>
      <c r="N23" s="3">
        <v>3330.9409999999998</v>
      </c>
      <c r="O23" s="3">
        <v>3424.335</v>
      </c>
      <c r="P23" s="3">
        <v>3234.1089999999999</v>
      </c>
      <c r="Q23" s="3">
        <v>3013.7449999999999</v>
      </c>
      <c r="R23" s="3">
        <v>3036.2509999999997</v>
      </c>
      <c r="S23" s="3">
        <v>2823.5920000000001</v>
      </c>
      <c r="T23" s="3">
        <v>2889.0650000000001</v>
      </c>
      <c r="U23" s="3">
        <v>2911.6669999999999</v>
      </c>
      <c r="V23" s="3">
        <v>2856.3040000000001</v>
      </c>
      <c r="W23" s="3">
        <v>3040.74</v>
      </c>
      <c r="X23" s="3">
        <v>2984.9030000000002</v>
      </c>
      <c r="Y23" s="3">
        <v>2926.308</v>
      </c>
      <c r="Z23" s="3">
        <v>2978.1610000000001</v>
      </c>
      <c r="AA23" s="3">
        <v>2751.9090000000001</v>
      </c>
      <c r="AB23" s="3">
        <v>2718.3040000000001</v>
      </c>
      <c r="AC23" s="3">
        <v>2802.2349999999997</v>
      </c>
      <c r="AD23" s="3">
        <v>2761.3789999999999</v>
      </c>
      <c r="AE23" s="3">
        <v>2796.192</v>
      </c>
      <c r="AF23" s="3">
        <v>2761.7579999999998</v>
      </c>
      <c r="AG23" s="3">
        <v>2818.297</v>
      </c>
      <c r="AH23" s="5" t="e">
        <f>#REF!+#REF!</f>
        <v>#REF!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C23" s="2">
        <f>W23/$W$31</f>
        <v>0.25785944958030865</v>
      </c>
      <c r="BD23" s="2">
        <f>X23/$X$31</f>
        <v>0.25339488015348505</v>
      </c>
      <c r="BE23" s="2">
        <f>Y23/$Y$31</f>
        <v>0.23990754283878801</v>
      </c>
      <c r="BF23" s="2">
        <f>Z23/$Z$31</f>
        <v>0.24566999114381988</v>
      </c>
      <c r="BG23" s="2">
        <f>AA23/$AA$31</f>
        <v>0.23793087706538527</v>
      </c>
      <c r="BH23" s="2">
        <f>AB23/$AB$31</f>
        <v>0.23986428623427392</v>
      </c>
      <c r="BI23" s="2">
        <f>AC23/$AC$31</f>
        <v>0.25792571846814172</v>
      </c>
      <c r="BJ23" s="2">
        <f>AD23/$AD$31</f>
        <v>0.23730241119783027</v>
      </c>
      <c r="BK23" s="2">
        <f>AE23/$AE$31</f>
        <v>0.23552921448314235</v>
      </c>
      <c r="BL23" s="2">
        <f>AF23/$AF$31</f>
        <v>0.22508596722748031</v>
      </c>
      <c r="BM23" s="2">
        <f>AG23/$AG$31</f>
        <v>0.22545744719147864</v>
      </c>
      <c r="BO23" s="11">
        <f>AVERAGE(BC23:BM23)</f>
        <v>0.24144798050764854</v>
      </c>
    </row>
    <row r="24" spans="1:68" x14ac:dyDescent="0.25">
      <c r="A24" s="1" t="s">
        <v>26</v>
      </c>
      <c r="B24" s="1" t="s">
        <v>8</v>
      </c>
      <c r="C24" s="1" t="s">
        <v>27</v>
      </c>
      <c r="D24" s="1" t="s">
        <v>10</v>
      </c>
      <c r="E24" s="3">
        <v>687.9</v>
      </c>
      <c r="F24" s="3">
        <v>571</v>
      </c>
      <c r="G24" s="3">
        <v>514.9</v>
      </c>
      <c r="H24" s="3">
        <v>545.79999999999995</v>
      </c>
      <c r="I24" s="3">
        <v>616.80000000000007</v>
      </c>
      <c r="J24" s="3">
        <v>665.4</v>
      </c>
      <c r="K24" s="3">
        <v>715.30000000000007</v>
      </c>
      <c r="L24" s="3">
        <v>786</v>
      </c>
      <c r="M24" s="3">
        <v>714.8</v>
      </c>
      <c r="N24" s="3">
        <v>639.9</v>
      </c>
      <c r="O24" s="3">
        <v>645.1</v>
      </c>
      <c r="P24" s="3">
        <v>791.1</v>
      </c>
      <c r="Q24" s="3">
        <v>905.4</v>
      </c>
      <c r="R24" s="3">
        <v>1029.0999999999999</v>
      </c>
      <c r="S24" s="3">
        <v>1039.7</v>
      </c>
      <c r="T24" s="3">
        <v>1139.5</v>
      </c>
      <c r="U24" s="3">
        <v>1246.5999999999999</v>
      </c>
      <c r="V24" s="3">
        <v>1253.7</v>
      </c>
      <c r="W24" s="3">
        <v>1363.6999999999998</v>
      </c>
      <c r="X24" s="3">
        <v>1204.2</v>
      </c>
      <c r="Y24" s="3">
        <v>1243.4000000000001</v>
      </c>
      <c r="Z24" s="3">
        <v>1248.5</v>
      </c>
      <c r="AA24" s="3">
        <v>1218.5999999999999</v>
      </c>
      <c r="AB24" s="3">
        <v>1150.9000000000001</v>
      </c>
      <c r="AC24" s="3">
        <v>1117.8999999999999</v>
      </c>
      <c r="AD24" s="3">
        <v>1113.8999999999999</v>
      </c>
      <c r="AE24" s="3">
        <v>1164.3</v>
      </c>
      <c r="AF24" s="3">
        <v>1226.6999999999998</v>
      </c>
      <c r="AG24" s="3">
        <v>1232.0999999999999</v>
      </c>
      <c r="AH24" s="1" t="e">
        <f>#REF!*1000</f>
        <v>#REF!</v>
      </c>
      <c r="BC24" s="2">
        <f t="shared" ref="BC24:BC30" si="5">W24/$W$31</f>
        <v>0.11564386675370697</v>
      </c>
      <c r="BD24" s="2">
        <f t="shared" ref="BD24:BD30" si="6">X24/$X$31</f>
        <v>0.10222714596783436</v>
      </c>
      <c r="BE24" s="2">
        <f t="shared" ref="BE24:BE30" si="7">Y24/$Y$31</f>
        <v>0.10193767667851403</v>
      </c>
      <c r="BF24" s="2">
        <f t="shared" ref="BF24:BF30" si="8">Z24/$Z$31</f>
        <v>0.10298938974187732</v>
      </c>
      <c r="BG24" s="2">
        <f t="shared" ref="BG24:BG30" si="9">AA24/$AA$31</f>
        <v>0.10536052129335616</v>
      </c>
      <c r="BH24" s="2">
        <f t="shared" ref="BH24:BH30" si="10">AB24/$AB$31</f>
        <v>0.10155589920296842</v>
      </c>
      <c r="BI24" s="2">
        <f t="shared" ref="BI24:BI30" si="11">AC24/$AC$31</f>
        <v>0.10289471107010498</v>
      </c>
      <c r="BJ24" s="2">
        <f t="shared" ref="BJ24:BJ30" si="12">AD24/$AD$31</f>
        <v>9.5724330428116927E-2</v>
      </c>
      <c r="BK24" s="2">
        <f t="shared" ref="BK24:BK30" si="13">AE24/$AE$31</f>
        <v>9.8071471638114485E-2</v>
      </c>
      <c r="BL24" s="2">
        <f t="shared" ref="BL24:BL30" si="14">AF24/$AF$31</f>
        <v>9.9977244928031367E-2</v>
      </c>
      <c r="BM24" s="2">
        <f t="shared" ref="BM24:BM30" si="15">AG24/$AG$31</f>
        <v>9.8565240173275143E-2</v>
      </c>
      <c r="BO24" s="11">
        <f t="shared" ref="BO24:BO30" si="16">AVERAGE(BC24:BM24)</f>
        <v>0.10226795435235454</v>
      </c>
    </row>
    <row r="25" spans="1:68" x14ac:dyDescent="0.25">
      <c r="A25" s="1" t="s">
        <v>26</v>
      </c>
      <c r="B25" s="1" t="s">
        <v>11</v>
      </c>
      <c r="C25" s="1" t="s">
        <v>27</v>
      </c>
      <c r="D25" s="1" t="s">
        <v>12</v>
      </c>
      <c r="E25" s="3">
        <v>572.30000000000007</v>
      </c>
      <c r="F25" s="3">
        <v>475</v>
      </c>
      <c r="G25" s="3">
        <v>428.3</v>
      </c>
      <c r="H25" s="3">
        <v>454</v>
      </c>
      <c r="I25" s="3">
        <v>513</v>
      </c>
      <c r="J25" s="3">
        <v>585.20000000000005</v>
      </c>
      <c r="K25" s="3">
        <v>598.19999999999993</v>
      </c>
      <c r="L25" s="3">
        <v>614.19999999999993</v>
      </c>
      <c r="M25" s="3">
        <v>581.6</v>
      </c>
      <c r="N25" s="3">
        <v>651</v>
      </c>
      <c r="O25" s="3">
        <v>672.4</v>
      </c>
      <c r="P25" s="3">
        <v>759.7</v>
      </c>
      <c r="Q25" s="3">
        <v>819.9</v>
      </c>
      <c r="R25" s="3">
        <v>901.59999999999991</v>
      </c>
      <c r="S25" s="3">
        <v>1013.8000000000001</v>
      </c>
      <c r="T25" s="3">
        <v>1128.7</v>
      </c>
      <c r="U25" s="3">
        <v>1220.0999999999999</v>
      </c>
      <c r="V25" s="3">
        <v>1319.1</v>
      </c>
      <c r="W25" s="3">
        <v>1440.3</v>
      </c>
      <c r="X25" s="3">
        <v>1448.8000000000002</v>
      </c>
      <c r="Y25" s="3">
        <v>1442.7</v>
      </c>
      <c r="Z25" s="3">
        <v>1475.6</v>
      </c>
      <c r="AA25" s="3">
        <v>1487</v>
      </c>
      <c r="AB25" s="3">
        <v>1451.5</v>
      </c>
      <c r="AC25" s="3">
        <v>1421.3</v>
      </c>
      <c r="AD25" s="3">
        <v>1483</v>
      </c>
      <c r="AE25" s="3">
        <v>1493.9</v>
      </c>
      <c r="AF25" s="3">
        <v>1591.3</v>
      </c>
      <c r="AG25" s="3">
        <v>1649.7</v>
      </c>
      <c r="AH25" s="1" t="e">
        <f>#REF!*1000</f>
        <v>#REF!</v>
      </c>
      <c r="BC25" s="2">
        <f t="shared" si="5"/>
        <v>0.12213966509156278</v>
      </c>
      <c r="BD25" s="2">
        <f t="shared" si="6"/>
        <v>0.12299176970453284</v>
      </c>
      <c r="BE25" s="2">
        <f t="shared" si="7"/>
        <v>0.11827689089922164</v>
      </c>
      <c r="BF25" s="2">
        <f t="shared" si="8"/>
        <v>0.12172298238134896</v>
      </c>
      <c r="BG25" s="2">
        <f t="shared" si="9"/>
        <v>0.12856646575022207</v>
      </c>
      <c r="BH25" s="2">
        <f t="shared" si="10"/>
        <v>0.12808096940925245</v>
      </c>
      <c r="BI25" s="2">
        <f t="shared" si="11"/>
        <v>0.13082051421767618</v>
      </c>
      <c r="BJ25" s="2">
        <f t="shared" si="12"/>
        <v>0.12744338093625768</v>
      </c>
      <c r="BK25" s="2">
        <f t="shared" si="13"/>
        <v>0.12583438244454112</v>
      </c>
      <c r="BL25" s="2">
        <f t="shared" si="14"/>
        <v>0.12969250008476102</v>
      </c>
      <c r="BM25" s="2">
        <f t="shared" si="15"/>
        <v>0.13197230477546629</v>
      </c>
      <c r="BO25" s="11">
        <f t="shared" si="16"/>
        <v>0.12614016597225844</v>
      </c>
    </row>
    <row r="26" spans="1:68" x14ac:dyDescent="0.25">
      <c r="A26" s="1" t="s">
        <v>26</v>
      </c>
      <c r="B26" s="1" t="s">
        <v>13</v>
      </c>
      <c r="C26" s="1" t="s">
        <v>27</v>
      </c>
      <c r="D26" s="1" t="s">
        <v>14</v>
      </c>
      <c r="E26" s="3">
        <v>161.89999999999998</v>
      </c>
      <c r="F26" s="3">
        <v>134.4</v>
      </c>
      <c r="G26" s="3">
        <v>121.2</v>
      </c>
      <c r="H26" s="3">
        <v>128.5</v>
      </c>
      <c r="I26" s="3">
        <v>145.19999999999999</v>
      </c>
      <c r="J26" s="3">
        <v>139.69999999999999</v>
      </c>
      <c r="K26" s="3">
        <v>174.1</v>
      </c>
      <c r="L26" s="3">
        <v>198.2</v>
      </c>
      <c r="M26" s="3">
        <v>192.20000000000002</v>
      </c>
      <c r="N26" s="3">
        <v>193.1</v>
      </c>
      <c r="O26" s="3">
        <v>221.4</v>
      </c>
      <c r="P26" s="3">
        <v>259.2</v>
      </c>
      <c r="Q26" s="3">
        <v>296.39999999999998</v>
      </c>
      <c r="R26" s="3">
        <v>330.90000000000003</v>
      </c>
      <c r="S26" s="3">
        <v>358.3</v>
      </c>
      <c r="T26" s="3">
        <v>395.3</v>
      </c>
      <c r="U26" s="3">
        <v>411.2</v>
      </c>
      <c r="V26" s="3">
        <v>434.09999999999997</v>
      </c>
      <c r="W26" s="3">
        <v>451.90000000000003</v>
      </c>
      <c r="X26" s="3">
        <v>473</v>
      </c>
      <c r="Y26" s="3">
        <v>507.49999999999994</v>
      </c>
      <c r="Z26" s="3">
        <v>519.70000000000005</v>
      </c>
      <c r="AA26" s="3">
        <v>524.4</v>
      </c>
      <c r="AB26" s="3">
        <v>521.59999999999991</v>
      </c>
      <c r="AC26" s="3">
        <v>530.4</v>
      </c>
      <c r="AD26" s="3">
        <v>530.80000000000007</v>
      </c>
      <c r="AE26" s="3">
        <v>562.4</v>
      </c>
      <c r="AF26" s="3">
        <v>621.9</v>
      </c>
      <c r="AG26" s="3">
        <v>654.4</v>
      </c>
      <c r="AH26" s="1" t="e">
        <f>#REF!*1000</f>
        <v>#REF!</v>
      </c>
      <c r="BC26" s="2">
        <f t="shared" si="5"/>
        <v>3.8321818131553997E-2</v>
      </c>
      <c r="BD26" s="2">
        <f t="shared" si="6"/>
        <v>4.0153994388627844E-2</v>
      </c>
      <c r="BE26" s="2">
        <f t="shared" si="7"/>
        <v>4.1606378409478735E-2</v>
      </c>
      <c r="BF26" s="2">
        <f t="shared" si="8"/>
        <v>4.2870313054748616E-2</v>
      </c>
      <c r="BG26" s="2">
        <f t="shared" si="9"/>
        <v>4.5339781196648589E-2</v>
      </c>
      <c r="BH26" s="2">
        <f t="shared" si="10"/>
        <v>4.6026202992673834E-2</v>
      </c>
      <c r="BI26" s="2">
        <f t="shared" si="11"/>
        <v>4.8819531936294555E-2</v>
      </c>
      <c r="BJ26" s="2">
        <f t="shared" si="12"/>
        <v>4.5614933648661891E-2</v>
      </c>
      <c r="BK26" s="2">
        <f t="shared" si="13"/>
        <v>4.7372151206111469E-2</v>
      </c>
      <c r="BL26" s="2">
        <f t="shared" si="14"/>
        <v>5.0685455792567634E-2</v>
      </c>
      <c r="BM26" s="2">
        <f t="shared" si="15"/>
        <v>5.2350534185042819E-2</v>
      </c>
      <c r="BO26" s="11">
        <f t="shared" si="16"/>
        <v>4.5378281358400906E-2</v>
      </c>
    </row>
    <row r="27" spans="1:68" x14ac:dyDescent="0.25">
      <c r="A27" s="1" t="s">
        <v>26</v>
      </c>
      <c r="B27" s="1" t="s">
        <v>15</v>
      </c>
      <c r="C27" s="1" t="s">
        <v>27</v>
      </c>
      <c r="D27" s="1" t="s">
        <v>16</v>
      </c>
      <c r="E27" s="3">
        <v>405.3</v>
      </c>
      <c r="F27" s="3">
        <v>336.4</v>
      </c>
      <c r="G27" s="3">
        <v>303.39999999999998</v>
      </c>
      <c r="H27" s="3">
        <v>321.60000000000002</v>
      </c>
      <c r="I27" s="3">
        <v>363.4</v>
      </c>
      <c r="J27" s="3">
        <v>390.90000000000003</v>
      </c>
      <c r="K27" s="3">
        <v>422.20000000000005</v>
      </c>
      <c r="L27" s="3">
        <v>463.6</v>
      </c>
      <c r="M27" s="3">
        <v>494</v>
      </c>
      <c r="N27" s="3">
        <v>530.59999999999991</v>
      </c>
      <c r="O27" s="3">
        <v>515.70000000000005</v>
      </c>
      <c r="P27" s="3">
        <v>490.70000000000005</v>
      </c>
      <c r="Q27" s="3">
        <v>491.5</v>
      </c>
      <c r="R27" s="3">
        <v>484.5</v>
      </c>
      <c r="S27" s="3">
        <v>508.90000000000003</v>
      </c>
      <c r="T27" s="3">
        <v>527.59999999999991</v>
      </c>
      <c r="U27" s="3">
        <v>545.5</v>
      </c>
      <c r="V27" s="3">
        <v>562.20000000000005</v>
      </c>
      <c r="W27" s="3">
        <v>602.5</v>
      </c>
      <c r="X27" s="3">
        <v>652.80000000000007</v>
      </c>
      <c r="Y27" s="3">
        <v>638.1</v>
      </c>
      <c r="Z27" s="3">
        <v>659</v>
      </c>
      <c r="AA27" s="3">
        <v>654.90000000000009</v>
      </c>
      <c r="AB27" s="3">
        <v>644.9</v>
      </c>
      <c r="AC27" s="3">
        <v>604.5</v>
      </c>
      <c r="AD27" s="3">
        <v>611</v>
      </c>
      <c r="AE27" s="3">
        <v>620.5</v>
      </c>
      <c r="AF27" s="3">
        <v>639.9</v>
      </c>
      <c r="AG27" s="3">
        <v>662.90000000000009</v>
      </c>
      <c r="AH27" s="1" t="e">
        <f>#REF!*1000</f>
        <v>#REF!</v>
      </c>
      <c r="BC27" s="2">
        <f t="shared" si="5"/>
        <v>5.1092930790575974E-2</v>
      </c>
      <c r="BD27" s="2">
        <f t="shared" si="6"/>
        <v>5.5417605786250025E-2</v>
      </c>
      <c r="BE27" s="2">
        <f t="shared" si="7"/>
        <v>5.231335973022342E-2</v>
      </c>
      <c r="BF27" s="2">
        <f t="shared" si="8"/>
        <v>5.4361239759629282E-2</v>
      </c>
      <c r="BG27" s="2">
        <f t="shared" si="9"/>
        <v>5.6622850315951878E-2</v>
      </c>
      <c r="BH27" s="2">
        <f t="shared" si="10"/>
        <v>5.6906246759922084E-2</v>
      </c>
      <c r="BI27" s="2">
        <f t="shared" si="11"/>
        <v>5.5639907721512179E-2</v>
      </c>
      <c r="BJ27" s="2">
        <f t="shared" si="12"/>
        <v>5.2507016690528277E-2</v>
      </c>
      <c r="BK27" s="2">
        <f t="shared" si="13"/>
        <v>5.2266038092802579E-2</v>
      </c>
      <c r="BL27" s="2">
        <f t="shared" si="14"/>
        <v>5.21524733263612E-2</v>
      </c>
      <c r="BM27" s="2">
        <f t="shared" si="15"/>
        <v>5.3030515145575927E-2</v>
      </c>
      <c r="BO27" s="11">
        <f t="shared" si="16"/>
        <v>5.3846380374484797E-2</v>
      </c>
    </row>
    <row r="28" spans="1:68" x14ac:dyDescent="0.25">
      <c r="A28" s="1" t="s">
        <v>26</v>
      </c>
      <c r="B28" s="1" t="s">
        <v>17</v>
      </c>
      <c r="C28" s="1" t="s">
        <v>27</v>
      </c>
      <c r="D28" s="1" t="s">
        <v>18</v>
      </c>
      <c r="E28" s="3">
        <v>223.6</v>
      </c>
      <c r="F28" s="3">
        <v>185.6</v>
      </c>
      <c r="G28" s="3">
        <v>167.4</v>
      </c>
      <c r="H28" s="3">
        <v>177.4</v>
      </c>
      <c r="I28" s="3">
        <v>200.5</v>
      </c>
      <c r="J28" s="3">
        <v>189.4</v>
      </c>
      <c r="K28" s="3">
        <v>236.9</v>
      </c>
      <c r="L28" s="3">
        <v>281.5</v>
      </c>
      <c r="M28" s="3">
        <v>317.5</v>
      </c>
      <c r="N28" s="3">
        <v>380</v>
      </c>
      <c r="O28" s="3">
        <v>379.3</v>
      </c>
      <c r="P28" s="3">
        <v>392.6</v>
      </c>
      <c r="Q28" s="3">
        <v>407.2</v>
      </c>
      <c r="R28" s="3">
        <v>414.5</v>
      </c>
      <c r="S28" s="3">
        <v>454.29999999999995</v>
      </c>
      <c r="T28" s="3">
        <v>491</v>
      </c>
      <c r="U28" s="3">
        <v>503.49999999999994</v>
      </c>
      <c r="V28" s="3">
        <v>521.20000000000005</v>
      </c>
      <c r="W28" s="3">
        <v>569.9</v>
      </c>
      <c r="X28" s="3">
        <v>618.9</v>
      </c>
      <c r="Y28" s="3">
        <v>623.29999999999995</v>
      </c>
      <c r="Z28" s="3">
        <v>648</v>
      </c>
      <c r="AA28" s="3">
        <v>655.29999999999995</v>
      </c>
      <c r="AB28" s="3">
        <v>649</v>
      </c>
      <c r="AC28" s="3">
        <v>615.4</v>
      </c>
      <c r="AD28" s="3">
        <v>680.5</v>
      </c>
      <c r="AE28" s="3">
        <v>639.20000000000005</v>
      </c>
      <c r="AF28" s="3">
        <v>677.8</v>
      </c>
      <c r="AG28" s="3">
        <v>694.8</v>
      </c>
      <c r="AH28" s="1" t="e">
        <f>#REF!*1000</f>
        <v>#REF!</v>
      </c>
      <c r="BC28" s="2">
        <f t="shared" si="5"/>
        <v>4.8328400427467631E-2</v>
      </c>
      <c r="BD28" s="2">
        <f t="shared" si="6"/>
        <v>5.2539761368122141E-2</v>
      </c>
      <c r="BE28" s="2">
        <f t="shared" si="7"/>
        <v>5.1100011157887877E-2</v>
      </c>
      <c r="BF28" s="2">
        <f t="shared" si="8"/>
        <v>5.3453844255295563E-2</v>
      </c>
      <c r="BG28" s="2">
        <f t="shared" si="9"/>
        <v>5.665743443585778E-2</v>
      </c>
      <c r="BH28" s="2">
        <f t="shared" si="10"/>
        <v>5.7268032481298553E-2</v>
      </c>
      <c r="BI28" s="2">
        <f t="shared" si="11"/>
        <v>5.6643174874803297E-2</v>
      </c>
      <c r="BJ28" s="2">
        <f t="shared" si="12"/>
        <v>5.847958241882896E-2</v>
      </c>
      <c r="BK28" s="2">
        <f t="shared" si="13"/>
        <v>5.384117896683225E-2</v>
      </c>
      <c r="BL28" s="2">
        <f t="shared" si="14"/>
        <v>5.5241360244737643E-2</v>
      </c>
      <c r="BM28" s="2">
        <f t="shared" si="15"/>
        <v>5.5582443691576632E-2</v>
      </c>
      <c r="BO28" s="11">
        <f t="shared" si="16"/>
        <v>5.4466838574791662E-2</v>
      </c>
    </row>
    <row r="29" spans="1:68" x14ac:dyDescent="0.25">
      <c r="A29" s="1" t="s">
        <v>26</v>
      </c>
      <c r="B29" s="1" t="s">
        <v>19</v>
      </c>
      <c r="C29" s="1" t="s">
        <v>27</v>
      </c>
      <c r="D29" s="1" t="s">
        <v>20</v>
      </c>
      <c r="E29" s="3">
        <v>225.39999999999998</v>
      </c>
      <c r="F29" s="3">
        <v>187.1</v>
      </c>
      <c r="G29" s="3">
        <v>168.7</v>
      </c>
      <c r="H29" s="3">
        <v>178.79999999999998</v>
      </c>
      <c r="I29" s="3">
        <v>202.1</v>
      </c>
      <c r="J29" s="3">
        <v>214.9</v>
      </c>
      <c r="K29" s="3">
        <v>239.6</v>
      </c>
      <c r="L29" s="3">
        <v>255.5</v>
      </c>
      <c r="M29" s="3">
        <v>287</v>
      </c>
      <c r="N29" s="3">
        <v>341.6</v>
      </c>
      <c r="O29" s="3">
        <v>362</v>
      </c>
      <c r="P29" s="3">
        <v>378.40000000000003</v>
      </c>
      <c r="Q29" s="3">
        <v>387.1</v>
      </c>
      <c r="R29" s="3">
        <v>415.3</v>
      </c>
      <c r="S29" s="3">
        <v>457.2</v>
      </c>
      <c r="T29" s="3">
        <v>510.60000000000008</v>
      </c>
      <c r="U29" s="3">
        <v>515</v>
      </c>
      <c r="V29" s="3">
        <v>540.6</v>
      </c>
      <c r="W29" s="3">
        <v>594.09999999999991</v>
      </c>
      <c r="X29" s="3">
        <v>640</v>
      </c>
      <c r="Y29" s="3">
        <v>640.9</v>
      </c>
      <c r="Z29" s="3">
        <v>667.6</v>
      </c>
      <c r="AA29" s="3">
        <v>672</v>
      </c>
      <c r="AB29" s="3">
        <v>670.8</v>
      </c>
      <c r="AC29" s="3">
        <v>657.69999999999993</v>
      </c>
      <c r="AD29" s="3">
        <v>675.2</v>
      </c>
      <c r="AE29" s="3">
        <v>644.29999999999995</v>
      </c>
      <c r="AF29" s="3">
        <v>688.9</v>
      </c>
      <c r="AG29" s="3">
        <v>707.6</v>
      </c>
      <c r="AH29" s="1" t="e">
        <f>#REF!*1000</f>
        <v>#REF!</v>
      </c>
      <c r="BC29" s="2">
        <f t="shared" si="5"/>
        <v>5.0380597813578724E-2</v>
      </c>
      <c r="BD29" s="2">
        <f t="shared" si="6"/>
        <v>5.4330986064951001E-2</v>
      </c>
      <c r="BE29" s="2">
        <f t="shared" si="7"/>
        <v>5.2542912162827436E-2</v>
      </c>
      <c r="BF29" s="2">
        <f t="shared" si="8"/>
        <v>5.5070658063017461E-2</v>
      </c>
      <c r="BG29" s="2">
        <f t="shared" si="9"/>
        <v>5.8101321441929546E-2</v>
      </c>
      <c r="BH29" s="2">
        <f t="shared" si="10"/>
        <v>5.9191673633983151E-2</v>
      </c>
      <c r="BI29" s="2">
        <f t="shared" si="11"/>
        <v>6.0536587772437644E-2</v>
      </c>
      <c r="BJ29" s="2">
        <f t="shared" si="12"/>
        <v>5.8024120571922584E-2</v>
      </c>
      <c r="BK29" s="2">
        <f t="shared" si="13"/>
        <v>5.42707628415676E-2</v>
      </c>
      <c r="BL29" s="2">
        <f t="shared" si="14"/>
        <v>5.6146021057243679E-2</v>
      </c>
      <c r="BM29" s="2">
        <f t="shared" si="15"/>
        <v>5.6606415020379428E-2</v>
      </c>
      <c r="BO29" s="11">
        <f t="shared" si="16"/>
        <v>5.592745967671256E-2</v>
      </c>
    </row>
    <row r="30" spans="1:68" x14ac:dyDescent="0.25">
      <c r="A30" s="1" t="s">
        <v>26</v>
      </c>
      <c r="B30" s="1" t="s">
        <v>21</v>
      </c>
      <c r="C30" s="1" t="s">
        <v>6</v>
      </c>
      <c r="D30" s="1" t="s">
        <v>22</v>
      </c>
      <c r="E30" s="3">
        <v>3468.0680000000002</v>
      </c>
      <c r="F30" s="3">
        <v>2947.4110000000001</v>
      </c>
      <c r="G30" s="3">
        <v>2363.5169999999998</v>
      </c>
      <c r="H30" s="3">
        <v>2304.9830000000002</v>
      </c>
      <c r="I30" s="3">
        <v>2555.8720000000003</v>
      </c>
      <c r="J30" s="3">
        <v>3572.4350000000013</v>
      </c>
      <c r="K30" s="3">
        <v>3285.0609999999997</v>
      </c>
      <c r="L30" s="3">
        <v>3447.3300000000008</v>
      </c>
      <c r="M30" s="3">
        <v>3606.9230000000007</v>
      </c>
      <c r="N30" s="3">
        <v>3479.0979999999981</v>
      </c>
      <c r="O30" s="3">
        <v>3258.4450000000006</v>
      </c>
      <c r="P30" s="3">
        <v>3837.5220000000008</v>
      </c>
      <c r="Q30" s="3">
        <v>3973.7410000000009</v>
      </c>
      <c r="R30" s="3">
        <v>4172.6470000000018</v>
      </c>
      <c r="S30" s="3">
        <v>4190.3759999999993</v>
      </c>
      <c r="T30" s="3">
        <v>4187.1169999999984</v>
      </c>
      <c r="U30" s="3">
        <v>3879.1050000000005</v>
      </c>
      <c r="V30" s="3">
        <v>3595.7740000000013</v>
      </c>
      <c r="W30" s="3">
        <v>3729.098</v>
      </c>
      <c r="X30" s="3">
        <v>3757.0469999999996</v>
      </c>
      <c r="Y30" s="3">
        <v>4175.4410000000007</v>
      </c>
      <c r="Z30" s="3">
        <v>3926.0470000000005</v>
      </c>
      <c r="AA30" s="3">
        <v>3601.8930000000009</v>
      </c>
      <c r="AB30" s="3">
        <v>3525.6709999999994</v>
      </c>
      <c r="AC30" s="3">
        <v>3115.0690000000022</v>
      </c>
      <c r="AD30" s="3">
        <v>3780.7610000000013</v>
      </c>
      <c r="AE30" s="3">
        <v>3951.1620000000021</v>
      </c>
      <c r="AF30" s="3">
        <v>4061.5339999999997</v>
      </c>
      <c r="AG30" s="3">
        <v>4080.5530000000017</v>
      </c>
      <c r="AH30" s="5" t="e">
        <f t="shared" ref="AH30" si="17">AH31-SUM(AH23:AH29)</f>
        <v>#REF!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C30" s="2">
        <f t="shared" si="5"/>
        <v>0.3162332714112453</v>
      </c>
      <c r="BD30" s="2">
        <f t="shared" si="6"/>
        <v>0.31894385656619678</v>
      </c>
      <c r="BE30" s="2">
        <f t="shared" si="7"/>
        <v>0.34231522812305881</v>
      </c>
      <c r="BF30" s="2">
        <f t="shared" si="8"/>
        <v>0.32386158160026296</v>
      </c>
      <c r="BG30" s="2">
        <f t="shared" si="9"/>
        <v>0.31142074850064877</v>
      </c>
      <c r="BH30" s="2">
        <f t="shared" si="10"/>
        <v>0.31110668928562757</v>
      </c>
      <c r="BI30" s="2">
        <f t="shared" si="11"/>
        <v>0.28671985393902955</v>
      </c>
      <c r="BJ30" s="2">
        <f t="shared" si="12"/>
        <v>0.32490422410785347</v>
      </c>
      <c r="BK30" s="2">
        <f t="shared" si="13"/>
        <v>0.3328148003268882</v>
      </c>
      <c r="BL30" s="2">
        <f t="shared" si="14"/>
        <v>0.33101897733881713</v>
      </c>
      <c r="BM30" s="2">
        <f t="shared" si="15"/>
        <v>0.32643509981720525</v>
      </c>
      <c r="BO30" s="11">
        <f t="shared" si="16"/>
        <v>0.32052493918334851</v>
      </c>
    </row>
    <row r="31" spans="1:68" x14ac:dyDescent="0.25">
      <c r="A31" s="1" t="s">
        <v>26</v>
      </c>
      <c r="B31" s="1" t="s">
        <v>23</v>
      </c>
      <c r="C31" s="1" t="s">
        <v>6</v>
      </c>
      <c r="D31" s="1" t="s">
        <v>24</v>
      </c>
      <c r="E31" s="3">
        <v>10838.518</v>
      </c>
      <c r="F31" s="3">
        <v>7822.7430000000004</v>
      </c>
      <c r="G31" s="3">
        <v>6711.1929999999993</v>
      </c>
      <c r="H31" s="3">
        <v>6656.8389999999999</v>
      </c>
      <c r="I31" s="3">
        <v>7154.5190000000002</v>
      </c>
      <c r="J31" s="3">
        <v>8131.0349999999999</v>
      </c>
      <c r="K31" s="3">
        <v>7867.4939999999997</v>
      </c>
      <c r="L31" s="3">
        <v>8467.4320000000007</v>
      </c>
      <c r="M31" s="3">
        <v>8826.0750000000007</v>
      </c>
      <c r="N31" s="3">
        <v>9546.2389999999996</v>
      </c>
      <c r="O31" s="3">
        <v>9478.68</v>
      </c>
      <c r="P31" s="3">
        <v>10143.331</v>
      </c>
      <c r="Q31" s="3">
        <v>10294.986000000001</v>
      </c>
      <c r="R31" s="3">
        <v>10784.798000000001</v>
      </c>
      <c r="S31" s="3">
        <v>10846.168</v>
      </c>
      <c r="T31" s="3">
        <v>11268.882</v>
      </c>
      <c r="U31" s="3">
        <v>11232.672</v>
      </c>
      <c r="V31" s="3">
        <v>11082.978000000001</v>
      </c>
      <c r="W31" s="3">
        <v>11792.237999999999</v>
      </c>
      <c r="X31" s="3">
        <v>11779.65</v>
      </c>
      <c r="Y31" s="3">
        <v>12197.649000000001</v>
      </c>
      <c r="Z31" s="3">
        <v>12122.608</v>
      </c>
      <c r="AA31" s="3">
        <v>11566.002</v>
      </c>
      <c r="AB31" s="3">
        <v>11332.674999999999</v>
      </c>
      <c r="AC31" s="3">
        <v>10864.504000000001</v>
      </c>
      <c r="AD31" s="3">
        <v>11636.54</v>
      </c>
      <c r="AE31" s="3">
        <v>11871.954000000002</v>
      </c>
      <c r="AF31" s="3">
        <v>12269.791999999999</v>
      </c>
      <c r="AG31" s="3">
        <v>12500.35</v>
      </c>
      <c r="AH31" s="5" t="e">
        <f>#REF!</f>
        <v>#REF!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O31" s="11"/>
    </row>
    <row r="32" spans="1:68" ht="15" customHeight="1" x14ac:dyDescent="0.25">
      <c r="A32" s="1" t="s">
        <v>28</v>
      </c>
      <c r="B32" s="1" t="s">
        <v>5</v>
      </c>
      <c r="C32" s="1" t="s">
        <v>6</v>
      </c>
      <c r="D32" s="1" t="s">
        <v>7</v>
      </c>
      <c r="E32" s="3">
        <v>17847.253000000001</v>
      </c>
      <c r="F32" s="3">
        <v>17204.804</v>
      </c>
      <c r="G32" s="3">
        <v>13520.947</v>
      </c>
      <c r="H32" s="3">
        <v>12894.203</v>
      </c>
      <c r="I32" s="3">
        <v>12838.843000000001</v>
      </c>
      <c r="J32" s="3">
        <v>14332.514999999999</v>
      </c>
      <c r="K32" s="3">
        <v>8711.7559999999994</v>
      </c>
      <c r="L32" s="3">
        <v>6767.3720000000003</v>
      </c>
      <c r="M32" s="3">
        <v>6364.8180000000002</v>
      </c>
      <c r="N32" s="3">
        <v>7586.3580000000002</v>
      </c>
      <c r="O32" s="3">
        <v>7690.15</v>
      </c>
      <c r="P32" s="3">
        <v>7049.7110000000002</v>
      </c>
      <c r="Q32" s="3">
        <v>6632.2910000000002</v>
      </c>
      <c r="R32" s="3">
        <v>6544.2520000000004</v>
      </c>
      <c r="S32" s="3">
        <v>6489.0119999999997</v>
      </c>
      <c r="T32" s="3">
        <v>6368.4850000000006</v>
      </c>
      <c r="U32" s="3">
        <v>6525.5570000000007</v>
      </c>
      <c r="V32" s="3">
        <v>6063.8410000000003</v>
      </c>
      <c r="W32" s="3">
        <v>6056.6970000000001</v>
      </c>
      <c r="X32" s="3">
        <v>5980.75</v>
      </c>
      <c r="Y32" s="3">
        <v>6358.2349999999997</v>
      </c>
      <c r="Z32" s="3">
        <v>6380.2150000000001</v>
      </c>
      <c r="AA32" s="3">
        <v>6560.9809999999998</v>
      </c>
      <c r="AB32" s="3">
        <v>7100.6189999999997</v>
      </c>
      <c r="AC32" s="3">
        <v>7163.5910000000003</v>
      </c>
      <c r="AD32" s="3">
        <v>7066.6930000000002</v>
      </c>
      <c r="AE32" s="3">
        <v>7459.6549999999997</v>
      </c>
      <c r="AF32" s="3">
        <v>7447.3389999999999</v>
      </c>
      <c r="AG32" s="3">
        <v>7225.2119999999995</v>
      </c>
      <c r="BC32" s="2">
        <f>W32/W40</f>
        <v>0.14158832788139183</v>
      </c>
      <c r="BD32" s="2">
        <f t="shared" ref="BD32:BK32" si="18">X32/X40</f>
        <v>0.14729416258019723</v>
      </c>
      <c r="BE32" s="2">
        <f t="shared" si="18"/>
        <v>0.14403125874748587</v>
      </c>
      <c r="BF32" s="2">
        <f t="shared" si="18"/>
        <v>0.14902910923935092</v>
      </c>
      <c r="BG32" s="2">
        <f t="shared" si="18"/>
        <v>0.15654675983655622</v>
      </c>
      <c r="BH32" s="2">
        <f t="shared" si="18"/>
        <v>0.16863001387727777</v>
      </c>
      <c r="BI32" s="2">
        <f t="shared" si="18"/>
        <v>0.17407139672351418</v>
      </c>
      <c r="BJ32" s="2">
        <f t="shared" si="18"/>
        <v>0.16949160550780748</v>
      </c>
      <c r="BK32" s="2">
        <f t="shared" si="18"/>
        <v>0.17182941184817205</v>
      </c>
      <c r="BL32" s="2">
        <f>AF32/$AF$220</f>
        <v>4.6357622324879381E-2</v>
      </c>
      <c r="BM32" s="2">
        <f>AG32/$AG$220</f>
        <v>4.4573691951363792E-2</v>
      </c>
      <c r="BO32" s="11">
        <v>0.151</v>
      </c>
      <c r="BP32" s="1" t="s">
        <v>78</v>
      </c>
    </row>
    <row r="33" spans="1:68" ht="15" customHeight="1" x14ac:dyDescent="0.25">
      <c r="A33" s="1" t="s">
        <v>28</v>
      </c>
      <c r="B33" s="1" t="s">
        <v>8</v>
      </c>
      <c r="C33" s="1" t="s">
        <v>27</v>
      </c>
      <c r="D33" s="1" t="s">
        <v>10</v>
      </c>
      <c r="E33" s="3">
        <v>5265.6170344736702</v>
      </c>
      <c r="F33" s="3">
        <v>5416.1291890710845</v>
      </c>
      <c r="G33" s="3">
        <v>3519.1150160009802</v>
      </c>
      <c r="H33" s="3">
        <v>3252.0703213850675</v>
      </c>
      <c r="I33" s="3">
        <v>3167.0225401482558</v>
      </c>
      <c r="J33" s="3">
        <v>4209.1764374742452</v>
      </c>
      <c r="K33" s="3">
        <v>3528.7217780404712</v>
      </c>
      <c r="L33" s="3">
        <v>3376.8129128641467</v>
      </c>
      <c r="M33" s="3">
        <v>3683.8292602211363</v>
      </c>
      <c r="N33" s="3">
        <v>4129.0698633596858</v>
      </c>
      <c r="O33" s="3">
        <v>4190.9281424729825</v>
      </c>
      <c r="P33" s="3">
        <v>4408.4294367841694</v>
      </c>
      <c r="Q33" s="3">
        <v>4152.5154770317231</v>
      </c>
      <c r="R33" s="3">
        <v>4605.4339711127177</v>
      </c>
      <c r="S33" s="3">
        <v>4668.0798279546243</v>
      </c>
      <c r="T33" s="3">
        <v>4251.0658519036015</v>
      </c>
      <c r="U33" s="3">
        <v>4218.0569219156405</v>
      </c>
      <c r="V33" s="3">
        <v>4030.5647196520699</v>
      </c>
      <c r="W33" s="3">
        <v>4243.0809643528373</v>
      </c>
      <c r="X33" s="3">
        <v>4027.5694445046111</v>
      </c>
      <c r="Y33" s="3">
        <v>4378.7761433905234</v>
      </c>
      <c r="Z33" s="3">
        <v>4246.5587052524315</v>
      </c>
      <c r="AA33" s="3">
        <v>4157.1684346729498</v>
      </c>
      <c r="AB33" s="3">
        <v>4176.7093887370893</v>
      </c>
      <c r="AC33" s="3">
        <v>4082.030940393709</v>
      </c>
      <c r="AD33" s="3">
        <v>4135.6231250468445</v>
      </c>
      <c r="AE33" s="3">
        <v>4306.1996654053582</v>
      </c>
      <c r="AF33" s="3">
        <v>4408.0270182898403</v>
      </c>
      <c r="AG33" s="3">
        <v>4324.8476015487577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O33" s="11">
        <v>9.9191149698933542E-2</v>
      </c>
      <c r="BP33" s="1" t="s">
        <v>78</v>
      </c>
    </row>
    <row r="34" spans="1:68" ht="15" customHeight="1" x14ac:dyDescent="0.25">
      <c r="A34" s="1" t="s">
        <v>28</v>
      </c>
      <c r="B34" s="1" t="s">
        <v>11</v>
      </c>
      <c r="C34" s="1" t="s">
        <v>27</v>
      </c>
      <c r="D34" s="1" t="s">
        <v>12</v>
      </c>
      <c r="E34" s="3">
        <v>4142.072834265653</v>
      </c>
      <c r="F34" s="3">
        <v>4260.4696532335283</v>
      </c>
      <c r="G34" s="3">
        <v>2768.2284171072461</v>
      </c>
      <c r="H34" s="3">
        <v>2558.1640375935726</v>
      </c>
      <c r="I34" s="3">
        <v>2491.2632162901532</v>
      </c>
      <c r="J34" s="3">
        <v>3311.0488784408631</v>
      </c>
      <c r="K34" s="3">
        <v>2775.7853487656848</v>
      </c>
      <c r="L34" s="3">
        <v>2656.2898405258097</v>
      </c>
      <c r="M34" s="3">
        <v>2897.7969732582542</v>
      </c>
      <c r="N34" s="3">
        <v>3248.0349406034393</v>
      </c>
      <c r="O34" s="3">
        <v>3296.6942897000681</v>
      </c>
      <c r="P34" s="3">
        <v>3467.7865276440375</v>
      </c>
      <c r="Q34" s="3">
        <v>3266.4778768895071</v>
      </c>
      <c r="R34" s="3">
        <v>3622.7554751628345</v>
      </c>
      <c r="S34" s="3">
        <v>3672.0343536124692</v>
      </c>
      <c r="T34" s="3">
        <v>3344.0001934368415</v>
      </c>
      <c r="U34" s="3">
        <v>3318.0345010410265</v>
      </c>
      <c r="V34" s="3">
        <v>3170.5482040794009</v>
      </c>
      <c r="W34" s="3">
        <v>3337.7190709032138</v>
      </c>
      <c r="X34" s="3">
        <v>3168.192041878805</v>
      </c>
      <c r="Y34" s="3">
        <v>3444.4604672396822</v>
      </c>
      <c r="Z34" s="3">
        <v>3340.4547533523014</v>
      </c>
      <c r="AA34" s="3">
        <v>3270.1380157333574</v>
      </c>
      <c r="AB34" s="3">
        <v>3285.5094440872986</v>
      </c>
      <c r="AC34" s="3">
        <v>3211.0328867710223</v>
      </c>
      <c r="AD34" s="3">
        <v>3253.1899085839254</v>
      </c>
      <c r="AE34" s="3">
        <v>3387.3699010437535</v>
      </c>
      <c r="AF34" s="3">
        <v>3467.4699746736151</v>
      </c>
      <c r="AG34" s="3">
        <v>3402.0388580166978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O34" s="11">
        <v>7.8026366877362155E-2</v>
      </c>
      <c r="BP34" s="1" t="s">
        <v>78</v>
      </c>
    </row>
    <row r="35" spans="1:68" ht="15" customHeight="1" x14ac:dyDescent="0.25">
      <c r="A35" s="1" t="s">
        <v>28</v>
      </c>
      <c r="B35" s="1" t="s">
        <v>13</v>
      </c>
      <c r="C35" s="1" t="s">
        <v>27</v>
      </c>
      <c r="D35" s="1" t="s">
        <v>14</v>
      </c>
      <c r="E35" s="3">
        <v>2753.8175576453464</v>
      </c>
      <c r="F35" s="3">
        <v>2832.532551777239</v>
      </c>
      <c r="G35" s="3">
        <v>1840.4302202363936</v>
      </c>
      <c r="H35" s="3">
        <v>1700.7709241093164</v>
      </c>
      <c r="I35" s="3">
        <v>1656.2925521207385</v>
      </c>
      <c r="J35" s="3">
        <v>2201.3192187840687</v>
      </c>
      <c r="K35" s="3">
        <v>1845.454374063622</v>
      </c>
      <c r="L35" s="3">
        <v>1766.0089268642216</v>
      </c>
      <c r="M35" s="3">
        <v>1926.5726371189933</v>
      </c>
      <c r="N35" s="3">
        <v>2159.4250041392806</v>
      </c>
      <c r="O35" s="3">
        <v>2191.7757075787213</v>
      </c>
      <c r="P35" s="3">
        <v>2305.5247476557697</v>
      </c>
      <c r="Q35" s="3">
        <v>2171.6866141570854</v>
      </c>
      <c r="R35" s="3">
        <v>2408.5543721077365</v>
      </c>
      <c r="S35" s="3">
        <v>2441.3169637196083</v>
      </c>
      <c r="T35" s="3">
        <v>2223.2265857991433</v>
      </c>
      <c r="U35" s="3">
        <v>2205.9635432412038</v>
      </c>
      <c r="V35" s="3">
        <v>2107.9086875358412</v>
      </c>
      <c r="W35" s="3">
        <v>2219.0506414816668</v>
      </c>
      <c r="X35" s="3">
        <v>2106.3422156034826</v>
      </c>
      <c r="Y35" s="3">
        <v>2290.0166392128631</v>
      </c>
      <c r="Z35" s="3">
        <v>2220.8694338259529</v>
      </c>
      <c r="AA35" s="3">
        <v>2174.1200225047687</v>
      </c>
      <c r="AB35" s="3">
        <v>2184.3395698137856</v>
      </c>
      <c r="AC35" s="3">
        <v>2134.824542102569</v>
      </c>
      <c r="AD35" s="3">
        <v>2162.8522353594385</v>
      </c>
      <c r="AE35" s="3">
        <v>2252.0605216222521</v>
      </c>
      <c r="AF35" s="3">
        <v>2305.3142904371853</v>
      </c>
      <c r="AG35" s="3">
        <v>2261.8130375438122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O35" s="11">
        <v>5.1875084689149725E-2</v>
      </c>
      <c r="BP35" s="1" t="s">
        <v>78</v>
      </c>
    </row>
    <row r="36" spans="1:68" ht="15" customHeight="1" x14ac:dyDescent="0.25">
      <c r="A36" s="1" t="s">
        <v>28</v>
      </c>
      <c r="B36" s="1" t="s">
        <v>15</v>
      </c>
      <c r="C36" s="1" t="s">
        <v>27</v>
      </c>
      <c r="D36" s="1" t="s">
        <v>16</v>
      </c>
      <c r="E36" s="3">
        <v>2753.8175576453464</v>
      </c>
      <c r="F36" s="3">
        <v>2832.532551777239</v>
      </c>
      <c r="G36" s="3">
        <v>1840.4302202363936</v>
      </c>
      <c r="H36" s="3">
        <v>1700.7709241093164</v>
      </c>
      <c r="I36" s="3">
        <v>1656.2925521207385</v>
      </c>
      <c r="J36" s="3">
        <v>2201.3192187840687</v>
      </c>
      <c r="K36" s="3">
        <v>1845.454374063622</v>
      </c>
      <c r="L36" s="3">
        <v>1766.0089268642216</v>
      </c>
      <c r="M36" s="3">
        <v>1926.5726371189933</v>
      </c>
      <c r="N36" s="3">
        <v>2159.4250041392806</v>
      </c>
      <c r="O36" s="3">
        <v>2191.7757075787213</v>
      </c>
      <c r="P36" s="3">
        <v>2305.5247476557697</v>
      </c>
      <c r="Q36" s="3">
        <v>2171.6866141570854</v>
      </c>
      <c r="R36" s="3">
        <v>2408.5543721077365</v>
      </c>
      <c r="S36" s="3">
        <v>2441.3169637196083</v>
      </c>
      <c r="T36" s="3">
        <v>2223.2265857991433</v>
      </c>
      <c r="U36" s="3">
        <v>2205.9635432412038</v>
      </c>
      <c r="V36" s="3">
        <v>2107.9086875358412</v>
      </c>
      <c r="W36" s="3">
        <v>2219.0506414816668</v>
      </c>
      <c r="X36" s="3">
        <v>2106.3422156034826</v>
      </c>
      <c r="Y36" s="3">
        <v>2290.0166392128631</v>
      </c>
      <c r="Z36" s="3">
        <v>2220.8694338259529</v>
      </c>
      <c r="AA36" s="3">
        <v>2174.1200225047687</v>
      </c>
      <c r="AB36" s="3">
        <v>2184.3395698137856</v>
      </c>
      <c r="AC36" s="3">
        <v>2134.824542102569</v>
      </c>
      <c r="AD36" s="3">
        <v>2162.8522353594385</v>
      </c>
      <c r="AE36" s="3">
        <v>2252.0605216222521</v>
      </c>
      <c r="AF36" s="3">
        <v>2305.3142904371853</v>
      </c>
      <c r="AG36" s="3">
        <v>2261.8130375438122</v>
      </c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O36" s="11">
        <v>4.9055647491829599E-2</v>
      </c>
      <c r="BP36" s="1" t="s">
        <v>78</v>
      </c>
    </row>
    <row r="37" spans="1:68" ht="15" customHeight="1" x14ac:dyDescent="0.25">
      <c r="A37" s="1" t="s">
        <v>28</v>
      </c>
      <c r="B37" s="1" t="s">
        <v>17</v>
      </c>
      <c r="C37" s="1" t="s">
        <v>27</v>
      </c>
      <c r="D37" s="1" t="s">
        <v>18</v>
      </c>
      <c r="E37" s="3">
        <v>5585.4245258482806</v>
      </c>
      <c r="F37" s="3">
        <v>5745.0780430377799</v>
      </c>
      <c r="G37" s="3">
        <v>3732.8486274197012</v>
      </c>
      <c r="H37" s="3">
        <v>3449.5849610648856</v>
      </c>
      <c r="I37" s="3">
        <v>3359.3717989455959</v>
      </c>
      <c r="J37" s="3">
        <v>4464.8209608812358</v>
      </c>
      <c r="K37" s="3">
        <v>3743.0388565909579</v>
      </c>
      <c r="L37" s="3">
        <v>3581.9037995416693</v>
      </c>
      <c r="M37" s="3">
        <v>3907.5667987946126</v>
      </c>
      <c r="N37" s="3">
        <v>4379.8491103247197</v>
      </c>
      <c r="O37" s="3">
        <v>4445.4643548486147</v>
      </c>
      <c r="P37" s="3">
        <v>4676.1756002156799</v>
      </c>
      <c r="Q37" s="3">
        <v>4404.7186944152481</v>
      </c>
      <c r="R37" s="3">
        <v>4885.1452139452849</v>
      </c>
      <c r="S37" s="3">
        <v>4951.5958697671504</v>
      </c>
      <c r="T37" s="3">
        <v>4509.2545308114759</v>
      </c>
      <c r="U37" s="3">
        <v>4474.2408019512668</v>
      </c>
      <c r="V37" s="3">
        <v>4275.3612522095837</v>
      </c>
      <c r="W37" s="3">
        <v>4500.7846807501837</v>
      </c>
      <c r="X37" s="3">
        <v>4272.1840588890764</v>
      </c>
      <c r="Y37" s="3">
        <v>4644.7213126917859</v>
      </c>
      <c r="Z37" s="3">
        <v>4504.4736424023449</v>
      </c>
      <c r="AA37" s="3">
        <v>4409.6542496515849</v>
      </c>
      <c r="AB37" s="3">
        <v>4430.3820244543776</v>
      </c>
      <c r="AC37" s="3">
        <v>4329.9532762214112</v>
      </c>
      <c r="AD37" s="3">
        <v>4386.8003846601159</v>
      </c>
      <c r="AE37" s="3">
        <v>4567.7368989974184</v>
      </c>
      <c r="AF37" s="3">
        <v>4675.7487408156949</v>
      </c>
      <c r="AG37" s="3">
        <v>4587.5174183952195</v>
      </c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O37" s="11">
        <v>0.10521552871170581</v>
      </c>
      <c r="BP37" s="1" t="s">
        <v>78</v>
      </c>
    </row>
    <row r="38" spans="1:68" ht="15" customHeight="1" x14ac:dyDescent="0.25">
      <c r="A38" s="1" t="s">
        <v>28</v>
      </c>
      <c r="B38" s="1" t="s">
        <v>19</v>
      </c>
      <c r="C38" s="1" t="s">
        <v>27</v>
      </c>
      <c r="D38" s="1" t="s">
        <v>20</v>
      </c>
      <c r="E38" s="3">
        <v>590.53001047474936</v>
      </c>
      <c r="F38" s="3">
        <v>607.40969307397438</v>
      </c>
      <c r="G38" s="3">
        <v>394.66277430649291</v>
      </c>
      <c r="H38" s="3">
        <v>364.71416519262789</v>
      </c>
      <c r="I38" s="3">
        <v>355.17620092066886</v>
      </c>
      <c r="J38" s="3">
        <v>472.05199114146916</v>
      </c>
      <c r="K38" s="3">
        <v>395.74015635890339</v>
      </c>
      <c r="L38" s="3">
        <v>378.70383503958271</v>
      </c>
      <c r="M38" s="3">
        <v>413.13519714466304</v>
      </c>
      <c r="N38" s="3">
        <v>463.06817485911102</v>
      </c>
      <c r="O38" s="3">
        <v>470.00547583895269</v>
      </c>
      <c r="P38" s="3">
        <v>494.39787672321017</v>
      </c>
      <c r="Q38" s="3">
        <v>465.69756062657007</v>
      </c>
      <c r="R38" s="3">
        <v>516.49160077472379</v>
      </c>
      <c r="S38" s="3">
        <v>523.51722725968295</v>
      </c>
      <c r="T38" s="3">
        <v>476.74981785005764</v>
      </c>
      <c r="U38" s="3">
        <v>473.04792239432425</v>
      </c>
      <c r="V38" s="3">
        <v>452.02099023390218</v>
      </c>
      <c r="W38" s="3">
        <v>475.85432626794648</v>
      </c>
      <c r="X38" s="3">
        <v>451.68507521147967</v>
      </c>
      <c r="Y38" s="3">
        <v>491.07231021434399</v>
      </c>
      <c r="Z38" s="3">
        <v>476.24434900534277</v>
      </c>
      <c r="AA38" s="3">
        <v>466.21938192626266</v>
      </c>
      <c r="AB38" s="3">
        <v>468.41086674800988</v>
      </c>
      <c r="AC38" s="3">
        <v>457.79283951095351</v>
      </c>
      <c r="AD38" s="3">
        <v>463.80311203122699</v>
      </c>
      <c r="AE38" s="3">
        <v>482.93298142833333</v>
      </c>
      <c r="AF38" s="3">
        <v>494.3527461722955</v>
      </c>
      <c r="AG38" s="3">
        <v>485.0243158064315</v>
      </c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O38" s="11">
        <v>1.1124119032437119E-2</v>
      </c>
      <c r="BP38" s="1" t="s">
        <v>78</v>
      </c>
    </row>
    <row r="39" spans="1:68" ht="15" customHeight="1" x14ac:dyDescent="0.25">
      <c r="A39" s="1" t="s">
        <v>28</v>
      </c>
      <c r="B39" s="1" t="s">
        <v>21</v>
      </c>
      <c r="C39" s="1" t="s">
        <v>6</v>
      </c>
      <c r="D39" s="1" t="s">
        <v>22</v>
      </c>
      <c r="E39" s="3">
        <v>14147.020479646955</v>
      </c>
      <c r="F39" s="3">
        <v>15703.992318029152</v>
      </c>
      <c r="G39" s="3">
        <v>7861.4527246927973</v>
      </c>
      <c r="H39" s="3">
        <v>6865.6136665452141</v>
      </c>
      <c r="I39" s="3">
        <v>6404.2171394538454</v>
      </c>
      <c r="J39" s="3">
        <v>11242.748294494049</v>
      </c>
      <c r="K39" s="3">
        <v>12729.01511211674</v>
      </c>
      <c r="L39" s="3">
        <v>13750.389758300345</v>
      </c>
      <c r="M39" s="3">
        <v>16018.397496343343</v>
      </c>
      <c r="N39" s="3">
        <v>17502.171902574486</v>
      </c>
      <c r="O39" s="3">
        <v>17774.235321981942</v>
      </c>
      <c r="P39" s="3">
        <v>19736.228063321367</v>
      </c>
      <c r="Q39" s="3">
        <v>18598.696162722776</v>
      </c>
      <c r="R39" s="3">
        <v>21438.700994788964</v>
      </c>
      <c r="S39" s="3">
        <v>21874.581793966849</v>
      </c>
      <c r="T39" s="3">
        <v>19461.301434399735</v>
      </c>
      <c r="U39" s="3">
        <v>19103.664766215337</v>
      </c>
      <c r="V39" s="3">
        <v>18426.164458753363</v>
      </c>
      <c r="W39" s="3">
        <v>19724.572674762483</v>
      </c>
      <c r="X39" s="3">
        <v>18491.055948309062</v>
      </c>
      <c r="Y39" s="3">
        <v>20247.528488037937</v>
      </c>
      <c r="Z39" s="3">
        <v>19422.185682335672</v>
      </c>
      <c r="AA39" s="3">
        <v>18698.277873006307</v>
      </c>
      <c r="AB39" s="3">
        <v>18277.372136345653</v>
      </c>
      <c r="AC39" s="3">
        <v>17639.126972897771</v>
      </c>
      <c r="AD39" s="3">
        <v>18061.654998959009</v>
      </c>
      <c r="AE39" s="3">
        <v>18705.128509880633</v>
      </c>
      <c r="AF39" s="3">
        <v>19336.154939174183</v>
      </c>
      <c r="AG39" s="3">
        <v>19052.877731145269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O39" s="11">
        <v>0.45467869362641816</v>
      </c>
      <c r="BP39" s="1" t="s">
        <v>78</v>
      </c>
    </row>
    <row r="40" spans="1:68" ht="15" customHeight="1" x14ac:dyDescent="0.25">
      <c r="A40" s="1" t="s">
        <v>28</v>
      </c>
      <c r="B40" s="1" t="s">
        <v>23</v>
      </c>
      <c r="C40" s="1" t="s">
        <v>6</v>
      </c>
      <c r="D40" s="1" t="s">
        <v>24</v>
      </c>
      <c r="E40" s="3">
        <v>53085.553</v>
      </c>
      <c r="F40" s="3">
        <v>54602.948000000004</v>
      </c>
      <c r="G40" s="3">
        <v>35478.115000000005</v>
      </c>
      <c r="H40" s="3">
        <v>32785.892</v>
      </c>
      <c r="I40" s="3">
        <v>31928.478999999999</v>
      </c>
      <c r="J40" s="3">
        <v>42435</v>
      </c>
      <c r="K40" s="3">
        <v>35574.966</v>
      </c>
      <c r="L40" s="3">
        <v>34043.49</v>
      </c>
      <c r="M40" s="3">
        <v>37138.688999999998</v>
      </c>
      <c r="N40" s="3">
        <v>41627.402000000002</v>
      </c>
      <c r="O40" s="3">
        <v>42251.029000000002</v>
      </c>
      <c r="P40" s="3">
        <v>44443.778000000006</v>
      </c>
      <c r="Q40" s="3">
        <v>41863.769999999997</v>
      </c>
      <c r="R40" s="3">
        <v>46429.887999999999</v>
      </c>
      <c r="S40" s="3">
        <v>47061.454999999994</v>
      </c>
      <c r="T40" s="3">
        <v>42857.31</v>
      </c>
      <c r="U40" s="3">
        <v>42524.529000000002</v>
      </c>
      <c r="V40" s="3">
        <v>40634.317999999999</v>
      </c>
      <c r="W40" s="3">
        <v>42776.81</v>
      </c>
      <c r="X40" s="3">
        <v>40604.120999999999</v>
      </c>
      <c r="Y40" s="3">
        <v>44144.826999999997</v>
      </c>
      <c r="Z40" s="3">
        <v>42811.870999999999</v>
      </c>
      <c r="AA40" s="3">
        <v>41910.678999999996</v>
      </c>
      <c r="AB40" s="3">
        <v>42107.682000000001</v>
      </c>
      <c r="AC40" s="3">
        <v>41153.177000000003</v>
      </c>
      <c r="AD40" s="3">
        <v>41693.468999999997</v>
      </c>
      <c r="AE40" s="3">
        <v>43413.144</v>
      </c>
      <c r="AF40" s="3">
        <v>44439.720999999998</v>
      </c>
      <c r="AG40" s="3">
        <v>43601.144</v>
      </c>
      <c r="BO40" s="11"/>
    </row>
    <row r="41" spans="1:68" x14ac:dyDescent="0.25">
      <c r="A41" s="1" t="s">
        <v>29</v>
      </c>
      <c r="B41" s="1" t="s">
        <v>5</v>
      </c>
      <c r="C41" s="1" t="s">
        <v>6</v>
      </c>
      <c r="D41" s="1" t="s">
        <v>7</v>
      </c>
      <c r="E41" s="3">
        <v>11575.689</v>
      </c>
      <c r="F41" s="3">
        <v>12020.310000000001</v>
      </c>
      <c r="G41" s="3">
        <v>12035.504999999999</v>
      </c>
      <c r="H41" s="3">
        <v>11332.976999999999</v>
      </c>
      <c r="I41" s="3">
        <v>11184.892</v>
      </c>
      <c r="J41" s="3">
        <v>10985.394</v>
      </c>
      <c r="K41" s="3">
        <v>11667.908000000001</v>
      </c>
      <c r="L41" s="3">
        <v>11607.669</v>
      </c>
      <c r="M41" s="3">
        <v>11321.537</v>
      </c>
      <c r="N41" s="3">
        <v>11272.721000000001</v>
      </c>
      <c r="O41" s="3">
        <v>11225.339</v>
      </c>
      <c r="P41" s="3">
        <v>10985.42</v>
      </c>
      <c r="Q41" s="3">
        <v>10774.829999999998</v>
      </c>
      <c r="R41" s="3">
        <v>10548.285</v>
      </c>
      <c r="S41" s="3">
        <v>10086.550999999999</v>
      </c>
      <c r="T41" s="3">
        <v>10030.252</v>
      </c>
      <c r="U41" s="3">
        <v>10407.033000000001</v>
      </c>
      <c r="V41" s="3">
        <v>9840.476999999999</v>
      </c>
      <c r="W41" s="3">
        <v>9976.4269999999997</v>
      </c>
      <c r="X41" s="3">
        <v>9901.7119999999995</v>
      </c>
      <c r="Y41" s="3">
        <v>10171.887999999999</v>
      </c>
      <c r="Z41" s="3">
        <v>9631.0139999999992</v>
      </c>
      <c r="AA41" s="3">
        <v>9084.9950000000008</v>
      </c>
      <c r="AB41" s="3">
        <v>9161.0850000000009</v>
      </c>
      <c r="AC41" s="3">
        <v>8629.1149999999998</v>
      </c>
      <c r="AD41" s="3">
        <v>8823.4879999999994</v>
      </c>
      <c r="AE41" s="3">
        <v>8774.616</v>
      </c>
      <c r="AF41" s="3">
        <v>8379.2510000000002</v>
      </c>
      <c r="AG41" s="3">
        <v>8219.1229999999996</v>
      </c>
      <c r="AH41" s="1" t="e">
        <f>#REF!+#REF!</f>
        <v>#REF!</v>
      </c>
      <c r="BC41" s="2">
        <f>W41/$W$49</f>
        <v>0.29865533317788512</v>
      </c>
      <c r="BD41" s="2">
        <f>X41/$X$49</f>
        <v>0.29904564456585009</v>
      </c>
      <c r="BE41" s="2">
        <f>Y41/$Y$49</f>
        <v>0.29126228715456171</v>
      </c>
      <c r="BF41" s="2">
        <f>Z41/$Z$49</f>
        <v>0.29831063380928435</v>
      </c>
      <c r="BG41" s="2">
        <f>AA41/$AA$49</f>
        <v>0.2830636168147172</v>
      </c>
      <c r="BH41" s="2">
        <f>AB41/$AB$49</f>
        <v>0.28621292544448984</v>
      </c>
      <c r="BI41" s="2">
        <f>AC41/$AC$49</f>
        <v>0.28655415434393405</v>
      </c>
      <c r="BJ41" s="2">
        <f>AD41/$AD$49</f>
        <v>0.28558662245513683</v>
      </c>
      <c r="BK41" s="2">
        <f>AE41/$AE$49</f>
        <v>0.2786817430506674</v>
      </c>
      <c r="BL41" s="2">
        <f>AF41/$AF$49</f>
        <v>0.26427287837876112</v>
      </c>
      <c r="BM41" s="2">
        <f>AG41/$AG$49</f>
        <v>0.2613784835778124</v>
      </c>
      <c r="BO41" s="11"/>
    </row>
    <row r="42" spans="1:68" x14ac:dyDescent="0.25">
      <c r="A42" s="1" t="s">
        <v>29</v>
      </c>
      <c r="B42" s="1" t="s">
        <v>8</v>
      </c>
      <c r="C42" s="1" t="s">
        <v>27</v>
      </c>
      <c r="D42" s="1" t="s">
        <v>10</v>
      </c>
      <c r="E42" s="3">
        <v>6008.3</v>
      </c>
      <c r="F42" s="3">
        <v>6059.2</v>
      </c>
      <c r="G42" s="3">
        <v>5830.9</v>
      </c>
      <c r="H42" s="3">
        <v>5803.0999999999995</v>
      </c>
      <c r="I42" s="3">
        <v>5654</v>
      </c>
      <c r="J42" s="3">
        <v>6075.2</v>
      </c>
      <c r="K42" s="3">
        <v>6505.5</v>
      </c>
      <c r="L42" s="3">
        <v>6035.5999999999995</v>
      </c>
      <c r="M42" s="3">
        <v>6377.1</v>
      </c>
      <c r="N42" s="3">
        <v>6382.1</v>
      </c>
      <c r="O42" s="3">
        <v>6221.2</v>
      </c>
      <c r="P42" s="3">
        <v>6268.6</v>
      </c>
      <c r="Q42" s="3">
        <v>6282.9</v>
      </c>
      <c r="R42" s="3">
        <v>6330.9</v>
      </c>
      <c r="S42" s="3">
        <v>6367.8</v>
      </c>
      <c r="T42" s="3">
        <v>6274.3</v>
      </c>
      <c r="U42" s="3">
        <v>6471.9</v>
      </c>
      <c r="V42" s="3">
        <v>6403.3</v>
      </c>
      <c r="W42" s="3">
        <v>6319.7</v>
      </c>
      <c r="X42" s="3">
        <v>6178.6</v>
      </c>
      <c r="Y42" s="3">
        <v>6537.2000000000007</v>
      </c>
      <c r="Z42" s="3">
        <v>6042.0999999999995</v>
      </c>
      <c r="AA42" s="3">
        <v>6060.8</v>
      </c>
      <c r="AB42" s="3">
        <v>6032.8</v>
      </c>
      <c r="AC42" s="3">
        <v>5709.9000000000005</v>
      </c>
      <c r="AD42" s="3">
        <v>5775.2</v>
      </c>
      <c r="AE42" s="3">
        <v>5822.3</v>
      </c>
      <c r="AF42" s="3">
        <v>5883.7</v>
      </c>
      <c r="AG42" s="3">
        <v>5775.8</v>
      </c>
      <c r="AH42" s="1" t="e">
        <f>#REF!*1000</f>
        <v>#REF!</v>
      </c>
      <c r="BC42" s="2">
        <f t="shared" ref="BC42:BC48" si="19">W42/$W$49</f>
        <v>0.18918718185220829</v>
      </c>
      <c r="BD42" s="2">
        <f t="shared" ref="BD42:BD48" si="20">X42/$X$49</f>
        <v>0.18660241981533715</v>
      </c>
      <c r="BE42" s="2">
        <f t="shared" ref="BE42:BE48" si="21">Y42/$Y$49</f>
        <v>0.1871864715367296</v>
      </c>
      <c r="BF42" s="2">
        <f t="shared" ref="BF42:BF48" si="22">Z42/$Z$49</f>
        <v>0.18714775832940092</v>
      </c>
      <c r="BG42" s="2">
        <f t="shared" ref="BG42:BG48" si="23">AA42/$AA$49</f>
        <v>0.18883796510516934</v>
      </c>
      <c r="BH42" s="2">
        <f t="shared" ref="BH42:BH48" si="24">AB42/$AB$49</f>
        <v>0.18847825739216675</v>
      </c>
      <c r="BI42" s="2">
        <f t="shared" ref="BI42:BI48" si="25">AC42/$AC$49</f>
        <v>0.18961336891308428</v>
      </c>
      <c r="BJ42" s="2">
        <f t="shared" ref="BJ42:BJ48" si="26">AD42/$AD$49</f>
        <v>0.1869237949893405</v>
      </c>
      <c r="BK42" s="2">
        <f t="shared" ref="BK42:BK48" si="27">AE42/$AE$49</f>
        <v>0.18491620745157406</v>
      </c>
      <c r="BL42" s="2">
        <f t="shared" ref="BL42:BL48" si="28">AF42/$AF$49</f>
        <v>0.18556579036922474</v>
      </c>
      <c r="BM42" s="2">
        <f t="shared" ref="BM42:BM48" si="29">AG42/$AG$49</f>
        <v>0.18367772880984129</v>
      </c>
      <c r="BO42" s="11"/>
    </row>
    <row r="43" spans="1:68" x14ac:dyDescent="0.25">
      <c r="A43" s="1" t="s">
        <v>29</v>
      </c>
      <c r="B43" s="1" t="s">
        <v>11</v>
      </c>
      <c r="C43" s="1" t="s">
        <v>27</v>
      </c>
      <c r="D43" s="1" t="s">
        <v>12</v>
      </c>
      <c r="E43" s="3">
        <v>3135.2000000000003</v>
      </c>
      <c r="F43" s="3">
        <v>3304.3999999999996</v>
      </c>
      <c r="G43" s="3">
        <v>3161.7000000000003</v>
      </c>
      <c r="H43" s="3">
        <v>3226.2</v>
      </c>
      <c r="I43" s="3">
        <v>3100</v>
      </c>
      <c r="J43" s="3">
        <v>3161.4</v>
      </c>
      <c r="K43" s="3">
        <v>3552.9</v>
      </c>
      <c r="L43" s="3">
        <v>3467.5</v>
      </c>
      <c r="M43" s="3">
        <v>3391.7000000000003</v>
      </c>
      <c r="N43" s="3">
        <v>3367.4</v>
      </c>
      <c r="O43" s="3">
        <v>3437.8</v>
      </c>
      <c r="P43" s="3">
        <v>3653</v>
      </c>
      <c r="Q43" s="3">
        <v>3848.2</v>
      </c>
      <c r="R43" s="3">
        <v>4237.8</v>
      </c>
      <c r="S43" s="3">
        <v>4199</v>
      </c>
      <c r="T43" s="3">
        <v>4260.1000000000004</v>
      </c>
      <c r="U43" s="3">
        <v>4430.5</v>
      </c>
      <c r="V43" s="3">
        <v>4504.5</v>
      </c>
      <c r="W43" s="3">
        <v>4464.7</v>
      </c>
      <c r="X43" s="3">
        <v>4385.2</v>
      </c>
      <c r="Y43" s="3">
        <v>4601</v>
      </c>
      <c r="Z43" s="3">
        <v>4383.8999999999996</v>
      </c>
      <c r="AA43" s="3">
        <v>4371.6000000000004</v>
      </c>
      <c r="AB43" s="3">
        <v>4046.6</v>
      </c>
      <c r="AC43" s="3">
        <v>3631.4</v>
      </c>
      <c r="AD43" s="3">
        <v>3851.7000000000003</v>
      </c>
      <c r="AE43" s="3">
        <v>4128</v>
      </c>
      <c r="AF43" s="3">
        <v>4208.8</v>
      </c>
      <c r="AG43" s="3">
        <v>4166.7</v>
      </c>
      <c r="AH43" s="1" t="e">
        <f>#REF!*1000</f>
        <v>#REF!</v>
      </c>
      <c r="BC43" s="2">
        <f t="shared" si="19"/>
        <v>0.13365571321669609</v>
      </c>
      <c r="BD43" s="2">
        <f t="shared" si="20"/>
        <v>0.13243921460755129</v>
      </c>
      <c r="BE43" s="2">
        <f t="shared" si="21"/>
        <v>0.13174523581051409</v>
      </c>
      <c r="BF43" s="2">
        <f t="shared" si="22"/>
        <v>0.13578673933570459</v>
      </c>
      <c r="BG43" s="2">
        <f t="shared" si="23"/>
        <v>0.13620710933437144</v>
      </c>
      <c r="BH43" s="2">
        <f t="shared" si="24"/>
        <v>0.12642489662563686</v>
      </c>
      <c r="BI43" s="2">
        <f t="shared" si="25"/>
        <v>0.12059090139424056</v>
      </c>
      <c r="BJ43" s="2">
        <f t="shared" si="26"/>
        <v>0.12466657105562455</v>
      </c>
      <c r="BK43" s="2">
        <f t="shared" si="27"/>
        <v>0.13110525125124051</v>
      </c>
      <c r="BL43" s="2">
        <f t="shared" si="28"/>
        <v>0.13274118301510837</v>
      </c>
      <c r="BM43" s="2">
        <f t="shared" si="29"/>
        <v>0.13250631819522241</v>
      </c>
      <c r="BO43" s="11"/>
    </row>
    <row r="44" spans="1:68" x14ac:dyDescent="0.25">
      <c r="A44" s="1" t="s">
        <v>29</v>
      </c>
      <c r="B44" s="1" t="s">
        <v>13</v>
      </c>
      <c r="C44" s="1" t="s">
        <v>27</v>
      </c>
      <c r="D44" s="1" t="s">
        <v>14</v>
      </c>
      <c r="E44" s="3">
        <v>1119.8</v>
      </c>
      <c r="F44" s="3">
        <v>1131.5</v>
      </c>
      <c r="G44" s="3">
        <v>1197.2</v>
      </c>
      <c r="H44" s="3">
        <v>1298.3</v>
      </c>
      <c r="I44" s="3">
        <v>1276</v>
      </c>
      <c r="J44" s="3">
        <v>1351.6</v>
      </c>
      <c r="K44" s="3">
        <v>1385.6999999999998</v>
      </c>
      <c r="L44" s="3">
        <v>1301.7</v>
      </c>
      <c r="M44" s="3">
        <v>1323.9</v>
      </c>
      <c r="N44" s="3">
        <v>1258</v>
      </c>
      <c r="O44" s="3">
        <v>1230.3999999999999</v>
      </c>
      <c r="P44" s="3">
        <v>1323</v>
      </c>
      <c r="Q44" s="3">
        <v>1299.5</v>
      </c>
      <c r="R44" s="3">
        <v>1273.6000000000001</v>
      </c>
      <c r="S44" s="3">
        <v>1369.6999999999998</v>
      </c>
      <c r="T44" s="3">
        <v>1390</v>
      </c>
      <c r="U44" s="3">
        <v>1447.2</v>
      </c>
      <c r="V44" s="3">
        <v>1469.8</v>
      </c>
      <c r="W44" s="3">
        <v>1579</v>
      </c>
      <c r="X44" s="3">
        <v>1587.8000000000002</v>
      </c>
      <c r="Y44" s="3">
        <v>1701.8</v>
      </c>
      <c r="Z44" s="3">
        <v>1693.3</v>
      </c>
      <c r="AA44" s="3">
        <v>1888.1</v>
      </c>
      <c r="AB44" s="3">
        <v>1756.1</v>
      </c>
      <c r="AC44" s="3">
        <v>1679</v>
      </c>
      <c r="AD44" s="3">
        <v>1732.2</v>
      </c>
      <c r="AE44" s="3">
        <v>1852.9</v>
      </c>
      <c r="AF44" s="3">
        <v>1953.5</v>
      </c>
      <c r="AG44" s="3">
        <v>1937.3</v>
      </c>
      <c r="AH44" s="1" t="e">
        <f>#REF!*1000</f>
        <v>#REF!</v>
      </c>
      <c r="BC44" s="2">
        <f t="shared" si="19"/>
        <v>4.7269104568988536E-2</v>
      </c>
      <c r="BD44" s="2">
        <f t="shared" si="20"/>
        <v>4.7953795711454431E-2</v>
      </c>
      <c r="BE44" s="2">
        <f t="shared" si="21"/>
        <v>4.8729415844888699E-2</v>
      </c>
      <c r="BF44" s="2">
        <f t="shared" si="22"/>
        <v>5.2448204958404299E-2</v>
      </c>
      <c r="BG44" s="2">
        <f t="shared" si="23"/>
        <v>5.8828036218827581E-2</v>
      </c>
      <c r="BH44" s="2">
        <f t="shared" si="24"/>
        <v>5.4864518599387353E-2</v>
      </c>
      <c r="BI44" s="2">
        <f t="shared" si="25"/>
        <v>5.5755940805455165E-2</v>
      </c>
      <c r="BJ44" s="2">
        <f t="shared" si="26"/>
        <v>5.6065486507919322E-2</v>
      </c>
      <c r="BK44" s="2">
        <f t="shared" si="27"/>
        <v>5.8848091095790589E-2</v>
      </c>
      <c r="BL44" s="2">
        <f t="shared" si="28"/>
        <v>6.161136215073517E-2</v>
      </c>
      <c r="BM44" s="2">
        <f t="shared" si="29"/>
        <v>6.1608584788826741E-2</v>
      </c>
      <c r="BO44" s="11"/>
    </row>
    <row r="45" spans="1:68" x14ac:dyDescent="0.25">
      <c r="A45" s="1" t="s">
        <v>29</v>
      </c>
      <c r="B45" s="1" t="s">
        <v>15</v>
      </c>
      <c r="C45" s="1" t="s">
        <v>27</v>
      </c>
      <c r="D45" s="1" t="s">
        <v>16</v>
      </c>
      <c r="E45" s="3">
        <v>896</v>
      </c>
      <c r="F45" s="3">
        <v>927</v>
      </c>
      <c r="G45" s="3">
        <v>950.9</v>
      </c>
      <c r="H45" s="3">
        <v>997.9</v>
      </c>
      <c r="I45" s="3">
        <v>998.6</v>
      </c>
      <c r="J45" s="3">
        <v>998.5</v>
      </c>
      <c r="K45" s="3">
        <v>1070.5999999999999</v>
      </c>
      <c r="L45" s="3">
        <v>1001.7</v>
      </c>
      <c r="M45" s="3">
        <v>947</v>
      </c>
      <c r="N45" s="3">
        <v>925.1</v>
      </c>
      <c r="O45" s="3">
        <v>852.6</v>
      </c>
      <c r="P45" s="3">
        <v>865.7</v>
      </c>
      <c r="Q45" s="3">
        <v>843.7</v>
      </c>
      <c r="R45" s="3">
        <v>872.3</v>
      </c>
      <c r="S45" s="3">
        <v>878.19999999999993</v>
      </c>
      <c r="T45" s="3">
        <v>884.3</v>
      </c>
      <c r="U45" s="3">
        <v>866</v>
      </c>
      <c r="V45" s="3">
        <v>845.7</v>
      </c>
      <c r="W45" s="3">
        <v>835</v>
      </c>
      <c r="X45" s="3">
        <v>802.9</v>
      </c>
      <c r="Y45" s="3">
        <v>848.8</v>
      </c>
      <c r="Z45" s="3">
        <v>916.1</v>
      </c>
      <c r="AA45" s="3">
        <v>922.3</v>
      </c>
      <c r="AB45" s="3">
        <v>914.3</v>
      </c>
      <c r="AC45" s="3">
        <v>784.1</v>
      </c>
      <c r="AD45" s="3">
        <v>837.8</v>
      </c>
      <c r="AE45" s="3">
        <v>819.9</v>
      </c>
      <c r="AF45" s="3">
        <v>842.19999999999993</v>
      </c>
      <c r="AG45" s="3">
        <v>837.2</v>
      </c>
      <c r="AH45" s="1" t="e">
        <f>#REF!*1000</f>
        <v>#REF!</v>
      </c>
      <c r="BC45" s="2">
        <f t="shared" si="19"/>
        <v>2.4996644911403059E-2</v>
      </c>
      <c r="BD45" s="2">
        <f t="shared" si="20"/>
        <v>2.4248710528231989E-2</v>
      </c>
      <c r="BE45" s="2">
        <f t="shared" si="21"/>
        <v>2.4304576430333485E-2</v>
      </c>
      <c r="BF45" s="2">
        <f t="shared" si="22"/>
        <v>2.8375243939286705E-2</v>
      </c>
      <c r="BG45" s="2">
        <f t="shared" si="23"/>
        <v>2.8736347547600592E-2</v>
      </c>
      <c r="BH45" s="2">
        <f t="shared" si="24"/>
        <v>2.8564790931848903E-2</v>
      </c>
      <c r="BI45" s="2">
        <f t="shared" si="25"/>
        <v>2.6038256810933531E-2</v>
      </c>
      <c r="BJ45" s="2">
        <f t="shared" si="26"/>
        <v>2.7116767461225495E-2</v>
      </c>
      <c r="BK45" s="2">
        <f t="shared" si="27"/>
        <v>2.6040018289944789E-2</v>
      </c>
      <c r="BL45" s="2">
        <f t="shared" si="28"/>
        <v>2.6562113746275484E-2</v>
      </c>
      <c r="BM45" s="2">
        <f t="shared" si="29"/>
        <v>2.6624016510197572E-2</v>
      </c>
      <c r="BO45" s="11"/>
    </row>
    <row r="46" spans="1:68" x14ac:dyDescent="0.25">
      <c r="A46" s="1" t="s">
        <v>29</v>
      </c>
      <c r="B46" s="1" t="s">
        <v>17</v>
      </c>
      <c r="C46" s="1" t="s">
        <v>27</v>
      </c>
      <c r="D46" s="1" t="s">
        <v>18</v>
      </c>
      <c r="E46" s="3">
        <v>3520.1</v>
      </c>
      <c r="F46" s="3">
        <v>3729.2000000000003</v>
      </c>
      <c r="G46" s="3">
        <v>3645.1</v>
      </c>
      <c r="H46" s="3">
        <v>3844.9</v>
      </c>
      <c r="I46" s="3">
        <v>3563.8</v>
      </c>
      <c r="J46" s="3">
        <v>3506.9</v>
      </c>
      <c r="K46" s="3">
        <v>3897.2000000000003</v>
      </c>
      <c r="L46" s="3">
        <v>3727</v>
      </c>
      <c r="M46" s="3">
        <v>3640.8</v>
      </c>
      <c r="N46" s="3">
        <v>3587.4</v>
      </c>
      <c r="O46" s="3">
        <v>3515.2999999999997</v>
      </c>
      <c r="P46" s="3">
        <v>3686.9</v>
      </c>
      <c r="Q46" s="3">
        <v>3600.4</v>
      </c>
      <c r="R46" s="3">
        <v>3817.4</v>
      </c>
      <c r="S46" s="3">
        <v>3825.4</v>
      </c>
      <c r="T46" s="3">
        <v>3846</v>
      </c>
      <c r="U46" s="3">
        <v>3845.2999999999997</v>
      </c>
      <c r="V46" s="3">
        <v>3766.6</v>
      </c>
      <c r="W46" s="3">
        <v>3702.5</v>
      </c>
      <c r="X46" s="3">
        <v>3670.3</v>
      </c>
      <c r="Y46" s="3">
        <v>3950</v>
      </c>
      <c r="Z46" s="3">
        <v>3357.9</v>
      </c>
      <c r="AA46" s="3">
        <v>3362.1</v>
      </c>
      <c r="AB46" s="3">
        <v>3351.4</v>
      </c>
      <c r="AC46" s="3">
        <v>3128.6</v>
      </c>
      <c r="AD46" s="3">
        <v>3332</v>
      </c>
      <c r="AE46" s="3">
        <v>3427.2</v>
      </c>
      <c r="AF46" s="3">
        <v>3515</v>
      </c>
      <c r="AG46" s="3">
        <v>3449.1</v>
      </c>
      <c r="AH46" s="1" t="e">
        <f>#REF!*1000</f>
        <v>#REF!</v>
      </c>
      <c r="BC46" s="2">
        <f t="shared" si="19"/>
        <v>0.1108384165083471</v>
      </c>
      <c r="BD46" s="2">
        <f t="shared" si="20"/>
        <v>0.11084822798825493</v>
      </c>
      <c r="BE46" s="2">
        <f t="shared" si="21"/>
        <v>0.11310447325614664</v>
      </c>
      <c r="BF46" s="2">
        <f t="shared" si="22"/>
        <v>0.10400745729039497</v>
      </c>
      <c r="BG46" s="2">
        <f t="shared" si="23"/>
        <v>0.10475384808607607</v>
      </c>
      <c r="BH46" s="2">
        <f t="shared" si="24"/>
        <v>0.10470528308979374</v>
      </c>
      <c r="BI46" s="2">
        <f t="shared" si="25"/>
        <v>0.10389400619651401</v>
      </c>
      <c r="BJ46" s="2">
        <f t="shared" si="26"/>
        <v>0.10784563043781732</v>
      </c>
      <c r="BK46" s="2">
        <f t="shared" si="27"/>
        <v>0.10884784813184387</v>
      </c>
      <c r="BL46" s="2">
        <f t="shared" si="28"/>
        <v>0.11085945122080068</v>
      </c>
      <c r="BM46" s="2">
        <f t="shared" si="29"/>
        <v>0.10968573261505307</v>
      </c>
      <c r="BO46" s="11"/>
    </row>
    <row r="47" spans="1:68" x14ac:dyDescent="0.25">
      <c r="A47" s="1" t="s">
        <v>29</v>
      </c>
      <c r="B47" s="1" t="s">
        <v>19</v>
      </c>
      <c r="C47" s="1" t="s">
        <v>27</v>
      </c>
      <c r="D47" s="1" t="s">
        <v>20</v>
      </c>
      <c r="E47" s="3">
        <v>1814.3</v>
      </c>
      <c r="F47" s="3">
        <v>1936.1</v>
      </c>
      <c r="G47" s="3">
        <v>1860</v>
      </c>
      <c r="H47" s="3">
        <v>2011.0000000000002</v>
      </c>
      <c r="I47" s="3">
        <v>1957.4</v>
      </c>
      <c r="J47" s="3">
        <v>1944.1999999999998</v>
      </c>
      <c r="K47" s="3">
        <v>2152.6999999999998</v>
      </c>
      <c r="L47" s="3">
        <v>2024.2</v>
      </c>
      <c r="M47" s="3">
        <v>1964.3999999999999</v>
      </c>
      <c r="N47" s="3">
        <v>1922.6000000000001</v>
      </c>
      <c r="O47" s="3">
        <v>1896.5</v>
      </c>
      <c r="P47" s="3">
        <v>1955.4</v>
      </c>
      <c r="Q47" s="3">
        <v>1932.7</v>
      </c>
      <c r="R47" s="3">
        <v>2028.8</v>
      </c>
      <c r="S47" s="3">
        <v>2085.1999999999998</v>
      </c>
      <c r="T47" s="3">
        <v>2137.1000000000004</v>
      </c>
      <c r="U47" s="3">
        <v>2112</v>
      </c>
      <c r="V47" s="3">
        <v>2043.1</v>
      </c>
      <c r="W47" s="3">
        <v>2086.6999999999998</v>
      </c>
      <c r="X47" s="3">
        <v>2242.3000000000002</v>
      </c>
      <c r="Y47" s="3">
        <v>2423.6</v>
      </c>
      <c r="Z47" s="3">
        <v>2531</v>
      </c>
      <c r="AA47" s="3">
        <v>2542</v>
      </c>
      <c r="AB47" s="3">
        <v>2501.6999999999998</v>
      </c>
      <c r="AC47" s="3">
        <v>2326.6</v>
      </c>
      <c r="AD47" s="3">
        <v>2532.7000000000003</v>
      </c>
      <c r="AE47" s="3">
        <v>2557.7999999999997</v>
      </c>
      <c r="AF47" s="3">
        <v>2574.3000000000002</v>
      </c>
      <c r="AG47" s="3">
        <v>2510.6000000000004</v>
      </c>
      <c r="AH47" s="1" t="e">
        <f>#REF!*1000</f>
        <v>#REF!</v>
      </c>
      <c r="BC47" s="2">
        <f t="shared" si="19"/>
        <v>6.2467663397155399E-2</v>
      </c>
      <c r="BD47" s="2">
        <f t="shared" si="20"/>
        <v>6.7720617284163162E-2</v>
      </c>
      <c r="BE47" s="2">
        <f t="shared" si="21"/>
        <v>6.9397468704708101E-2</v>
      </c>
      <c r="BF47" s="2">
        <f t="shared" si="22"/>
        <v>7.8395090503585479E-2</v>
      </c>
      <c r="BG47" s="2">
        <f t="shared" si="23"/>
        <v>7.9201773247317267E-2</v>
      </c>
      <c r="BH47" s="2">
        <f t="shared" si="24"/>
        <v>7.8158741632075243E-2</v>
      </c>
      <c r="BI47" s="2">
        <f t="shared" si="25"/>
        <v>7.7261329290036915E-2</v>
      </c>
      <c r="BJ47" s="2">
        <f t="shared" si="26"/>
        <v>8.1974978454339723E-2</v>
      </c>
      <c r="BK47" s="2">
        <f t="shared" si="27"/>
        <v>8.1235710186633461E-2</v>
      </c>
      <c r="BL47" s="2">
        <f t="shared" si="28"/>
        <v>8.1190749723387551E-2</v>
      </c>
      <c r="BM47" s="2">
        <f t="shared" si="29"/>
        <v>7.9840248268635963E-2</v>
      </c>
      <c r="BO47" s="11"/>
    </row>
    <row r="48" spans="1:68" x14ac:dyDescent="0.25">
      <c r="A48" s="1" t="s">
        <v>29</v>
      </c>
      <c r="B48" s="1" t="s">
        <v>21</v>
      </c>
      <c r="C48" s="1" t="s">
        <v>6</v>
      </c>
      <c r="D48" s="1" t="s">
        <v>22</v>
      </c>
      <c r="E48" s="3">
        <v>3742.9419999999991</v>
      </c>
      <c r="F48" s="3">
        <v>3774.4889999999978</v>
      </c>
      <c r="G48" s="3">
        <v>3930.8619999999974</v>
      </c>
      <c r="H48" s="3">
        <v>4248.9209999999985</v>
      </c>
      <c r="I48" s="3">
        <v>4246.3729999999996</v>
      </c>
      <c r="J48" s="3">
        <v>4340.5399999999972</v>
      </c>
      <c r="K48" s="3">
        <v>4585.8299999999981</v>
      </c>
      <c r="L48" s="3">
        <v>4512.2429999999986</v>
      </c>
      <c r="M48" s="3">
        <v>4334.4609999999957</v>
      </c>
      <c r="N48" s="3">
        <v>4352.7189999999973</v>
      </c>
      <c r="O48" s="3">
        <v>4283.0560000000005</v>
      </c>
      <c r="P48" s="3">
        <v>4394.4879999999976</v>
      </c>
      <c r="Q48" s="3">
        <v>4613.6539999999986</v>
      </c>
      <c r="R48" s="3">
        <v>4534.9090000000033</v>
      </c>
      <c r="S48" s="3">
        <v>4537.9159999999974</v>
      </c>
      <c r="T48" s="3">
        <v>4492.8659999999945</v>
      </c>
      <c r="U48" s="3">
        <v>4502.5219999999936</v>
      </c>
      <c r="V48" s="3">
        <v>4295.1670000000049</v>
      </c>
      <c r="W48" s="3">
        <v>4440.4559999999983</v>
      </c>
      <c r="X48" s="3">
        <v>4342.226999999999</v>
      </c>
      <c r="Y48" s="3">
        <v>4689.1760000000031</v>
      </c>
      <c r="Z48" s="3">
        <v>3729.8710000000028</v>
      </c>
      <c r="AA48" s="3">
        <v>3863.3459999999977</v>
      </c>
      <c r="AB48" s="3">
        <v>4243.9509999999973</v>
      </c>
      <c r="AC48" s="3">
        <v>4224.6680000000051</v>
      </c>
      <c r="AD48" s="3">
        <v>4010.9250000000029</v>
      </c>
      <c r="AE48" s="3">
        <v>4103.4369999999944</v>
      </c>
      <c r="AF48" s="3">
        <v>4350.0629999999983</v>
      </c>
      <c r="AG48" s="3">
        <v>4549.4700000000012</v>
      </c>
      <c r="AH48" s="5" t="e">
        <f t="shared" ref="AH48" si="30">AH49-SUM(AH41:AH47)</f>
        <v>#REF!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C48" s="2">
        <f t="shared" si="19"/>
        <v>0.13292994236731634</v>
      </c>
      <c r="BD48" s="2">
        <f t="shared" si="20"/>
        <v>0.13114136949915706</v>
      </c>
      <c r="BE48" s="2">
        <f t="shared" si="21"/>
        <v>0.13427007126211774</v>
      </c>
      <c r="BF48" s="2">
        <f t="shared" si="22"/>
        <v>0.11552887183393878</v>
      </c>
      <c r="BG48" s="2">
        <f t="shared" si="23"/>
        <v>0.12037130364592052</v>
      </c>
      <c r="BH48" s="2">
        <f t="shared" si="24"/>
        <v>0.13259058628460135</v>
      </c>
      <c r="BI48" s="2">
        <f t="shared" si="25"/>
        <v>0.14029204224580163</v>
      </c>
      <c r="BJ48" s="2">
        <f t="shared" si="26"/>
        <v>0.12982014863859626</v>
      </c>
      <c r="BK48" s="2">
        <f t="shared" si="27"/>
        <v>0.13032513054230521</v>
      </c>
      <c r="BL48" s="2">
        <f t="shared" si="28"/>
        <v>0.13719647139570687</v>
      </c>
      <c r="BM48" s="2">
        <f t="shared" si="29"/>
        <v>0.14467888723441061</v>
      </c>
      <c r="BO48" s="11"/>
    </row>
    <row r="49" spans="1:68" x14ac:dyDescent="0.25">
      <c r="A49" s="1" t="s">
        <v>29</v>
      </c>
      <c r="B49" s="1" t="s">
        <v>23</v>
      </c>
      <c r="C49" s="1" t="s">
        <v>6</v>
      </c>
      <c r="D49" s="1" t="s">
        <v>24</v>
      </c>
      <c r="E49" s="3">
        <v>31812.330999999998</v>
      </c>
      <c r="F49" s="3">
        <v>32882.199000000001</v>
      </c>
      <c r="G49" s="3">
        <v>32612.166999999998</v>
      </c>
      <c r="H49" s="3">
        <v>32763.297999999999</v>
      </c>
      <c r="I49" s="3">
        <v>31981.064999999999</v>
      </c>
      <c r="J49" s="3">
        <v>32363.734</v>
      </c>
      <c r="K49" s="3">
        <v>34818.338000000003</v>
      </c>
      <c r="L49" s="3">
        <v>33677.612000000001</v>
      </c>
      <c r="M49" s="3">
        <v>33300.898000000001</v>
      </c>
      <c r="N49" s="3">
        <v>33068.04</v>
      </c>
      <c r="O49" s="3">
        <v>32662.195</v>
      </c>
      <c r="P49" s="3">
        <v>33132.508000000002</v>
      </c>
      <c r="Q49" s="3">
        <v>33195.883999999998</v>
      </c>
      <c r="R49" s="3">
        <v>33643.993999999999</v>
      </c>
      <c r="S49" s="3">
        <v>33349.767</v>
      </c>
      <c r="T49" s="3">
        <v>33314.917999999998</v>
      </c>
      <c r="U49" s="3">
        <v>34082.454999999994</v>
      </c>
      <c r="V49" s="3">
        <v>33168.644</v>
      </c>
      <c r="W49" s="3">
        <v>33404.483</v>
      </c>
      <c r="X49" s="3">
        <v>33111.038999999997</v>
      </c>
      <c r="Y49" s="3">
        <v>34923.464</v>
      </c>
      <c r="Z49" s="3">
        <v>32285.184999999998</v>
      </c>
      <c r="AA49" s="3">
        <v>32095.240999999998</v>
      </c>
      <c r="AB49" s="3">
        <v>32007.935999999998</v>
      </c>
      <c r="AC49" s="3">
        <v>30113.383000000002</v>
      </c>
      <c r="AD49" s="3">
        <v>30896.013000000003</v>
      </c>
      <c r="AE49" s="3">
        <v>31486.152999999998</v>
      </c>
      <c r="AF49" s="3">
        <v>31706.813999999998</v>
      </c>
      <c r="AG49" s="3">
        <v>31445.292999999998</v>
      </c>
      <c r="AH49" s="5" t="e">
        <f>#REF!</f>
        <v>#REF!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O49" s="11"/>
    </row>
    <row r="50" spans="1:68" ht="15" customHeight="1" x14ac:dyDescent="0.25">
      <c r="A50" s="1" t="s">
        <v>30</v>
      </c>
      <c r="B50" s="1" t="s">
        <v>5</v>
      </c>
      <c r="C50" s="1" t="s">
        <v>6</v>
      </c>
      <c r="D50" s="1" t="s">
        <v>7</v>
      </c>
      <c r="E50" s="3">
        <v>7906.9560000000001</v>
      </c>
      <c r="F50" s="3">
        <v>8238.9439999999995</v>
      </c>
      <c r="G50" s="3">
        <v>4669.3779999999997</v>
      </c>
      <c r="H50" s="3">
        <v>2535.7330000000002</v>
      </c>
      <c r="I50" s="3">
        <v>1221.482</v>
      </c>
      <c r="J50" s="3">
        <v>971.03899999999999</v>
      </c>
      <c r="K50" s="3">
        <v>1153.463</v>
      </c>
      <c r="L50" s="3">
        <v>974.40800000000002</v>
      </c>
      <c r="M50" s="3">
        <v>1017.088</v>
      </c>
      <c r="N50" s="3">
        <v>656.95899999999995</v>
      </c>
      <c r="O50" s="3">
        <v>680.53200000000004</v>
      </c>
      <c r="P50" s="3">
        <v>1169.9390000000001</v>
      </c>
      <c r="Q50" s="3">
        <v>1279.2260000000001</v>
      </c>
      <c r="R50" s="3">
        <v>1332.2650000000001</v>
      </c>
      <c r="S50" s="3">
        <v>1229.4780000000001</v>
      </c>
      <c r="T50" s="3">
        <v>1210.5989999999999</v>
      </c>
      <c r="U50" s="3">
        <v>1147.528</v>
      </c>
      <c r="V50" s="3">
        <v>1084.904</v>
      </c>
      <c r="W50" s="3">
        <v>1104.722</v>
      </c>
      <c r="X50" s="3">
        <v>1079.3610000000001</v>
      </c>
      <c r="Y50" s="3">
        <v>1106.472</v>
      </c>
      <c r="Z50" s="3">
        <v>1267.75</v>
      </c>
      <c r="AA50" s="3">
        <v>1289.1389999999999</v>
      </c>
      <c r="AB50" s="3">
        <v>1281.056</v>
      </c>
      <c r="AC50" s="3">
        <v>1526.5830000000001</v>
      </c>
      <c r="AD50" s="3">
        <v>1542.028</v>
      </c>
      <c r="AE50" s="3">
        <v>1515.7460000000001</v>
      </c>
      <c r="AF50" s="3">
        <v>1546.155</v>
      </c>
      <c r="AG50" s="3">
        <v>1449.248</v>
      </c>
      <c r="BC50" s="2">
        <f>W50/W58</f>
        <v>0.17982839890799601</v>
      </c>
      <c r="BD50" s="2">
        <f t="shared" ref="BD50:BM50" si="31">X50/X58</f>
        <v>0.18147230908907497</v>
      </c>
      <c r="BE50" s="2">
        <f t="shared" si="31"/>
        <v>0.18316771120979997</v>
      </c>
      <c r="BF50" s="2">
        <f t="shared" si="31"/>
        <v>0.21323200685168134</v>
      </c>
      <c r="BG50" s="2">
        <f t="shared" si="31"/>
        <v>0.20741273354343739</v>
      </c>
      <c r="BH50" s="2">
        <f t="shared" si="31"/>
        <v>0.20859103485288219</v>
      </c>
      <c r="BI50" s="2">
        <f t="shared" si="31"/>
        <v>0.22287142353881895</v>
      </c>
      <c r="BJ50" s="2">
        <f t="shared" si="31"/>
        <v>0.2216973021279679</v>
      </c>
      <c r="BK50" s="2">
        <f t="shared" si="31"/>
        <v>0.20732743527454972</v>
      </c>
      <c r="BL50" s="2">
        <f t="shared" si="31"/>
        <v>0.22174186155573755</v>
      </c>
      <c r="BM50" s="2">
        <f t="shared" si="31"/>
        <v>0.20266158621767863</v>
      </c>
      <c r="BO50" s="11">
        <v>0.20465172324208447</v>
      </c>
    </row>
    <row r="51" spans="1:68" ht="15" customHeight="1" x14ac:dyDescent="0.25">
      <c r="A51" s="1" t="s">
        <v>30</v>
      </c>
      <c r="B51" s="1" t="s">
        <v>8</v>
      </c>
      <c r="C51" s="1" t="s">
        <v>27</v>
      </c>
      <c r="D51" s="1" t="s">
        <v>10</v>
      </c>
      <c r="E51" s="3"/>
      <c r="F51" s="3"/>
      <c r="G51" s="3"/>
      <c r="H51" s="3"/>
      <c r="I51" s="3"/>
      <c r="J51" s="3"/>
      <c r="K51" s="3"/>
      <c r="L51" s="3">
        <v>1097.3041551645551</v>
      </c>
      <c r="M51" s="3">
        <v>1107.0796453121131</v>
      </c>
      <c r="N51" s="3">
        <v>1096.9687994968669</v>
      </c>
      <c r="O51" s="3">
        <v>1142.8975015826763</v>
      </c>
      <c r="P51" s="3">
        <v>1308.0815705843142</v>
      </c>
      <c r="Q51" s="3">
        <v>1339.5755215300687</v>
      </c>
      <c r="R51" s="3">
        <v>1494.8559678720646</v>
      </c>
      <c r="S51" s="3">
        <v>1603.5044007068361</v>
      </c>
      <c r="T51" s="3">
        <v>1624.8415822378806</v>
      </c>
      <c r="U51" s="3">
        <v>1621.3065989952158</v>
      </c>
      <c r="V51" s="3">
        <v>1628.9922818881689</v>
      </c>
      <c r="W51" s="3">
        <v>1741.4685317819378</v>
      </c>
      <c r="X51" s="3">
        <v>1686.076449937518</v>
      </c>
      <c r="Y51" s="3">
        <v>1712.4283751383891</v>
      </c>
      <c r="Z51" s="3">
        <v>1685.3966672738522</v>
      </c>
      <c r="AA51" s="3">
        <v>1761.9161561826311</v>
      </c>
      <c r="AB51" s="3">
        <v>1740.9783965753165</v>
      </c>
      <c r="AC51" s="3">
        <v>1941.7215055122685</v>
      </c>
      <c r="AD51" s="3">
        <v>1971.7541221664487</v>
      </c>
      <c r="AE51" s="3">
        <v>2072.4810175727498</v>
      </c>
      <c r="AF51" s="3">
        <v>1976.6339298279743</v>
      </c>
      <c r="AG51" s="3">
        <v>2027.1793710549257</v>
      </c>
      <c r="BO51" s="11">
        <v>0.28347900903485623</v>
      </c>
      <c r="BP51" s="1" t="s">
        <v>79</v>
      </c>
    </row>
    <row r="52" spans="1:68" ht="15" customHeight="1" x14ac:dyDescent="0.25">
      <c r="A52" s="1" t="s">
        <v>30</v>
      </c>
      <c r="B52" s="1" t="s">
        <v>11</v>
      </c>
      <c r="C52" s="1" t="s">
        <v>27</v>
      </c>
      <c r="D52" s="1" t="s">
        <v>12</v>
      </c>
      <c r="E52" s="3"/>
      <c r="F52" s="3"/>
      <c r="G52" s="3"/>
      <c r="H52" s="3"/>
      <c r="I52" s="3"/>
      <c r="J52" s="3"/>
      <c r="K52" s="3"/>
      <c r="L52" s="3">
        <v>829.29791720862397</v>
      </c>
      <c r="M52" s="3">
        <v>836.68583566396569</v>
      </c>
      <c r="N52" s="3">
        <v>829.04446901431163</v>
      </c>
      <c r="O52" s="3">
        <v>863.7555168132194</v>
      </c>
      <c r="P52" s="3">
        <v>988.59492777722971</v>
      </c>
      <c r="Q52" s="3">
        <v>1012.3967768826567</v>
      </c>
      <c r="R52" s="3">
        <v>1129.751432042357</v>
      </c>
      <c r="S52" s="3">
        <v>1211.863505193438</v>
      </c>
      <c r="T52" s="3">
        <v>1227.9892804577667</v>
      </c>
      <c r="U52" s="3">
        <v>1225.3176836842451</v>
      </c>
      <c r="V52" s="3">
        <v>1231.1262106869485</v>
      </c>
      <c r="W52" s="3">
        <v>1316.1311925174887</v>
      </c>
      <c r="X52" s="3">
        <v>1274.268106619907</v>
      </c>
      <c r="Y52" s="3">
        <v>1294.1838214931845</v>
      </c>
      <c r="Z52" s="3">
        <v>1273.7543544897624</v>
      </c>
      <c r="AA52" s="3">
        <v>1331.5846766290258</v>
      </c>
      <c r="AB52" s="3">
        <v>1315.7607682334935</v>
      </c>
      <c r="AC52" s="3">
        <v>1467.474257471519</v>
      </c>
      <c r="AD52" s="3">
        <v>1490.1716894664808</v>
      </c>
      <c r="AE52" s="3">
        <v>1566.2969863353419</v>
      </c>
      <c r="AF52" s="3">
        <v>1493.8596499203215</v>
      </c>
      <c r="AG52" s="3">
        <v>1532.0598416689945</v>
      </c>
      <c r="BO52" s="11">
        <v>0.21424192249569707</v>
      </c>
      <c r="BP52" s="1" t="s">
        <v>79</v>
      </c>
    </row>
    <row r="53" spans="1:68" ht="15" customHeight="1" x14ac:dyDescent="0.25">
      <c r="A53" s="1" t="s">
        <v>30</v>
      </c>
      <c r="B53" s="1" t="s">
        <v>13</v>
      </c>
      <c r="C53" s="1" t="s">
        <v>27</v>
      </c>
      <c r="D53" s="1" t="s">
        <v>14</v>
      </c>
      <c r="E53" s="3"/>
      <c r="F53" s="3"/>
      <c r="G53" s="3"/>
      <c r="H53" s="3"/>
      <c r="I53" s="3"/>
      <c r="J53" s="3"/>
      <c r="K53" s="3"/>
      <c r="L53" s="3">
        <v>230.14649643351729</v>
      </c>
      <c r="M53" s="3">
        <v>232.19678923318637</v>
      </c>
      <c r="N53" s="3">
        <v>230.07615957056609</v>
      </c>
      <c r="O53" s="3">
        <v>239.70915860828745</v>
      </c>
      <c r="P53" s="3">
        <v>274.35455256622635</v>
      </c>
      <c r="Q53" s="3">
        <v>280.96003422315812</v>
      </c>
      <c r="R53" s="3">
        <v>313.52826111088359</v>
      </c>
      <c r="S53" s="3">
        <v>336.31597775464775</v>
      </c>
      <c r="T53" s="3">
        <v>340.79119782013589</v>
      </c>
      <c r="U53" s="3">
        <v>340.04977712613652</v>
      </c>
      <c r="V53" s="3">
        <v>341.66175770798975</v>
      </c>
      <c r="W53" s="3">
        <v>365.25231345609018</v>
      </c>
      <c r="X53" s="3">
        <v>353.6344830608885</v>
      </c>
      <c r="Y53" s="3">
        <v>359.16148597135236</v>
      </c>
      <c r="Z53" s="3">
        <v>353.49190673176179</v>
      </c>
      <c r="AA53" s="3">
        <v>369.54095949288785</v>
      </c>
      <c r="AB53" s="3">
        <v>365.14951342562307</v>
      </c>
      <c r="AC53" s="3">
        <v>407.25299311041755</v>
      </c>
      <c r="AD53" s="3">
        <v>413.55197727917238</v>
      </c>
      <c r="AE53" s="3">
        <v>434.67824565724948</v>
      </c>
      <c r="AF53" s="3">
        <v>414.57545890118553</v>
      </c>
      <c r="AG53" s="3">
        <v>425.17676406741322</v>
      </c>
      <c r="BO53" s="11">
        <v>5.945635076177553E-2</v>
      </c>
      <c r="BP53" s="1" t="s">
        <v>79</v>
      </c>
    </row>
    <row r="54" spans="1:68" ht="15" customHeight="1" x14ac:dyDescent="0.25">
      <c r="A54" s="1" t="s">
        <v>30</v>
      </c>
      <c r="B54" s="1" t="s">
        <v>15</v>
      </c>
      <c r="C54" s="1" t="s">
        <v>27</v>
      </c>
      <c r="D54" s="1" t="s">
        <v>16</v>
      </c>
      <c r="E54" s="3"/>
      <c r="F54" s="3"/>
      <c r="G54" s="3"/>
      <c r="H54" s="3"/>
      <c r="I54" s="3"/>
      <c r="J54" s="3"/>
      <c r="K54" s="3"/>
      <c r="L54" s="3">
        <v>294.504949093329</v>
      </c>
      <c r="M54" s="3">
        <v>297.12858832290726</v>
      </c>
      <c r="N54" s="3">
        <v>294.41494314249411</v>
      </c>
      <c r="O54" s="3">
        <v>306.74172601854684</v>
      </c>
      <c r="P54" s="3">
        <v>351.07540105603999</v>
      </c>
      <c r="Q54" s="3">
        <v>359.52804782345908</v>
      </c>
      <c r="R54" s="3">
        <v>401.20369420637195</v>
      </c>
      <c r="S54" s="3">
        <v>430.3637962897144</v>
      </c>
      <c r="T54" s="3">
        <v>436.09047246333472</v>
      </c>
      <c r="U54" s="3">
        <v>435.14171996383232</v>
      </c>
      <c r="V54" s="3">
        <v>437.2044768015636</v>
      </c>
      <c r="W54" s="3">
        <v>467.39192491544179</v>
      </c>
      <c r="X54" s="3">
        <v>452.52526997115427</v>
      </c>
      <c r="Y54" s="3">
        <v>459.59785085337091</v>
      </c>
      <c r="Z54" s="3">
        <v>452.34282341992673</v>
      </c>
      <c r="AA54" s="3">
        <v>472.87985326681365</v>
      </c>
      <c r="AB54" s="3">
        <v>467.26037775652918</v>
      </c>
      <c r="AC54" s="3">
        <v>521.13772689446978</v>
      </c>
      <c r="AD54" s="3">
        <v>529.1981668347089</v>
      </c>
      <c r="AE54" s="3">
        <v>556.23221119182085</v>
      </c>
      <c r="AF54" s="3">
        <v>530.50785613113499</v>
      </c>
      <c r="AG54" s="3">
        <v>544.07372346644172</v>
      </c>
      <c r="BO54" s="11">
        <v>7.6082798677015742E-2</v>
      </c>
      <c r="BP54" s="1" t="s">
        <v>79</v>
      </c>
    </row>
    <row r="55" spans="1:68" ht="15" customHeight="1" x14ac:dyDescent="0.25">
      <c r="A55" s="1" t="s">
        <v>30</v>
      </c>
      <c r="B55" s="1" t="s">
        <v>17</v>
      </c>
      <c r="C55" s="1" t="s">
        <v>27</v>
      </c>
      <c r="D55" s="1" t="s">
        <v>18</v>
      </c>
      <c r="E55" s="3"/>
      <c r="F55" s="3"/>
      <c r="G55" s="3"/>
      <c r="H55" s="3"/>
      <c r="I55" s="3"/>
      <c r="J55" s="3"/>
      <c r="K55" s="3"/>
      <c r="L55" s="3">
        <v>213.25831785824127</v>
      </c>
      <c r="M55" s="3">
        <v>215.15815991688675</v>
      </c>
      <c r="N55" s="3">
        <v>213.19314232305459</v>
      </c>
      <c r="O55" s="3">
        <v>222.11927069150423</v>
      </c>
      <c r="P55" s="3">
        <v>254.2223813253888</v>
      </c>
      <c r="Q55" s="3">
        <v>260.34315191555788</v>
      </c>
      <c r="R55" s="3">
        <v>290.52151825757267</v>
      </c>
      <c r="S55" s="3">
        <v>311.6370694155857</v>
      </c>
      <c r="T55" s="3">
        <v>315.78389727523609</v>
      </c>
      <c r="U55" s="3">
        <v>315.09688212411356</v>
      </c>
      <c r="V55" s="3">
        <v>316.5905753700826</v>
      </c>
      <c r="W55" s="3">
        <v>338.45005319895427</v>
      </c>
      <c r="X55" s="3">
        <v>327.68474064526623</v>
      </c>
      <c r="Y55" s="3">
        <v>332.80617139371827</v>
      </c>
      <c r="Z55" s="3">
        <v>327.55262658493007</v>
      </c>
      <c r="AA55" s="3">
        <v>342.42399785537913</v>
      </c>
      <c r="AB55" s="3">
        <v>338.35479664752756</v>
      </c>
      <c r="AC55" s="3">
        <v>377.36871774865392</v>
      </c>
      <c r="AD55" s="3">
        <v>383.20548167450579</v>
      </c>
      <c r="AE55" s="3">
        <v>402.7815018475174</v>
      </c>
      <c r="AF55" s="3">
        <v>384.15386008761101</v>
      </c>
      <c r="AG55" s="3">
        <v>393.97724016024523</v>
      </c>
      <c r="BO55" s="11">
        <v>5.5093436337009687E-2</v>
      </c>
      <c r="BP55" s="1" t="s">
        <v>79</v>
      </c>
    </row>
    <row r="56" spans="1:68" ht="15" customHeight="1" x14ac:dyDescent="0.25">
      <c r="A56" s="1" t="s">
        <v>30</v>
      </c>
      <c r="B56" s="1" t="s">
        <v>19</v>
      </c>
      <c r="C56" s="1" t="s">
        <v>27</v>
      </c>
      <c r="D56" s="1" t="s">
        <v>20</v>
      </c>
      <c r="E56" s="3"/>
      <c r="F56" s="3"/>
      <c r="G56" s="3"/>
      <c r="H56" s="3"/>
      <c r="I56" s="3"/>
      <c r="J56" s="3"/>
      <c r="K56" s="3"/>
      <c r="L56" s="3">
        <v>149.98549304672045</v>
      </c>
      <c r="M56" s="3">
        <v>151.3216601455637</v>
      </c>
      <c r="N56" s="3">
        <v>149.93965481223688</v>
      </c>
      <c r="O56" s="3">
        <v>156.21743932158563</v>
      </c>
      <c r="P56" s="3">
        <v>178.79569523729276</v>
      </c>
      <c r="Q56" s="3">
        <v>183.10045954384898</v>
      </c>
      <c r="R56" s="3">
        <v>204.3250345128798</v>
      </c>
      <c r="S56" s="3">
        <v>219.1756925467345</v>
      </c>
      <c r="T56" s="3">
        <v>222.09217443290871</v>
      </c>
      <c r="U56" s="3">
        <v>221.6089937194597</v>
      </c>
      <c r="V56" s="3">
        <v>222.65951460983894</v>
      </c>
      <c r="W56" s="3">
        <v>238.03337947398248</v>
      </c>
      <c r="X56" s="3">
        <v>230.46208880929552</v>
      </c>
      <c r="Y56" s="3">
        <v>234.0640131029206</v>
      </c>
      <c r="Z56" s="3">
        <v>230.3691724218977</v>
      </c>
      <c r="AA56" s="3">
        <v>240.82827185904978</v>
      </c>
      <c r="AB56" s="3">
        <v>237.9663851312757</v>
      </c>
      <c r="AC56" s="3">
        <v>265.40504380027988</v>
      </c>
      <c r="AD56" s="3">
        <v>269.51006499714657</v>
      </c>
      <c r="AE56" s="3">
        <v>283.27796426142481</v>
      </c>
      <c r="AF56" s="3">
        <v>270.17706361794131</v>
      </c>
      <c r="AG56" s="3">
        <v>277.08588911359567</v>
      </c>
      <c r="BO56" s="11">
        <v>3.874745095821909E-2</v>
      </c>
      <c r="BP56" s="1" t="s">
        <v>79</v>
      </c>
    </row>
    <row r="57" spans="1:68" ht="15" customHeight="1" x14ac:dyDescent="0.25">
      <c r="A57" s="1" t="s">
        <v>30</v>
      </c>
      <c r="B57" s="1" t="s">
        <v>21</v>
      </c>
      <c r="C57" s="1" t="s">
        <v>6</v>
      </c>
      <c r="D57" s="1" t="s">
        <v>22</v>
      </c>
      <c r="E57" s="3"/>
      <c r="F57" s="3"/>
      <c r="G57" s="3"/>
      <c r="H57" s="3"/>
      <c r="I57" s="3"/>
      <c r="J57" s="3"/>
      <c r="K57" s="3"/>
      <c r="L57" s="3">
        <v>81.94267119501319</v>
      </c>
      <c r="M57" s="3">
        <v>48.673321405377919</v>
      </c>
      <c r="N57" s="3">
        <v>399.06883164046985</v>
      </c>
      <c r="O57" s="3">
        <v>419.71038696417963</v>
      </c>
      <c r="P57" s="3">
        <v>89.322471453509024</v>
      </c>
      <c r="Q57" s="3">
        <v>10.354008081251777</v>
      </c>
      <c r="R57" s="3">
        <v>106.80009199786946</v>
      </c>
      <c r="S57" s="3">
        <v>314.18055809304315</v>
      </c>
      <c r="T57" s="3">
        <v>353.60039531273833</v>
      </c>
      <c r="U57" s="3">
        <v>413.26834438699825</v>
      </c>
      <c r="V57" s="3">
        <v>483.29118293540705</v>
      </c>
      <c r="W57" s="3">
        <v>571.75160465610406</v>
      </c>
      <c r="X57" s="3">
        <v>543.78786095597025</v>
      </c>
      <c r="Y57" s="3">
        <v>542.04528204706457</v>
      </c>
      <c r="Z57" s="3">
        <v>354.74444907786892</v>
      </c>
      <c r="AA57" s="3">
        <v>407.01908471421393</v>
      </c>
      <c r="AB57" s="3">
        <v>394.94576223023523</v>
      </c>
      <c r="AC57" s="3">
        <v>342.66975546239155</v>
      </c>
      <c r="AD57" s="3">
        <v>356.1364975815377</v>
      </c>
      <c r="AE57" s="3">
        <v>479.38607313389548</v>
      </c>
      <c r="AF57" s="3">
        <v>356.70718151383062</v>
      </c>
      <c r="AG57" s="3">
        <v>502.2731704683838</v>
      </c>
      <c r="BO57" s="11">
        <v>6.8247308493342193E-2</v>
      </c>
      <c r="BP57" s="1" t="s">
        <v>79</v>
      </c>
    </row>
    <row r="58" spans="1:68" ht="15" customHeight="1" x14ac:dyDescent="0.25">
      <c r="A58" s="1" t="s">
        <v>30</v>
      </c>
      <c r="B58" s="1" t="s">
        <v>23</v>
      </c>
      <c r="C58" s="1" t="s">
        <v>6</v>
      </c>
      <c r="D58" s="1" t="s">
        <v>24</v>
      </c>
      <c r="E58" s="3">
        <v>11250.25</v>
      </c>
      <c r="F58" s="3">
        <v>11387.993999999999</v>
      </c>
      <c r="G58" s="3">
        <v>7927.4339999999993</v>
      </c>
      <c r="H58" s="3">
        <v>4106.2659999999996</v>
      </c>
      <c r="I58" s="3">
        <v>4330.16</v>
      </c>
      <c r="J58" s="3">
        <v>2970.5329999999999</v>
      </c>
      <c r="K58" s="3">
        <v>3746.107</v>
      </c>
      <c r="L58" s="3">
        <v>3870.848</v>
      </c>
      <c r="M58" s="3">
        <v>3905.3320000000003</v>
      </c>
      <c r="N58" s="3">
        <v>3869.665</v>
      </c>
      <c r="O58" s="3">
        <v>4031.683</v>
      </c>
      <c r="P58" s="3">
        <v>4614.3860000000004</v>
      </c>
      <c r="Q58" s="3">
        <v>4725.4840000000004</v>
      </c>
      <c r="R58" s="3">
        <v>5273.2510000000002</v>
      </c>
      <c r="S58" s="3">
        <v>5656.5190000000002</v>
      </c>
      <c r="T58" s="3">
        <v>5731.7880000000005</v>
      </c>
      <c r="U58" s="3">
        <v>5719.3180000000002</v>
      </c>
      <c r="V58" s="3">
        <v>5746.43</v>
      </c>
      <c r="W58" s="3">
        <v>6143.201</v>
      </c>
      <c r="X58" s="3">
        <v>5947.8</v>
      </c>
      <c r="Y58" s="3">
        <v>6040.759</v>
      </c>
      <c r="Z58" s="3">
        <v>5945.402</v>
      </c>
      <c r="AA58" s="3">
        <v>6215.3320000000003</v>
      </c>
      <c r="AB58" s="3">
        <v>6141.4719999999998</v>
      </c>
      <c r="AC58" s="3">
        <v>6849.6129999999994</v>
      </c>
      <c r="AD58" s="3">
        <v>6955.5560000000005</v>
      </c>
      <c r="AE58" s="3">
        <v>7310.88</v>
      </c>
      <c r="AF58" s="3">
        <v>6972.7699999999995</v>
      </c>
      <c r="AG58" s="3">
        <v>7151.0740000000005</v>
      </c>
      <c r="BO58" s="11"/>
    </row>
    <row r="59" spans="1:68" ht="15" customHeight="1" x14ac:dyDescent="0.25">
      <c r="A59" s="1" t="s">
        <v>31</v>
      </c>
      <c r="B59" s="1" t="s">
        <v>5</v>
      </c>
      <c r="C59" s="1" t="s">
        <v>6</v>
      </c>
      <c r="D59" s="1" t="s">
        <v>7</v>
      </c>
      <c r="E59" s="3">
        <v>10813.472</v>
      </c>
      <c r="F59" s="3">
        <v>9422.6669999999995</v>
      </c>
      <c r="G59" s="3">
        <v>9830.5560000000005</v>
      </c>
      <c r="H59" s="3">
        <v>9836.1939999999995</v>
      </c>
      <c r="I59" s="3">
        <v>8796.9719999999998</v>
      </c>
      <c r="J59" s="3">
        <v>8824.1110000000008</v>
      </c>
      <c r="K59" s="3">
        <v>8475.6669999999995</v>
      </c>
      <c r="L59" s="3">
        <v>8328.8889999999992</v>
      </c>
      <c r="M59" s="3">
        <v>8512.6110000000008</v>
      </c>
      <c r="N59" s="3">
        <v>8240.5550000000003</v>
      </c>
      <c r="O59" s="3">
        <v>8947.5010000000002</v>
      </c>
      <c r="P59" s="3">
        <v>9166.8739999999998</v>
      </c>
      <c r="Q59" s="3">
        <v>9415.7970000000005</v>
      </c>
      <c r="R59" s="3">
        <v>9092.58</v>
      </c>
      <c r="S59" s="3">
        <v>9047.3589999999986</v>
      </c>
      <c r="T59" s="3">
        <v>8768.1369999999988</v>
      </c>
      <c r="U59" s="3">
        <v>8932.9709999999995</v>
      </c>
      <c r="V59" s="3">
        <v>9187.8369999999995</v>
      </c>
      <c r="W59" s="3">
        <v>8985.5030000000006</v>
      </c>
      <c r="X59" s="3">
        <v>8946.3449999999993</v>
      </c>
      <c r="Y59" s="3">
        <v>9417.5450000000001</v>
      </c>
      <c r="Z59" s="3">
        <v>8680.2989999999991</v>
      </c>
      <c r="AA59" s="3">
        <v>9268.3209999999999</v>
      </c>
      <c r="AB59" s="3">
        <v>9255.7569999999996</v>
      </c>
      <c r="AC59" s="3">
        <v>8953.7549999999992</v>
      </c>
      <c r="AD59" s="3">
        <v>8668.9339999999993</v>
      </c>
      <c r="AE59" s="3">
        <v>8892.9900000000016</v>
      </c>
      <c r="AF59" s="3">
        <v>8614.0570000000007</v>
      </c>
      <c r="AG59" s="3">
        <v>8352.2330000000002</v>
      </c>
      <c r="BC59" s="2">
        <f>W59/W67</f>
        <v>0.22436199676841928</v>
      </c>
      <c r="BD59" s="2">
        <f t="shared" ref="BD59:BM59" si="32">X59/X67</f>
        <v>0.21024705967453805</v>
      </c>
      <c r="BE59" s="2">
        <f t="shared" si="32"/>
        <v>0.20712083641273132</v>
      </c>
      <c r="BF59" s="2">
        <f t="shared" si="32"/>
        <v>0.20664489970937633</v>
      </c>
      <c r="BG59" s="2">
        <f t="shared" si="32"/>
        <v>0.20829167213428351</v>
      </c>
      <c r="BH59" s="2">
        <f t="shared" si="32"/>
        <v>0.21490484069841725</v>
      </c>
      <c r="BI59" s="2">
        <f t="shared" si="32"/>
        <v>0.2103409484211981</v>
      </c>
      <c r="BJ59" s="2">
        <f t="shared" si="32"/>
        <v>0.21407983863260491</v>
      </c>
      <c r="BK59" s="2">
        <f t="shared" si="32"/>
        <v>0.20929331619289832</v>
      </c>
      <c r="BL59" s="2">
        <f t="shared" si="32"/>
        <v>0.20016536421780348</v>
      </c>
      <c r="BM59" s="2">
        <f t="shared" si="32"/>
        <v>0.18917957020923465</v>
      </c>
      <c r="BO59" s="11">
        <v>0.20465172324208447</v>
      </c>
      <c r="BP59" s="1" t="s">
        <v>79</v>
      </c>
    </row>
    <row r="60" spans="1:68" ht="15" customHeight="1" x14ac:dyDescent="0.25">
      <c r="A60" s="1" t="s">
        <v>31</v>
      </c>
      <c r="B60" s="1" t="s">
        <v>8</v>
      </c>
      <c r="C60" s="1" t="s">
        <v>27</v>
      </c>
      <c r="D60" s="1" t="s">
        <v>10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v>10203.550538175839</v>
      </c>
      <c r="P60" s="3">
        <v>10916.805836270245</v>
      </c>
      <c r="Q60" s="3">
        <v>11225.668973169124</v>
      </c>
      <c r="R60" s="3">
        <v>11182.228366345616</v>
      </c>
      <c r="S60" s="3">
        <v>11209.171061801315</v>
      </c>
      <c r="T60" s="3">
        <v>11121.092999778151</v>
      </c>
      <c r="U60" s="3">
        <v>11360.834882946046</v>
      </c>
      <c r="V60" s="3">
        <v>11431.820011161435</v>
      </c>
      <c r="W60" s="3">
        <v>11353.08796858714</v>
      </c>
      <c r="X60" s="3">
        <v>12062.480298225426</v>
      </c>
      <c r="Y60" s="3">
        <v>12889.462839080468</v>
      </c>
      <c r="Z60" s="3">
        <v>11907.782684726006</v>
      </c>
      <c r="AA60" s="3">
        <v>12613.919824903543</v>
      </c>
      <c r="AB60" s="3">
        <v>12209.184370628082</v>
      </c>
      <c r="AC60" s="3">
        <v>12067.082579937105</v>
      </c>
      <c r="AD60" s="3">
        <v>11479.179148326835</v>
      </c>
      <c r="AE60" s="3">
        <v>12045.181558657092</v>
      </c>
      <c r="AF60" s="3">
        <v>12199.434960549355</v>
      </c>
      <c r="AG60" s="3">
        <v>12515.530780884754</v>
      </c>
      <c r="BO60" s="11">
        <v>0.28347900903485623</v>
      </c>
      <c r="BP60" s="1" t="s">
        <v>79</v>
      </c>
    </row>
    <row r="61" spans="1:68" ht="15" customHeight="1" x14ac:dyDescent="0.25">
      <c r="A61" s="1" t="s">
        <v>31</v>
      </c>
      <c r="B61" s="1" t="s">
        <v>11</v>
      </c>
      <c r="C61" s="1" t="s">
        <v>27</v>
      </c>
      <c r="D61" s="1" t="s">
        <v>12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7711.4291143581813</v>
      </c>
      <c r="P61" s="3">
        <v>8250.4785022273118</v>
      </c>
      <c r="Q61" s="3">
        <v>8483.9047176728836</v>
      </c>
      <c r="R61" s="3">
        <v>8451.074071227722</v>
      </c>
      <c r="S61" s="3">
        <v>8471.4362662674794</v>
      </c>
      <c r="T61" s="3">
        <v>8404.8704439803787</v>
      </c>
      <c r="U61" s="3">
        <v>8586.0576229799826</v>
      </c>
      <c r="V61" s="3">
        <v>8639.70530006636</v>
      </c>
      <c r="W61" s="3">
        <v>8580.2028197220188</v>
      </c>
      <c r="X61" s="3">
        <v>9116.332732913299</v>
      </c>
      <c r="Y61" s="3">
        <v>9741.3325522169398</v>
      </c>
      <c r="Z61" s="3">
        <v>8999.4185591462483</v>
      </c>
      <c r="AA61" s="3">
        <v>9533.088332341511</v>
      </c>
      <c r="AB61" s="3">
        <v>9227.2057129498135</v>
      </c>
      <c r="AC61" s="3">
        <v>9119.8109505250159</v>
      </c>
      <c r="AD61" s="3">
        <v>8675.4974126061825</v>
      </c>
      <c r="AE61" s="3">
        <v>9103.2590480768431</v>
      </c>
      <c r="AF61" s="3">
        <v>9219.8375047513418</v>
      </c>
      <c r="AG61" s="3">
        <v>9458.7298886074714</v>
      </c>
      <c r="BO61" s="11">
        <v>0.21424192249569707</v>
      </c>
      <c r="BP61" s="1" t="s">
        <v>79</v>
      </c>
    </row>
    <row r="62" spans="1:68" ht="15" customHeight="1" x14ac:dyDescent="0.25">
      <c r="A62" s="1" t="s">
        <v>31</v>
      </c>
      <c r="B62" s="1" t="s">
        <v>13</v>
      </c>
      <c r="C62" s="1" t="s">
        <v>27</v>
      </c>
      <c r="D62" s="1" t="s">
        <v>14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2140.0733757281173</v>
      </c>
      <c r="P62" s="3">
        <v>2289.6701918401041</v>
      </c>
      <c r="Q62" s="3">
        <v>2354.4505615308426</v>
      </c>
      <c r="R62" s="3">
        <v>2345.3394108837574</v>
      </c>
      <c r="S62" s="3">
        <v>2350.9903208292089</v>
      </c>
      <c r="T62" s="3">
        <v>2332.5169948221228</v>
      </c>
      <c r="U62" s="3">
        <v>2382.8000035939158</v>
      </c>
      <c r="V62" s="3">
        <v>2397.6882900191194</v>
      </c>
      <c r="W62" s="3">
        <v>2381.1751804402979</v>
      </c>
      <c r="X62" s="3">
        <v>2529.9617848604539</v>
      </c>
      <c r="Y62" s="3">
        <v>2703.4115375964525</v>
      </c>
      <c r="Z62" s="3">
        <v>2497.5158002298945</v>
      </c>
      <c r="AA62" s="3">
        <v>2645.6196673742529</v>
      </c>
      <c r="AB62" s="3">
        <v>2560.7312193122325</v>
      </c>
      <c r="AC62" s="3">
        <v>2530.9270587150709</v>
      </c>
      <c r="AD62" s="3">
        <v>2407.6213058027852</v>
      </c>
      <c r="AE62" s="3">
        <v>2526.333579967918</v>
      </c>
      <c r="AF62" s="3">
        <v>2558.6863964968338</v>
      </c>
      <c r="AG62" s="3">
        <v>2624.9837355209083</v>
      </c>
      <c r="BO62" s="11">
        <v>5.945635076177553E-2</v>
      </c>
      <c r="BP62" s="1" t="s">
        <v>79</v>
      </c>
    </row>
    <row r="63" spans="1:68" ht="15" customHeight="1" x14ac:dyDescent="0.25">
      <c r="A63" s="1" t="s">
        <v>31</v>
      </c>
      <c r="B63" s="1" t="s">
        <v>15</v>
      </c>
      <c r="C63" s="1" t="s">
        <v>27</v>
      </c>
      <c r="D63" s="1" t="s">
        <v>16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2738.5261576504713</v>
      </c>
      <c r="P63" s="3">
        <v>2929.9564135801402</v>
      </c>
      <c r="Q63" s="3">
        <v>3012.8520464646886</v>
      </c>
      <c r="R63" s="3">
        <v>3001.1930423126246</v>
      </c>
      <c r="S63" s="3">
        <v>3008.4241797472837</v>
      </c>
      <c r="T63" s="3">
        <v>2984.7849498671412</v>
      </c>
      <c r="U63" s="3">
        <v>3049.1291617846759</v>
      </c>
      <c r="V63" s="3">
        <v>3068.1808271529908</v>
      </c>
      <c r="W63" s="3">
        <v>3047.0499710624304</v>
      </c>
      <c r="X63" s="3">
        <v>3237.4434466945272</v>
      </c>
      <c r="Y63" s="3">
        <v>3459.396904128635</v>
      </c>
      <c r="Z63" s="3">
        <v>3195.9242265456937</v>
      </c>
      <c r="AA63" s="3">
        <v>3385.4440434005824</v>
      </c>
      <c r="AB63" s="3">
        <v>3276.8172840862653</v>
      </c>
      <c r="AC63" s="3">
        <v>3238.6786509310477</v>
      </c>
      <c r="AD63" s="3">
        <v>3080.8915238311679</v>
      </c>
      <c r="AE63" s="3">
        <v>3232.8006460708593</v>
      </c>
      <c r="AF63" s="3">
        <v>3274.2006444741655</v>
      </c>
      <c r="AG63" s="3">
        <v>3359.0374538841602</v>
      </c>
      <c r="BO63" s="11">
        <v>7.6082798677015742E-2</v>
      </c>
      <c r="BP63" s="1" t="s">
        <v>79</v>
      </c>
    </row>
    <row r="64" spans="1:68" ht="15" customHeight="1" x14ac:dyDescent="0.25">
      <c r="A64" s="1" t="s">
        <v>31</v>
      </c>
      <c r="B64" s="1" t="s">
        <v>17</v>
      </c>
      <c r="C64" s="1" t="s">
        <v>27</v>
      </c>
      <c r="D64" s="1" t="s">
        <v>18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v>1983.0345248502347</v>
      </c>
      <c r="P64" s="3">
        <v>2121.6539079621857</v>
      </c>
      <c r="Q64" s="3">
        <v>2181.6806860559927</v>
      </c>
      <c r="R64" s="3">
        <v>2173.2381127782733</v>
      </c>
      <c r="S64" s="3">
        <v>2178.4743582480514</v>
      </c>
      <c r="T64" s="3">
        <v>2161.3566072043977</v>
      </c>
      <c r="U64" s="3">
        <v>2207.9498425292791</v>
      </c>
      <c r="V64" s="3">
        <v>2221.7456246421202</v>
      </c>
      <c r="W64" s="3">
        <v>2206.4442491010614</v>
      </c>
      <c r="X64" s="3">
        <v>2344.3128739560475</v>
      </c>
      <c r="Y64" s="3">
        <v>2505.0348622314245</v>
      </c>
      <c r="Z64" s="3">
        <v>2314.2477797191414</v>
      </c>
      <c r="AA64" s="3">
        <v>2451.4837666446697</v>
      </c>
      <c r="AB64" s="3">
        <v>2372.8244434751223</v>
      </c>
      <c r="AC64" s="3">
        <v>2345.2073158949784</v>
      </c>
      <c r="AD64" s="3">
        <v>2230.9497544903265</v>
      </c>
      <c r="AE64" s="3">
        <v>2340.950907190454</v>
      </c>
      <c r="AF64" s="3">
        <v>2370.9296700126197</v>
      </c>
      <c r="AG64" s="3">
        <v>2432.3621020411297</v>
      </c>
      <c r="BO64" s="11">
        <v>5.5093436337009687E-2</v>
      </c>
      <c r="BP64" s="1" t="s">
        <v>79</v>
      </c>
    </row>
    <row r="65" spans="1:68" ht="15" customHeight="1" x14ac:dyDescent="0.25">
      <c r="A65" s="1" t="s">
        <v>31</v>
      </c>
      <c r="B65" s="1" t="s">
        <v>19</v>
      </c>
      <c r="C65" s="1" t="s">
        <v>27</v>
      </c>
      <c r="D65" s="1" t="s">
        <v>20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v>1394.6767184764117</v>
      </c>
      <c r="P65" s="3">
        <v>1492.168327388466</v>
      </c>
      <c r="Q65" s="3">
        <v>1534.3854188427385</v>
      </c>
      <c r="R65" s="3">
        <v>1528.4477207104501</v>
      </c>
      <c r="S65" s="3">
        <v>1532.1303946918722</v>
      </c>
      <c r="T65" s="3">
        <v>1520.0914066893499</v>
      </c>
      <c r="U65" s="3">
        <v>1552.8606296815781</v>
      </c>
      <c r="V65" s="3">
        <v>1562.5632626336726</v>
      </c>
      <c r="W65" s="3">
        <v>1551.801739341792</v>
      </c>
      <c r="X65" s="3">
        <v>1648.7653367396383</v>
      </c>
      <c r="Y65" s="3">
        <v>1761.8018030169142</v>
      </c>
      <c r="Z65" s="3">
        <v>1627.6204265297774</v>
      </c>
      <c r="AA65" s="3">
        <v>1724.1390869482707</v>
      </c>
      <c r="AB65" s="3">
        <v>1668.8176463273792</v>
      </c>
      <c r="AC65" s="3">
        <v>1649.3944016059447</v>
      </c>
      <c r="AD65" s="3">
        <v>1569.0365667805568</v>
      </c>
      <c r="AE65" s="3">
        <v>1646.4008510398148</v>
      </c>
      <c r="AF65" s="3">
        <v>1667.485043994024</v>
      </c>
      <c r="AG65" s="3">
        <v>1710.6907379120448</v>
      </c>
      <c r="BO65" s="11">
        <v>3.874745095821909E-2</v>
      </c>
      <c r="BP65" s="1" t="s">
        <v>79</v>
      </c>
    </row>
    <row r="66" spans="1:68" ht="15" customHeight="1" x14ac:dyDescent="0.25">
      <c r="A66" s="1" t="s">
        <v>31</v>
      </c>
      <c r="B66" s="1" t="s">
        <v>21</v>
      </c>
      <c r="C66" s="1" t="s">
        <v>6</v>
      </c>
      <c r="D66" s="1" t="s">
        <v>22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875.23357076074171</v>
      </c>
      <c r="P66" s="3">
        <v>1342.4958207315503</v>
      </c>
      <c r="Q66" s="3">
        <v>1390.9085962637255</v>
      </c>
      <c r="R66" s="3">
        <v>1672.306275741561</v>
      </c>
      <c r="S66" s="3">
        <v>1743.464418414791</v>
      </c>
      <c r="T66" s="3">
        <v>1937.8955976584621</v>
      </c>
      <c r="U66" s="3">
        <v>2003.8558564845298</v>
      </c>
      <c r="V66" s="3">
        <v>1817.3256843242998</v>
      </c>
      <c r="W66" s="3">
        <v>1943.8660717452585</v>
      </c>
      <c r="X66" s="3">
        <v>2665.9405266106041</v>
      </c>
      <c r="Y66" s="3">
        <v>2990.8585017291625</v>
      </c>
      <c r="Z66" s="3">
        <v>2783.0625231032391</v>
      </c>
      <c r="AA66" s="3">
        <v>2874.8232783871717</v>
      </c>
      <c r="AB66" s="3">
        <v>2497.7573232210998</v>
      </c>
      <c r="AC66" s="3">
        <v>2662.9610423908234</v>
      </c>
      <c r="AD66" s="3">
        <v>2381.8202881621401</v>
      </c>
      <c r="AE66" s="3">
        <v>2702.6424089970242</v>
      </c>
      <c r="AF66" s="3">
        <v>3130.0717797216566</v>
      </c>
      <c r="AG66" s="3">
        <v>3696.1943011495387</v>
      </c>
      <c r="BO66" s="11">
        <v>6.8247308493342193E-2</v>
      </c>
      <c r="BP66" s="1" t="s">
        <v>79</v>
      </c>
    </row>
    <row r="67" spans="1:68" ht="15" customHeight="1" x14ac:dyDescent="0.25">
      <c r="A67" s="1" t="s">
        <v>31</v>
      </c>
      <c r="B67" s="1" t="s">
        <v>23</v>
      </c>
      <c r="C67" s="1" t="s">
        <v>6</v>
      </c>
      <c r="D67" s="1" t="s">
        <v>24</v>
      </c>
      <c r="E67" s="3">
        <v>21214.472000000002</v>
      </c>
      <c r="F67" s="3">
        <v>20167.667000000001</v>
      </c>
      <c r="G67" s="3">
        <v>20782.556</v>
      </c>
      <c r="H67" s="3">
        <v>20873.194</v>
      </c>
      <c r="I67" s="3">
        <v>20037.972000000002</v>
      </c>
      <c r="J67" s="3">
        <v>20569.667000000001</v>
      </c>
      <c r="K67" s="3">
        <v>24983.917000000001</v>
      </c>
      <c r="L67" s="3">
        <v>25185.445</v>
      </c>
      <c r="M67" s="3">
        <v>25766.472000000002</v>
      </c>
      <c r="N67" s="3">
        <v>25221.832999999999</v>
      </c>
      <c r="O67" s="3">
        <v>35994.024999999994</v>
      </c>
      <c r="P67" s="3">
        <v>38510.103000000003</v>
      </c>
      <c r="Q67" s="3">
        <v>39599.647999999994</v>
      </c>
      <c r="R67" s="3">
        <v>39446.406999999999</v>
      </c>
      <c r="S67" s="3">
        <v>39541.449999999997</v>
      </c>
      <c r="T67" s="3">
        <v>39230.746000000006</v>
      </c>
      <c r="U67" s="3">
        <v>40076.459000000003</v>
      </c>
      <c r="V67" s="3">
        <v>40326.865999999995</v>
      </c>
      <c r="W67" s="3">
        <v>40049.131000000001</v>
      </c>
      <c r="X67" s="3">
        <v>42551.582000000002</v>
      </c>
      <c r="Y67" s="3">
        <v>45468.843999999997</v>
      </c>
      <c r="Z67" s="3">
        <v>42005.870999999999</v>
      </c>
      <c r="AA67" s="3">
        <v>44496.839</v>
      </c>
      <c r="AB67" s="3">
        <v>43069.095000000001</v>
      </c>
      <c r="AC67" s="3">
        <v>42567.816999999995</v>
      </c>
      <c r="AD67" s="3">
        <v>40493.93</v>
      </c>
      <c r="AE67" s="3">
        <v>42490.559000000001</v>
      </c>
      <c r="AF67" s="3">
        <v>43034.703000000001</v>
      </c>
      <c r="AG67" s="3">
        <v>44149.762000000002</v>
      </c>
      <c r="AH67" s="5" t="e">
        <f>#REF!</f>
        <v>#REF!</v>
      </c>
      <c r="BO67" s="11"/>
    </row>
    <row r="68" spans="1:68" ht="15" customHeight="1" x14ac:dyDescent="0.25">
      <c r="A68" s="1" t="s">
        <v>32</v>
      </c>
      <c r="B68" s="1" t="s">
        <v>5</v>
      </c>
      <c r="C68" s="1" t="s">
        <v>6</v>
      </c>
      <c r="D68" s="1" t="s">
        <v>7</v>
      </c>
      <c r="E68" s="3">
        <v>45879.560000000005</v>
      </c>
      <c r="F68" s="3">
        <v>46247.917000000001</v>
      </c>
      <c r="G68" s="3">
        <v>47104.091</v>
      </c>
      <c r="H68" s="3">
        <v>47968.445</v>
      </c>
      <c r="I68" s="3">
        <v>47208.843000000001</v>
      </c>
      <c r="J68" s="3">
        <v>47495.071000000004</v>
      </c>
      <c r="K68" s="3">
        <v>48972.896000000001</v>
      </c>
      <c r="L68" s="3">
        <v>48554.680999999997</v>
      </c>
      <c r="M68" s="3">
        <v>49739.766000000003</v>
      </c>
      <c r="N68" s="3">
        <v>49569.678</v>
      </c>
      <c r="O68" s="3">
        <v>49992.991000000002</v>
      </c>
      <c r="P68" s="3">
        <v>50911.155999999995</v>
      </c>
      <c r="Q68" s="3">
        <v>49227.545999999995</v>
      </c>
      <c r="R68" s="3">
        <v>48491.805</v>
      </c>
      <c r="S68" s="3">
        <v>54000.636999999995</v>
      </c>
      <c r="T68" s="3">
        <v>53751.118000000002</v>
      </c>
      <c r="U68" s="3">
        <v>52368.472000000002</v>
      </c>
      <c r="V68" s="3">
        <v>50857.421000000002</v>
      </c>
      <c r="W68" s="3">
        <v>51590.612000000001</v>
      </c>
      <c r="X68" s="3">
        <v>52854.506000000001</v>
      </c>
      <c r="Y68" s="3">
        <v>51657.773000000001</v>
      </c>
      <c r="Z68" s="3">
        <v>52275.839999999997</v>
      </c>
      <c r="AA68" s="3">
        <v>50896.023000000001</v>
      </c>
      <c r="AB68" s="3">
        <v>53128.671999999999</v>
      </c>
      <c r="AC68" s="3">
        <v>52482.745999999999</v>
      </c>
      <c r="AD68" s="3">
        <v>52558.714999999997</v>
      </c>
      <c r="AE68" s="3">
        <v>51016.39</v>
      </c>
      <c r="AF68" s="3">
        <v>50542.415999999997</v>
      </c>
      <c r="AG68" s="3">
        <v>51194.5</v>
      </c>
      <c r="BC68" s="2">
        <f>W68/W76</f>
        <v>0.17127501886177385</v>
      </c>
      <c r="BD68" s="2">
        <f t="shared" ref="BD68:BM68" si="33">X68/X76</f>
        <v>0.16565377730435726</v>
      </c>
      <c r="BE68" s="2">
        <f t="shared" si="33"/>
        <v>0.1556075884459355</v>
      </c>
      <c r="BF68" s="2">
        <f t="shared" si="33"/>
        <v>0.17661408558199626</v>
      </c>
      <c r="BG68" s="2">
        <f t="shared" si="33"/>
        <v>0.16296979803031675</v>
      </c>
      <c r="BH68" s="2">
        <f t="shared" si="33"/>
        <v>0.16444598576386499</v>
      </c>
      <c r="BI68" s="2">
        <f t="shared" si="33"/>
        <v>0.17456808874106286</v>
      </c>
      <c r="BJ68" s="2">
        <f t="shared" si="33"/>
        <v>0.16959448293335541</v>
      </c>
      <c r="BK68" s="2">
        <f t="shared" si="33"/>
        <v>0.16489313735497216</v>
      </c>
      <c r="BL68" s="2">
        <f t="shared" si="33"/>
        <v>0.16138878868563231</v>
      </c>
      <c r="BM68" s="2">
        <f t="shared" si="33"/>
        <v>0.16554646230933626</v>
      </c>
      <c r="BO68" s="11">
        <v>0.15054664278504057</v>
      </c>
      <c r="BP68" s="1" t="s">
        <v>78</v>
      </c>
    </row>
    <row r="69" spans="1:68" ht="15" customHeight="1" x14ac:dyDescent="0.25">
      <c r="A69" s="1" t="s">
        <v>32</v>
      </c>
      <c r="B69" s="1" t="s">
        <v>8</v>
      </c>
      <c r="C69" s="1" t="s">
        <v>27</v>
      </c>
      <c r="D69" s="1" t="s">
        <v>10</v>
      </c>
      <c r="E69" s="3">
        <v>26380.089604288256</v>
      </c>
      <c r="F69" s="3">
        <v>28851.840509443016</v>
      </c>
      <c r="G69" s="3">
        <v>28940.555982631093</v>
      </c>
      <c r="H69" s="3">
        <v>29106.404775221505</v>
      </c>
      <c r="I69" s="3">
        <v>28508.337392007321</v>
      </c>
      <c r="J69" s="3">
        <v>29087.130744541213</v>
      </c>
      <c r="K69" s="3">
        <v>31094.20563187655</v>
      </c>
      <c r="L69" s="3">
        <v>29792.423066241892</v>
      </c>
      <c r="M69" s="3">
        <v>30646.011017108824</v>
      </c>
      <c r="N69" s="3">
        <v>31113.705818378166</v>
      </c>
      <c r="O69" s="3">
        <v>26483.04644679436</v>
      </c>
      <c r="P69" s="3">
        <v>27262.366413000305</v>
      </c>
      <c r="Q69" s="3">
        <v>26051.334822136694</v>
      </c>
      <c r="R69" s="3">
        <v>28309.775556628498</v>
      </c>
      <c r="S69" s="3">
        <v>29599.414348187816</v>
      </c>
      <c r="T69" s="3">
        <v>29518.923110794727</v>
      </c>
      <c r="U69" s="3">
        <v>28624.425555675167</v>
      </c>
      <c r="V69" s="3">
        <v>29536.600560729472</v>
      </c>
      <c r="W69" s="3">
        <v>29877.866322592556</v>
      </c>
      <c r="X69" s="3">
        <v>31648.534082484097</v>
      </c>
      <c r="Y69" s="3">
        <v>32928.946113298422</v>
      </c>
      <c r="Z69" s="3">
        <v>29359.496746765017</v>
      </c>
      <c r="AA69" s="3">
        <v>30977.733896032816</v>
      </c>
      <c r="AB69" s="3">
        <v>32046.35268643653</v>
      </c>
      <c r="AC69" s="3">
        <v>29821.165784881297</v>
      </c>
      <c r="AD69" s="3">
        <v>30740.1471874368</v>
      </c>
      <c r="AE69" s="3">
        <v>30688.811303865863</v>
      </c>
      <c r="AF69" s="3">
        <v>31063.870002564126</v>
      </c>
      <c r="AG69" s="3">
        <v>30674.417576941898</v>
      </c>
      <c r="BO69" s="11">
        <v>9.9191149698933542E-2</v>
      </c>
      <c r="BP69" s="1" t="s">
        <v>78</v>
      </c>
    </row>
    <row r="70" spans="1:68" ht="15" customHeight="1" x14ac:dyDescent="0.25">
      <c r="A70" s="1" t="s">
        <v>32</v>
      </c>
      <c r="B70" s="1" t="s">
        <v>11</v>
      </c>
      <c r="C70" s="1" t="s">
        <v>27</v>
      </c>
      <c r="D70" s="1" t="s">
        <v>12</v>
      </c>
      <c r="E70" s="3">
        <v>20751.272225086563</v>
      </c>
      <c r="F70" s="3">
        <v>22695.616489070133</v>
      </c>
      <c r="G70" s="3">
        <v>22765.402413315209</v>
      </c>
      <c r="H70" s="3">
        <v>22895.86343505056</v>
      </c>
      <c r="I70" s="3">
        <v>22425.407903466417</v>
      </c>
      <c r="J70" s="3">
        <v>22880.701975649892</v>
      </c>
      <c r="K70" s="3">
        <v>24459.519863988688</v>
      </c>
      <c r="L70" s="3">
        <v>23435.50346364389</v>
      </c>
      <c r="M70" s="3">
        <v>24106.95819341153</v>
      </c>
      <c r="N70" s="3">
        <v>24474.859223505842</v>
      </c>
      <c r="O70" s="3">
        <v>20832.260784956055</v>
      </c>
      <c r="P70" s="3">
        <v>21445.294364893405</v>
      </c>
      <c r="Q70" s="3">
        <v>20492.665067868373</v>
      </c>
      <c r="R70" s="3">
        <v>22269.213941987648</v>
      </c>
      <c r="S70" s="3">
        <v>23283.677730288378</v>
      </c>
      <c r="T70" s="3">
        <v>23220.361206200207</v>
      </c>
      <c r="U70" s="3">
        <v>22516.725905888605</v>
      </c>
      <c r="V70" s="3">
        <v>23234.266753199627</v>
      </c>
      <c r="W70" s="3">
        <v>23502.71537607205</v>
      </c>
      <c r="X70" s="3">
        <v>24895.569200940055</v>
      </c>
      <c r="Y70" s="3">
        <v>25902.774976593857</v>
      </c>
      <c r="Z70" s="3">
        <v>23094.952235667428</v>
      </c>
      <c r="AA70" s="3">
        <v>24367.900133605781</v>
      </c>
      <c r="AB70" s="3">
        <v>25208.503776623944</v>
      </c>
      <c r="AC70" s="3">
        <v>23458.113242000305</v>
      </c>
      <c r="AD70" s="3">
        <v>24181.008180580087</v>
      </c>
      <c r="AE70" s="3">
        <v>24140.62602453454</v>
      </c>
      <c r="AF70" s="3">
        <v>24435.65706020658</v>
      </c>
      <c r="AG70" s="3">
        <v>24129.303540410598</v>
      </c>
      <c r="BO70" s="11">
        <v>7.8026366877362155E-2</v>
      </c>
      <c r="BP70" s="1" t="s">
        <v>78</v>
      </c>
    </row>
    <row r="71" spans="1:68" ht="15" customHeight="1" x14ac:dyDescent="0.25">
      <c r="A71" s="1" t="s">
        <v>32</v>
      </c>
      <c r="B71" s="1" t="s">
        <v>13</v>
      </c>
      <c r="C71" s="1" t="s">
        <v>27</v>
      </c>
      <c r="D71" s="1" t="s">
        <v>14</v>
      </c>
      <c r="E71" s="3">
        <v>13796.285117002981</v>
      </c>
      <c r="F71" s="3">
        <v>15088.963828002579</v>
      </c>
      <c r="G71" s="3">
        <v>15135.360333122622</v>
      </c>
      <c r="H71" s="3">
        <v>15222.096097223895</v>
      </c>
      <c r="I71" s="3">
        <v>14909.318230970497</v>
      </c>
      <c r="J71" s="3">
        <v>15212.016145767782</v>
      </c>
      <c r="K71" s="3">
        <v>16261.678137528179</v>
      </c>
      <c r="L71" s="3">
        <v>15580.870615444557</v>
      </c>
      <c r="M71" s="3">
        <v>16027.280878610767</v>
      </c>
      <c r="N71" s="3">
        <v>16271.876364177389</v>
      </c>
      <c r="O71" s="3">
        <v>13850.129587407269</v>
      </c>
      <c r="P71" s="3">
        <v>14257.699107163662</v>
      </c>
      <c r="Q71" s="3">
        <v>13624.352618812989</v>
      </c>
      <c r="R71" s="3">
        <v>14805.47416768891</v>
      </c>
      <c r="S71" s="3">
        <v>15479.930726904207</v>
      </c>
      <c r="T71" s="3">
        <v>15437.835340680997</v>
      </c>
      <c r="U71" s="3">
        <v>14970.030132586273</v>
      </c>
      <c r="V71" s="3">
        <v>15447.080310773959</v>
      </c>
      <c r="W71" s="3">
        <v>15625.555813395793</v>
      </c>
      <c r="X71" s="3">
        <v>16551.581373937392</v>
      </c>
      <c r="Y71" s="3">
        <v>17221.212512774906</v>
      </c>
      <c r="Z71" s="3">
        <v>15354.458384563175</v>
      </c>
      <c r="AA71" s="3">
        <v>16200.765634959909</v>
      </c>
      <c r="AB71" s="3">
        <v>16759.632937343897</v>
      </c>
      <c r="AC71" s="3">
        <v>15595.902510610014</v>
      </c>
      <c r="AD71" s="3">
        <v>16076.51230523399</v>
      </c>
      <c r="AE71" s="3">
        <v>16049.664614528541</v>
      </c>
      <c r="AF71" s="3">
        <v>16245.813180377696</v>
      </c>
      <c r="AG71" s="3">
        <v>16042.136969114212</v>
      </c>
      <c r="BO71" s="11">
        <v>5.1875084689149725E-2</v>
      </c>
      <c r="BP71" s="1" t="s">
        <v>78</v>
      </c>
    </row>
    <row r="72" spans="1:68" ht="15" customHeight="1" x14ac:dyDescent="0.25">
      <c r="A72" s="1" t="s">
        <v>32</v>
      </c>
      <c r="B72" s="1" t="s">
        <v>15</v>
      </c>
      <c r="C72" s="1" t="s">
        <v>27</v>
      </c>
      <c r="D72" s="1" t="s">
        <v>16</v>
      </c>
      <c r="E72" s="3">
        <v>13046.450014529439</v>
      </c>
      <c r="F72" s="3">
        <v>14268.870981106726</v>
      </c>
      <c r="G72" s="3">
        <v>14312.745812611294</v>
      </c>
      <c r="H72" s="3">
        <v>14394.767443885401</v>
      </c>
      <c r="I72" s="3">
        <v>14098.989213505323</v>
      </c>
      <c r="J72" s="3">
        <v>14385.235342909973</v>
      </c>
      <c r="K72" s="3">
        <v>15377.847672353359</v>
      </c>
      <c r="L72" s="3">
        <v>14734.042384839186</v>
      </c>
      <c r="M72" s="3">
        <v>15156.190023495414</v>
      </c>
      <c r="N72" s="3">
        <v>15387.491620205074</v>
      </c>
      <c r="O72" s="3">
        <v>13097.368010622647</v>
      </c>
      <c r="P72" s="3">
        <v>13482.785919998432</v>
      </c>
      <c r="Q72" s="3">
        <v>12883.862134931007</v>
      </c>
      <c r="R72" s="3">
        <v>14000.789127799704</v>
      </c>
      <c r="S72" s="3">
        <v>14638.588630502749</v>
      </c>
      <c r="T72" s="3">
        <v>14598.78114989867</v>
      </c>
      <c r="U72" s="3">
        <v>14156.401392436092</v>
      </c>
      <c r="V72" s="3">
        <v>14607.523651172074</v>
      </c>
      <c r="W72" s="3">
        <v>14776.298919588648</v>
      </c>
      <c r="X72" s="3">
        <v>15651.994520638033</v>
      </c>
      <c r="Y72" s="3">
        <v>16285.230867011385</v>
      </c>
      <c r="Z72" s="3">
        <v>14519.935773688361</v>
      </c>
      <c r="AA72" s="3">
        <v>15320.245795233739</v>
      </c>
      <c r="AB72" s="3">
        <v>15848.738375915598</v>
      </c>
      <c r="AC72" s="3">
        <v>14748.257288868537</v>
      </c>
      <c r="AD72" s="3">
        <v>15202.745697079765</v>
      </c>
      <c r="AE72" s="3">
        <v>15177.357191998604</v>
      </c>
      <c r="AF72" s="3">
        <v>15362.844983680932</v>
      </c>
      <c r="AG72" s="3">
        <v>15170.238677935416</v>
      </c>
      <c r="BO72" s="11">
        <v>4.9055647491829599E-2</v>
      </c>
      <c r="BP72" s="1" t="s">
        <v>78</v>
      </c>
    </row>
    <row r="73" spans="1:68" ht="15" customHeight="1" x14ac:dyDescent="0.25">
      <c r="A73" s="1" t="s">
        <v>32</v>
      </c>
      <c r="B73" s="1" t="s">
        <v>17</v>
      </c>
      <c r="C73" s="1" t="s">
        <v>27</v>
      </c>
      <c r="D73" s="1" t="s">
        <v>18</v>
      </c>
      <c r="E73" s="3">
        <v>27982.285552712019</v>
      </c>
      <c r="F73" s="3">
        <v>30604.15836211944</v>
      </c>
      <c r="G73" s="3">
        <v>30698.261973628374</v>
      </c>
      <c r="H73" s="3">
        <v>30874.183600220687</v>
      </c>
      <c r="I73" s="3">
        <v>30239.792567138596</v>
      </c>
      <c r="J73" s="3">
        <v>30853.738960405666</v>
      </c>
      <c r="K73" s="3">
        <v>32982.713632802726</v>
      </c>
      <c r="L73" s="3">
        <v>31601.867243516408</v>
      </c>
      <c r="M73" s="3">
        <v>32507.297897612065</v>
      </c>
      <c r="N73" s="3">
        <v>33003.398164023223</v>
      </c>
      <c r="O73" s="3">
        <v>28091.495483755731</v>
      </c>
      <c r="P73" s="3">
        <v>28918.147483745899</v>
      </c>
      <c r="Q73" s="3">
        <v>27633.563833833199</v>
      </c>
      <c r="R73" s="3">
        <v>30029.171069608219</v>
      </c>
      <c r="S73" s="3">
        <v>31397.136132145424</v>
      </c>
      <c r="T73" s="3">
        <v>31311.756255768567</v>
      </c>
      <c r="U73" s="3">
        <v>30362.931350735285</v>
      </c>
      <c r="V73" s="3">
        <v>31330.507346433453</v>
      </c>
      <c r="W73" s="3">
        <v>31692.499899948674</v>
      </c>
      <c r="X73" s="3">
        <v>33570.709247206229</v>
      </c>
      <c r="Y73" s="3">
        <v>34928.887161262668</v>
      </c>
      <c r="Z73" s="3">
        <v>31142.647124229272</v>
      </c>
      <c r="AA73" s="3">
        <v>32859.167980756509</v>
      </c>
      <c r="AB73" s="3">
        <v>33992.689382261138</v>
      </c>
      <c r="AC73" s="3">
        <v>31632.35565248672</v>
      </c>
      <c r="AD73" s="3">
        <v>32607.151432549566</v>
      </c>
      <c r="AE73" s="3">
        <v>32552.697661742463</v>
      </c>
      <c r="AF73" s="3">
        <v>32950.535567656829</v>
      </c>
      <c r="AG73" s="3">
        <v>32537.429731155571</v>
      </c>
      <c r="BO73" s="11">
        <v>0.10521552871170581</v>
      </c>
      <c r="BP73" s="1" t="s">
        <v>78</v>
      </c>
    </row>
    <row r="74" spans="1:68" ht="15" customHeight="1" x14ac:dyDescent="0.25">
      <c r="A74" s="1" t="s">
        <v>32</v>
      </c>
      <c r="B74" s="1" t="s">
        <v>19</v>
      </c>
      <c r="C74" s="1" t="s">
        <v>27</v>
      </c>
      <c r="D74" s="1" t="s">
        <v>20</v>
      </c>
      <c r="E74" s="3">
        <v>2925.4725499999995</v>
      </c>
      <c r="F74" s="3">
        <v>3199.5822870000002</v>
      </c>
      <c r="G74" s="3">
        <v>3209.4205659999998</v>
      </c>
      <c r="H74" s="3">
        <v>3227.8126979999997</v>
      </c>
      <c r="I74" s="3">
        <v>3161.4888249999999</v>
      </c>
      <c r="J74" s="3">
        <v>3225.6752660000006</v>
      </c>
      <c r="K74" s="3">
        <v>3448.2538309999995</v>
      </c>
      <c r="L74" s="3">
        <v>3303.8900619999999</v>
      </c>
      <c r="M74" s="3">
        <v>3398.5503970000004</v>
      </c>
      <c r="N74" s="3">
        <v>3450.4163429999999</v>
      </c>
      <c r="O74" s="3">
        <v>2936.8901539999993</v>
      </c>
      <c r="P74" s="3">
        <v>3023.3143929999997</v>
      </c>
      <c r="Q74" s="3">
        <v>2889.0146339999992</v>
      </c>
      <c r="R74" s="3">
        <v>3139.4689149999999</v>
      </c>
      <c r="S74" s="3">
        <v>3282.4859759999999</v>
      </c>
      <c r="T74" s="3">
        <v>3273.5597400000001</v>
      </c>
      <c r="U74" s="3">
        <v>3174.3626530000001</v>
      </c>
      <c r="V74" s="3">
        <v>3275.5201160000001</v>
      </c>
      <c r="W74" s="3">
        <v>3313.3654620000002</v>
      </c>
      <c r="X74" s="3">
        <v>3509.7271879999998</v>
      </c>
      <c r="Y74" s="3">
        <v>3651.7210289999994</v>
      </c>
      <c r="Z74" s="3">
        <v>3255.8798359999996</v>
      </c>
      <c r="AA74" s="3">
        <v>3435.3374659999995</v>
      </c>
      <c r="AB74" s="3">
        <v>3553.8440739999996</v>
      </c>
      <c r="AC74" s="3">
        <v>3307.077542999999</v>
      </c>
      <c r="AD74" s="3">
        <v>3408.9898150000004</v>
      </c>
      <c r="AE74" s="3">
        <v>3403.2968199999996</v>
      </c>
      <c r="AF74" s="3">
        <v>3444.8897009999996</v>
      </c>
      <c r="AG74" s="3">
        <v>3401.7005989999993</v>
      </c>
      <c r="BO74" s="11">
        <v>1.0999999999999999E-2</v>
      </c>
      <c r="BP74" s="1" t="s">
        <v>78</v>
      </c>
    </row>
    <row r="75" spans="1:68" ht="15" customHeight="1" x14ac:dyDescent="0.25">
      <c r="A75" s="1" t="s">
        <v>32</v>
      </c>
      <c r="B75" s="1" t="s">
        <v>21</v>
      </c>
      <c r="C75" s="1" t="s">
        <v>6</v>
      </c>
      <c r="D75" s="1" t="s">
        <v>22</v>
      </c>
      <c r="E75" s="3">
        <v>115190.63493638072</v>
      </c>
      <c r="F75" s="3">
        <v>129914.16754325814</v>
      </c>
      <c r="G75" s="3">
        <v>129599.66791869141</v>
      </c>
      <c r="H75" s="3">
        <v>129747.94495039794</v>
      </c>
      <c r="I75" s="3">
        <v>126855.89786791184</v>
      </c>
      <c r="J75" s="3">
        <v>130103.63656472552</v>
      </c>
      <c r="K75" s="3">
        <v>140880.50623045047</v>
      </c>
      <c r="L75" s="3">
        <v>133350.36416431409</v>
      </c>
      <c r="M75" s="3">
        <v>137377.07259276143</v>
      </c>
      <c r="N75" s="3">
        <v>140402.78746671029</v>
      </c>
      <c r="O75" s="3">
        <v>111705.83253246392</v>
      </c>
      <c r="P75" s="3">
        <v>115545.99931819827</v>
      </c>
      <c r="Q75" s="3">
        <v>109835.3548884177</v>
      </c>
      <c r="R75" s="3">
        <v>124360.56722128703</v>
      </c>
      <c r="S75" s="3">
        <v>126725.94545597144</v>
      </c>
      <c r="T75" s="3">
        <v>126484.00519665689</v>
      </c>
      <c r="U75" s="3">
        <v>122405.07400967859</v>
      </c>
      <c r="V75" s="3">
        <v>129485.63626169146</v>
      </c>
      <c r="W75" s="3">
        <v>130836.1282064023</v>
      </c>
      <c r="X75" s="3">
        <v>140383.48638679422</v>
      </c>
      <c r="Y75" s="3">
        <v>149398.09334005869</v>
      </c>
      <c r="Z75" s="3">
        <v>126985.86589908676</v>
      </c>
      <c r="AA75" s="3">
        <v>138246.23209341121</v>
      </c>
      <c r="AB75" s="3">
        <v>142538.3007674189</v>
      </c>
      <c r="AC75" s="3">
        <v>129597.79497815308</v>
      </c>
      <c r="AD75" s="3">
        <v>135132.89538211984</v>
      </c>
      <c r="AE75" s="3">
        <v>136361.77638333003</v>
      </c>
      <c r="AF75" s="3">
        <v>139125.76450451379</v>
      </c>
      <c r="AG75" s="3">
        <v>136095.78190544227</v>
      </c>
      <c r="BO75" s="11"/>
    </row>
    <row r="76" spans="1:68" ht="15" customHeight="1" x14ac:dyDescent="0.25">
      <c r="A76" s="1" t="s">
        <v>32</v>
      </c>
      <c r="B76" s="1" t="s">
        <v>23</v>
      </c>
      <c r="C76" s="1" t="s">
        <v>6</v>
      </c>
      <c r="D76" s="1" t="s">
        <v>24</v>
      </c>
      <c r="E76" s="3">
        <v>265952.05</v>
      </c>
      <c r="F76" s="3">
        <v>290871.11700000003</v>
      </c>
      <c r="G76" s="3">
        <v>291765.50599999999</v>
      </c>
      <c r="H76" s="3">
        <v>293437.51799999998</v>
      </c>
      <c r="I76" s="3">
        <v>287408.07500000001</v>
      </c>
      <c r="J76" s="3">
        <v>293243.20600000006</v>
      </c>
      <c r="K76" s="3">
        <v>313477.62099999998</v>
      </c>
      <c r="L76" s="3">
        <v>300353.64199999999</v>
      </c>
      <c r="M76" s="3">
        <v>308959.12700000004</v>
      </c>
      <c r="N76" s="3">
        <v>313674.21299999999</v>
      </c>
      <c r="O76" s="3">
        <v>266990.01399999997</v>
      </c>
      <c r="P76" s="3">
        <v>274846.76299999998</v>
      </c>
      <c r="Q76" s="3">
        <v>262637.69399999996</v>
      </c>
      <c r="R76" s="3">
        <v>285406.26500000001</v>
      </c>
      <c r="S76" s="3">
        <v>298407.81599999999</v>
      </c>
      <c r="T76" s="3">
        <v>297596.34000000003</v>
      </c>
      <c r="U76" s="3">
        <v>288578.42300000001</v>
      </c>
      <c r="V76" s="3">
        <v>297774.55600000004</v>
      </c>
      <c r="W76" s="3">
        <v>301215.04200000002</v>
      </c>
      <c r="X76" s="3">
        <v>319066.10800000001</v>
      </c>
      <c r="Y76" s="3">
        <v>331974.63899999997</v>
      </c>
      <c r="Z76" s="3">
        <v>295989.076</v>
      </c>
      <c r="AA76" s="3">
        <v>312303.40599999996</v>
      </c>
      <c r="AB76" s="3">
        <v>323076.734</v>
      </c>
      <c r="AC76" s="3">
        <v>300643.41299999994</v>
      </c>
      <c r="AD76" s="3">
        <v>309908.16500000004</v>
      </c>
      <c r="AE76" s="3">
        <v>309390.62</v>
      </c>
      <c r="AF76" s="3">
        <v>313171.79099999997</v>
      </c>
      <c r="AG76" s="3">
        <v>309245.50899999996</v>
      </c>
      <c r="BO76" s="11"/>
    </row>
    <row r="77" spans="1:68" x14ac:dyDescent="0.25">
      <c r="A77" s="1" t="s">
        <v>33</v>
      </c>
      <c r="B77" s="1" t="s">
        <v>5</v>
      </c>
      <c r="C77" s="1" t="s">
        <v>6</v>
      </c>
      <c r="D77" s="1" t="s">
        <v>7</v>
      </c>
      <c r="E77" s="3">
        <v>6812.0780000000004</v>
      </c>
      <c r="F77" s="3">
        <v>6876.4260000000004</v>
      </c>
      <c r="G77" s="3">
        <v>6666.0290000000005</v>
      </c>
      <c r="H77" s="3">
        <v>6359.9070000000002</v>
      </c>
      <c r="I77" s="3">
        <v>5977.3829999999998</v>
      </c>
      <c r="J77" s="3">
        <v>6276.6620000000003</v>
      </c>
      <c r="K77" s="3">
        <v>6536.125</v>
      </c>
      <c r="L77" s="3">
        <v>6544.7280000000001</v>
      </c>
      <c r="M77" s="3">
        <v>6464.4340000000002</v>
      </c>
      <c r="N77" s="3">
        <v>6357.1869999999999</v>
      </c>
      <c r="O77" s="3">
        <v>6140.6639999999998</v>
      </c>
      <c r="P77" s="3">
        <v>6327.9790000000003</v>
      </c>
      <c r="Q77" s="3">
        <v>6136.68</v>
      </c>
      <c r="R77" s="3">
        <v>6297.0590000000002</v>
      </c>
      <c r="S77" s="3">
        <v>6378.5569999999998</v>
      </c>
      <c r="T77" s="3">
        <v>6125.2650000000003</v>
      </c>
      <c r="U77" s="3">
        <v>6082.1270000000004</v>
      </c>
      <c r="V77" s="3">
        <v>5982.9219999999996</v>
      </c>
      <c r="W77" s="3">
        <v>6058.9930000000004</v>
      </c>
      <c r="X77" s="3">
        <v>5965.6440000000002</v>
      </c>
      <c r="Y77" s="3">
        <v>6205.9740000000002</v>
      </c>
      <c r="Z77" s="3">
        <v>6012.7380000000003</v>
      </c>
      <c r="AA77" s="3">
        <v>6095.2950000000001</v>
      </c>
      <c r="AB77" s="3">
        <v>6367.5550000000003</v>
      </c>
      <c r="AC77" s="3">
        <v>6133.8819999999996</v>
      </c>
      <c r="AD77" s="3">
        <v>6211.1629999999996</v>
      </c>
      <c r="AE77" s="3">
        <v>6352.1030000000001</v>
      </c>
      <c r="AF77" s="3">
        <v>6429.3720000000003</v>
      </c>
      <c r="AG77" s="3">
        <v>6163.8220000000001</v>
      </c>
      <c r="AH77" s="5" t="e">
        <f>#REF!+#REF!</f>
        <v>#REF!</v>
      </c>
      <c r="BC77" s="2">
        <f>W77/$W$85</f>
        <v>7.1651677644960998E-2</v>
      </c>
      <c r="BD77" s="2">
        <f>X77/$X$85</f>
        <v>7.7488345167290182E-2</v>
      </c>
      <c r="BE77" s="2">
        <f>Y77/$Y$85</f>
        <v>7.9640212948910521E-2</v>
      </c>
      <c r="BF77" s="2">
        <f>Z77/$Z$85</f>
        <v>8.0534146921162966E-2</v>
      </c>
      <c r="BG77" s="2">
        <f>AA77/$AA$85</f>
        <v>8.4138471767939302E-2</v>
      </c>
      <c r="BH77" s="2">
        <f>AB77/$AB$85</f>
        <v>8.774927279765754E-2</v>
      </c>
      <c r="BI77" s="2">
        <f>AC77/$AC$85</f>
        <v>8.4554784115298334E-2</v>
      </c>
      <c r="BJ77" s="2">
        <f>AD77/$AD$85</f>
        <v>8.5983081959896318E-2</v>
      </c>
      <c r="BK77" s="2">
        <f>AE77/$AE$85</f>
        <v>9.0976556517288643E-2</v>
      </c>
      <c r="BL77" s="2">
        <f>AF77/$AF$85</f>
        <v>8.5005855101953021E-2</v>
      </c>
      <c r="BM77" s="2">
        <f>AG77/$AG$85</f>
        <v>7.7207563051223199E-2</v>
      </c>
      <c r="BO77" s="11">
        <f>AVERAGE(BC77:BM77)</f>
        <v>8.2266360726689192E-2</v>
      </c>
    </row>
    <row r="78" spans="1:68" x14ac:dyDescent="0.25">
      <c r="A78" s="1" t="s">
        <v>33</v>
      </c>
      <c r="B78" s="1" t="s">
        <v>8</v>
      </c>
      <c r="C78" s="1" t="s">
        <v>27</v>
      </c>
      <c r="D78" s="1" t="s">
        <v>10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9818.0999999999985</v>
      </c>
      <c r="X78" s="3">
        <v>8530.6999999999989</v>
      </c>
      <c r="Y78" s="3">
        <v>8413</v>
      </c>
      <c r="Z78" s="3">
        <v>7365.4000000000005</v>
      </c>
      <c r="AA78" s="3">
        <v>6749.7999999999993</v>
      </c>
      <c r="AB78" s="3">
        <v>6807.8</v>
      </c>
      <c r="AC78" s="3">
        <v>6400.8</v>
      </c>
      <c r="AD78" s="3">
        <v>7070.9</v>
      </c>
      <c r="AE78" s="3">
        <v>5977.8</v>
      </c>
      <c r="AF78" s="3">
        <v>6206.4000000000005</v>
      </c>
      <c r="AG78" s="3">
        <v>6895.2</v>
      </c>
      <c r="BC78" s="2">
        <f>W78/$W$85</f>
        <v>0.11610565258715293</v>
      </c>
      <c r="BD78" s="2">
        <f t="shared" ref="BD78:BD83" si="34">X78/$X$85</f>
        <v>0.11080611349229055</v>
      </c>
      <c r="BE78" s="2">
        <f t="shared" ref="BE78:BE83" si="35">Y78/$Y$85</f>
        <v>0.10796260370075417</v>
      </c>
      <c r="BF78" s="2">
        <f t="shared" ref="BF78:BF83" si="36">Z78/$Z$85</f>
        <v>9.8651596948533885E-2</v>
      </c>
      <c r="BG78" s="2">
        <f t="shared" ref="BG78:BG83" si="37">AA78/$AA$85</f>
        <v>9.3173153512543141E-2</v>
      </c>
      <c r="BH78" s="2">
        <f t="shared" ref="BH78:BH83" si="38">AB78/$AB$85</f>
        <v>9.3816150681367186E-2</v>
      </c>
      <c r="BI78" s="2">
        <f t="shared" ref="BI78:BI83" si="39">AC78/$AC$85</f>
        <v>8.8234214835760064E-2</v>
      </c>
      <c r="BJ78" s="2">
        <f t="shared" ref="BJ78:BJ83" si="40">AD78/$AD$85</f>
        <v>9.7884691519161696E-2</v>
      </c>
      <c r="BK78" s="2">
        <f t="shared" ref="BK78:BK83" si="41">AE78/$AE$85</f>
        <v>8.5615686576405961E-2</v>
      </c>
      <c r="BL78" s="2">
        <f t="shared" ref="BL78:BL83" si="42">AF78/$AF$85</f>
        <v>8.2057833814058553E-2</v>
      </c>
      <c r="BM78" s="2">
        <f t="shared" ref="BM78:BM83" si="43">AG78/$AG$85</f>
        <v>8.6368747953914651E-2</v>
      </c>
      <c r="BO78" s="11">
        <f t="shared" ref="BO78:BO83" si="44">AVERAGE(BC78:BM78)</f>
        <v>9.6425131420176599E-2</v>
      </c>
    </row>
    <row r="79" spans="1:68" x14ac:dyDescent="0.25">
      <c r="A79" s="1" t="s">
        <v>33</v>
      </c>
      <c r="B79" s="1" t="s">
        <v>11</v>
      </c>
      <c r="C79" s="1" t="s">
        <v>27</v>
      </c>
      <c r="D79" s="1" t="s">
        <v>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11360.699999999999</v>
      </c>
      <c r="X79" s="3">
        <v>10015.4</v>
      </c>
      <c r="Y79" s="3">
        <v>10018.1</v>
      </c>
      <c r="Z79" s="3">
        <v>9737.9</v>
      </c>
      <c r="AA79" s="3">
        <v>9492.6999999999989</v>
      </c>
      <c r="AB79" s="3">
        <v>8893.4</v>
      </c>
      <c r="AC79" s="3">
        <v>8687.2000000000007</v>
      </c>
      <c r="AD79" s="3">
        <v>8783</v>
      </c>
      <c r="AE79" s="3">
        <v>8242.2000000000007</v>
      </c>
      <c r="AF79" s="3">
        <v>9811.5</v>
      </c>
      <c r="AG79" s="3">
        <v>10815.6</v>
      </c>
      <c r="BC79" s="2">
        <f t="shared" ref="BC79:BC83" si="45">W79/$W$85</f>
        <v>0.13434793772184722</v>
      </c>
      <c r="BD79" s="2">
        <f t="shared" si="34"/>
        <v>0.13009102993549027</v>
      </c>
      <c r="BE79" s="2">
        <f t="shared" si="35"/>
        <v>0.12856058007066748</v>
      </c>
      <c r="BF79" s="2">
        <f t="shared" si="36"/>
        <v>0.13042867813358786</v>
      </c>
      <c r="BG79" s="2">
        <f t="shared" si="37"/>
        <v>0.13103570392434119</v>
      </c>
      <c r="BH79" s="2">
        <f t="shared" si="38"/>
        <v>0.1225571483400909</v>
      </c>
      <c r="BI79" s="2">
        <f t="shared" si="39"/>
        <v>0.11975194836914367</v>
      </c>
      <c r="BJ79" s="2">
        <f t="shared" si="40"/>
        <v>0.1215858300375903</v>
      </c>
      <c r="BK79" s="2">
        <f t="shared" si="41"/>
        <v>0.11804704270802857</v>
      </c>
      <c r="BL79" s="2">
        <f t="shared" si="42"/>
        <v>0.12972261479547489</v>
      </c>
      <c r="BM79" s="2">
        <f t="shared" si="43"/>
        <v>0.1354753785779034</v>
      </c>
      <c r="BO79" s="11">
        <f t="shared" si="44"/>
        <v>0.12741853569219688</v>
      </c>
    </row>
    <row r="80" spans="1:68" x14ac:dyDescent="0.25">
      <c r="A80" s="1" t="s">
        <v>33</v>
      </c>
      <c r="B80" s="1" t="s">
        <v>13</v>
      </c>
      <c r="C80" s="1" t="s">
        <v>27</v>
      </c>
      <c r="D80" s="1" t="s">
        <v>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6458.1</v>
      </c>
      <c r="X80" s="3">
        <v>5655.5</v>
      </c>
      <c r="Y80" s="3">
        <v>5620.5</v>
      </c>
      <c r="Z80" s="3">
        <v>5258</v>
      </c>
      <c r="AA80" s="3">
        <v>4815</v>
      </c>
      <c r="AB80" s="3">
        <v>4603.3999999999996</v>
      </c>
      <c r="AC80" s="3">
        <v>4254.2</v>
      </c>
      <c r="AD80" s="3">
        <v>4385.6000000000004</v>
      </c>
      <c r="AE80" s="3">
        <v>3890.1</v>
      </c>
      <c r="AF80" s="3">
        <v>3803.5</v>
      </c>
      <c r="AG80" s="3">
        <v>3969.7</v>
      </c>
      <c r="BC80" s="2">
        <f t="shared" si="45"/>
        <v>7.6371387027336493E-2</v>
      </c>
      <c r="BD80" s="2">
        <f t="shared" si="34"/>
        <v>7.3459853805156586E-2</v>
      </c>
      <c r="BE80" s="2">
        <f t="shared" si="35"/>
        <v>7.2126924295743355E-2</v>
      </c>
      <c r="BF80" s="2">
        <f t="shared" si="36"/>
        <v>7.0425244624241878E-2</v>
      </c>
      <c r="BG80" s="2">
        <f t="shared" si="37"/>
        <v>6.6465485519999895E-2</v>
      </c>
      <c r="BH80" s="2">
        <f t="shared" si="38"/>
        <v>6.3438007586387041E-2</v>
      </c>
      <c r="BI80" s="2">
        <f t="shared" si="39"/>
        <v>5.8643606542040122E-2</v>
      </c>
      <c r="BJ80" s="2">
        <f t="shared" si="40"/>
        <v>6.0711239464061942E-2</v>
      </c>
      <c r="BK80" s="2">
        <f t="shared" si="41"/>
        <v>5.5715076173655322E-2</v>
      </c>
      <c r="BL80" s="2">
        <f t="shared" si="42"/>
        <v>5.0287923903031016E-2</v>
      </c>
      <c r="BM80" s="2">
        <f t="shared" si="43"/>
        <v>4.9724158654231208E-2</v>
      </c>
      <c r="BO80" s="11">
        <f t="shared" si="44"/>
        <v>6.339717341780772E-2</v>
      </c>
    </row>
    <row r="81" spans="1:68" x14ac:dyDescent="0.25">
      <c r="A81" s="1" t="s">
        <v>33</v>
      </c>
      <c r="B81" s="1" t="s">
        <v>15</v>
      </c>
      <c r="C81" s="1" t="s">
        <v>27</v>
      </c>
      <c r="D81" s="1" t="s">
        <v>16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6009.8</v>
      </c>
      <c r="X81" s="3">
        <v>5297.6</v>
      </c>
      <c r="Y81" s="3">
        <v>5607.5999999999995</v>
      </c>
      <c r="Z81" s="3">
        <v>5897.5</v>
      </c>
      <c r="AA81" s="3">
        <v>6460.8</v>
      </c>
      <c r="AB81" s="3">
        <v>6880.6</v>
      </c>
      <c r="AC81" s="3">
        <v>6667.7999999999993</v>
      </c>
      <c r="AD81" s="3">
        <v>6671.2</v>
      </c>
      <c r="AE81" s="3">
        <v>7334.8</v>
      </c>
      <c r="AF81" s="3">
        <v>8580</v>
      </c>
      <c r="AG81" s="3">
        <v>8180.6</v>
      </c>
      <c r="BC81" s="2">
        <f t="shared" si="45"/>
        <v>7.1069937250412177E-2</v>
      </c>
      <c r="BD81" s="2">
        <f t="shared" si="34"/>
        <v>6.8811054993934681E-2</v>
      </c>
      <c r="BE81" s="2">
        <f t="shared" si="35"/>
        <v>7.1961380781213488E-2</v>
      </c>
      <c r="BF81" s="2">
        <f t="shared" si="36"/>
        <v>7.8990658077494572E-2</v>
      </c>
      <c r="BG81" s="2">
        <f t="shared" si="37"/>
        <v>8.9183843997427889E-2</v>
      </c>
      <c r="BH81" s="2">
        <f t="shared" si="38"/>
        <v>9.4819384585066405E-2</v>
      </c>
      <c r="BI81" s="2">
        <f t="shared" si="39"/>
        <v>9.1914775915804409E-2</v>
      </c>
      <c r="BJ81" s="2">
        <f t="shared" si="40"/>
        <v>9.2351518768845758E-2</v>
      </c>
      <c r="BK81" s="2">
        <f t="shared" si="41"/>
        <v>0.10505101172682632</v>
      </c>
      <c r="BL81" s="2">
        <f t="shared" si="42"/>
        <v>0.11344035417063392</v>
      </c>
      <c r="BM81" s="2">
        <f t="shared" si="43"/>
        <v>0.10246957006494291</v>
      </c>
      <c r="BO81" s="11">
        <f t="shared" si="44"/>
        <v>8.9096680939327502E-2</v>
      </c>
    </row>
    <row r="82" spans="1:68" x14ac:dyDescent="0.25">
      <c r="A82" s="1" t="s">
        <v>33</v>
      </c>
      <c r="B82" s="1" t="s">
        <v>17</v>
      </c>
      <c r="C82" s="1" t="s">
        <v>27</v>
      </c>
      <c r="D82" s="1" t="s">
        <v>18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4337</v>
      </c>
      <c r="X82" s="3">
        <v>3880.6</v>
      </c>
      <c r="Y82" s="3">
        <v>4204.3999999999996</v>
      </c>
      <c r="Z82" s="3">
        <v>4310</v>
      </c>
      <c r="AA82" s="3">
        <v>4445.5999999999995</v>
      </c>
      <c r="AB82" s="3">
        <v>4413.2</v>
      </c>
      <c r="AC82" s="3">
        <v>4171</v>
      </c>
      <c r="AD82" s="3">
        <v>4127.2</v>
      </c>
      <c r="AE82" s="3">
        <v>3693.4</v>
      </c>
      <c r="AF82" s="3">
        <v>3262.9</v>
      </c>
      <c r="AG82" s="3">
        <v>3179.6000000000004</v>
      </c>
      <c r="BC82" s="2">
        <f t="shared" si="45"/>
        <v>5.1287949325274987E-2</v>
      </c>
      <c r="BD82" s="2">
        <f t="shared" si="34"/>
        <v>5.0405500605833375E-2</v>
      </c>
      <c r="BE82" s="2">
        <f t="shared" si="35"/>
        <v>5.395435290615129E-2</v>
      </c>
      <c r="BF82" s="2">
        <f t="shared" si="36"/>
        <v>5.7727806072742964E-2</v>
      </c>
      <c r="BG82" s="2">
        <f t="shared" si="37"/>
        <v>6.1366347337011726E-2</v>
      </c>
      <c r="BH82" s="2">
        <f t="shared" si="38"/>
        <v>6.0816921206117931E-2</v>
      </c>
      <c r="BI82" s="2">
        <f t="shared" si="39"/>
        <v>5.7496705111854021E-2</v>
      </c>
      <c r="BJ82" s="2">
        <f t="shared" si="40"/>
        <v>5.7134127033034568E-2</v>
      </c>
      <c r="BK82" s="2">
        <f t="shared" si="41"/>
        <v>5.2897884974622396E-2</v>
      </c>
      <c r="BL82" s="2">
        <f t="shared" si="42"/>
        <v>4.3140388301091077E-2</v>
      </c>
      <c r="BM82" s="2">
        <f t="shared" si="43"/>
        <v>3.9827426469756802E-2</v>
      </c>
      <c r="BO82" s="11">
        <f t="shared" si="44"/>
        <v>5.3277764485771928E-2</v>
      </c>
    </row>
    <row r="83" spans="1:68" x14ac:dyDescent="0.25">
      <c r="A83" s="1" t="s">
        <v>33</v>
      </c>
      <c r="B83" s="1" t="s">
        <v>19</v>
      </c>
      <c r="C83" s="1" t="s">
        <v>27</v>
      </c>
      <c r="D83" s="1" t="s">
        <v>20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1668.7</v>
      </c>
      <c r="X83" s="3">
        <v>1457.5</v>
      </c>
      <c r="Y83" s="3">
        <v>1487.7</v>
      </c>
      <c r="Z83" s="3">
        <v>1463.9</v>
      </c>
      <c r="AA83" s="3">
        <v>1359.6999999999998</v>
      </c>
      <c r="AB83" s="3">
        <v>1348.2</v>
      </c>
      <c r="AC83" s="3">
        <v>1232.3</v>
      </c>
      <c r="AD83" s="3">
        <v>1229.8</v>
      </c>
      <c r="AE83" s="3">
        <v>1230.3</v>
      </c>
      <c r="AF83" s="3">
        <v>1164.6000000000001</v>
      </c>
      <c r="AG83" s="3">
        <v>1246.6999999999998</v>
      </c>
      <c r="BC83" s="2">
        <f t="shared" si="45"/>
        <v>1.9733502660614795E-2</v>
      </c>
      <c r="BD83" s="2">
        <f t="shared" si="34"/>
        <v>1.8931612929186763E-2</v>
      </c>
      <c r="BE83" s="2">
        <f t="shared" si="35"/>
        <v>1.9091402059385712E-2</v>
      </c>
      <c r="BF83" s="2">
        <f t="shared" si="36"/>
        <v>1.9607363180948592E-2</v>
      </c>
      <c r="BG83" s="2">
        <f t="shared" si="37"/>
        <v>1.8769080095855418E-2</v>
      </c>
      <c r="BH83" s="2">
        <f t="shared" si="38"/>
        <v>1.8579120178122042E-2</v>
      </c>
      <c r="BI83" s="2">
        <f t="shared" si="39"/>
        <v>1.698709894733582E-2</v>
      </c>
      <c r="BJ83" s="2">
        <f t="shared" si="40"/>
        <v>1.7024508001847721E-2</v>
      </c>
      <c r="BK83" s="2">
        <f t="shared" si="41"/>
        <v>1.762069309695076E-2</v>
      </c>
      <c r="BL83" s="2">
        <f t="shared" si="42"/>
        <v>1.5397743177986046E-2</v>
      </c>
      <c r="BM83" s="2">
        <f t="shared" si="43"/>
        <v>1.561606887024965E-2</v>
      </c>
      <c r="BO83" s="11">
        <f t="shared" si="44"/>
        <v>1.7941653927134846E-2</v>
      </c>
    </row>
    <row r="84" spans="1:68" x14ac:dyDescent="0.25">
      <c r="A84" s="1" t="s">
        <v>33</v>
      </c>
      <c r="B84" s="1" t="s">
        <v>21</v>
      </c>
      <c r="C84" s="1" t="s">
        <v>6</v>
      </c>
      <c r="D84" s="1" t="s">
        <v>22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38850.381394491196</v>
      </c>
      <c r="X84" s="3">
        <v>36184.685392790961</v>
      </c>
      <c r="Y84" s="3">
        <v>36367.856662083424</v>
      </c>
      <c r="Z84" s="3">
        <v>34615.289528237561</v>
      </c>
      <c r="AA84" s="3">
        <v>33024.719341027208</v>
      </c>
      <c r="AB84" s="3">
        <v>33251.17570858659</v>
      </c>
      <c r="AC84" s="3">
        <v>34996.10533943522</v>
      </c>
      <c r="AD84" s="3">
        <v>33758.173152030125</v>
      </c>
      <c r="AE84" s="3">
        <v>33100.614086153779</v>
      </c>
      <c r="AF84" s="3">
        <v>36376.188617904947</v>
      </c>
      <c r="AG84" s="3">
        <v>39383.210747354366</v>
      </c>
      <c r="AH84" s="5" t="e">
        <f t="shared" ref="AH84" si="46">AH85-SUM(AH77:AH83)</f>
        <v>#REF!</v>
      </c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O84" s="11"/>
    </row>
    <row r="85" spans="1:68" x14ac:dyDescent="0.25">
      <c r="A85" s="1" t="s">
        <v>33</v>
      </c>
      <c r="B85" s="1" t="s">
        <v>23</v>
      </c>
      <c r="C85" s="1" t="s">
        <v>6</v>
      </c>
      <c r="D85" s="1" t="s">
        <v>24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84561.774394491193</v>
      </c>
      <c r="X85" s="3">
        <v>76987.629392790957</v>
      </c>
      <c r="Y85" s="3">
        <v>77925.130662083422</v>
      </c>
      <c r="Z85" s="3">
        <v>74660.727528237563</v>
      </c>
      <c r="AA85" s="3">
        <v>72443.614341027205</v>
      </c>
      <c r="AB85" s="3">
        <v>72565.330708586582</v>
      </c>
      <c r="AC85" s="3">
        <v>72543.287339435221</v>
      </c>
      <c r="AD85" s="3">
        <v>72237.036152030123</v>
      </c>
      <c r="AE85" s="3">
        <v>69821.31708615378</v>
      </c>
      <c r="AF85" s="3">
        <v>75634.460617904944</v>
      </c>
      <c r="AG85" s="3">
        <v>79834.432747354367</v>
      </c>
      <c r="BO85" s="11"/>
    </row>
    <row r="86" spans="1:68" x14ac:dyDescent="0.25">
      <c r="A86" s="1" t="s">
        <v>34</v>
      </c>
      <c r="B86" s="1" t="s">
        <v>5</v>
      </c>
      <c r="C86" s="1" t="s">
        <v>6</v>
      </c>
      <c r="D86" s="1" t="s">
        <v>7</v>
      </c>
      <c r="E86" s="3">
        <v>28410.366999999998</v>
      </c>
      <c r="F86" s="3">
        <v>31587.394</v>
      </c>
      <c r="G86" s="3">
        <v>30980.753000000001</v>
      </c>
      <c r="H86" s="3">
        <v>23443.056</v>
      </c>
      <c r="I86" s="3">
        <v>23884.697</v>
      </c>
      <c r="J86" s="3">
        <v>23209.944</v>
      </c>
      <c r="K86" s="3">
        <v>23922.444</v>
      </c>
      <c r="L86" s="3">
        <v>23810.582999999999</v>
      </c>
      <c r="M86" s="3">
        <v>24051.792000000001</v>
      </c>
      <c r="N86" s="3">
        <v>3134.444</v>
      </c>
      <c r="O86" s="3">
        <v>3372.5279999999998</v>
      </c>
      <c r="P86" s="3">
        <v>3156.6640000000002</v>
      </c>
      <c r="Q86" s="3">
        <v>3089.1109999999999</v>
      </c>
      <c r="R86" s="3">
        <v>2171.9720000000002</v>
      </c>
      <c r="S86" s="3">
        <v>2322.3159999999998</v>
      </c>
      <c r="T86" s="3">
        <v>2328.6869999999999</v>
      </c>
      <c r="U86" s="3">
        <v>2686.6260000000002</v>
      </c>
      <c r="V86" s="3">
        <v>4149.5060000000003</v>
      </c>
      <c r="W86" s="3">
        <v>4020.5610000000001</v>
      </c>
      <c r="X86" s="3">
        <v>4699.1790000000001</v>
      </c>
      <c r="Y86" s="3">
        <v>14970.287</v>
      </c>
      <c r="Z86" s="3">
        <v>15431.883</v>
      </c>
      <c r="AA86" s="3">
        <v>15320.939</v>
      </c>
      <c r="AB86" s="3">
        <v>14615.013000000001</v>
      </c>
      <c r="AC86" s="3">
        <v>17608.935000000001</v>
      </c>
      <c r="AD86" s="3">
        <v>16876.611000000001</v>
      </c>
      <c r="AE86" s="3">
        <v>17420.225999999999</v>
      </c>
      <c r="AF86" s="3">
        <v>16490.522000000001</v>
      </c>
      <c r="AG86" s="3">
        <v>38174.693000000007</v>
      </c>
      <c r="AH86" s="5" t="e">
        <f>#REF!+#REF!</f>
        <v>#REF!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C86" s="2">
        <f>W86/$W$94</f>
        <v>9.8553730202950596E-3</v>
      </c>
      <c r="BD86" s="2">
        <f>X86/$X$94</f>
        <v>1.1859570399224952E-2</v>
      </c>
      <c r="BE86" s="2">
        <f>Y86/$Y$94</f>
        <v>3.5662815888532359E-2</v>
      </c>
      <c r="BF86" s="2">
        <f>Z86/$Z$94</f>
        <v>4.1384892309603467E-2</v>
      </c>
      <c r="BG86" s="2">
        <f>AA86/$AA$94</f>
        <v>3.9506869378704956E-2</v>
      </c>
      <c r="BH86" s="2">
        <f>AB86/$AB$94</f>
        <v>3.6146828300794097E-2</v>
      </c>
      <c r="BI86" s="2">
        <f>AC86/$AC$94</f>
        <v>4.6977291209920391E-2</v>
      </c>
      <c r="BJ86" s="2">
        <f>AD86/$AD$94</f>
        <v>4.3090925608390902E-2</v>
      </c>
      <c r="BK86" s="2">
        <f>AE86/$AE$94</f>
        <v>4.4978015175994777E-2</v>
      </c>
      <c r="BL86" s="2">
        <f>AF86/$AF$94</f>
        <v>4.2407036810706657E-2</v>
      </c>
      <c r="BM86" s="2">
        <f>AG86/$AG$94</f>
        <v>0.1015939247605869</v>
      </c>
      <c r="BO86" s="11">
        <f>AVERAGE(BC86:BM86)</f>
        <v>4.1223958442068602E-2</v>
      </c>
    </row>
    <row r="87" spans="1:68" x14ac:dyDescent="0.25">
      <c r="A87" s="1" t="s">
        <v>34</v>
      </c>
      <c r="B87" s="1" t="s">
        <v>8</v>
      </c>
      <c r="C87" s="1" t="s">
        <v>27</v>
      </c>
      <c r="D87" s="1" t="s">
        <v>10</v>
      </c>
      <c r="E87" s="3">
        <v>57011.969462667192</v>
      </c>
      <c r="F87" s="3">
        <v>58622.569952769052</v>
      </c>
      <c r="G87" s="3">
        <v>56183.636393090746</v>
      </c>
      <c r="H87" s="3">
        <v>54224.657736655128</v>
      </c>
      <c r="I87" s="3">
        <v>51458.748542899746</v>
      </c>
      <c r="J87" s="3">
        <v>50487.769136645744</v>
      </c>
      <c r="K87" s="3">
        <v>56341.497287964754</v>
      </c>
      <c r="L87" s="3">
        <v>50695.764142522952</v>
      </c>
      <c r="M87" s="3">
        <v>49573.467088721496</v>
      </c>
      <c r="N87" s="3">
        <v>47371.700745805596</v>
      </c>
      <c r="O87" s="3">
        <v>47212.492922132267</v>
      </c>
      <c r="P87" s="3">
        <v>76483</v>
      </c>
      <c r="Q87" s="3">
        <v>76579.8</v>
      </c>
      <c r="R87" s="3">
        <v>84006.1</v>
      </c>
      <c r="S87" s="3">
        <v>84039.4</v>
      </c>
      <c r="T87" s="3">
        <v>77600.7</v>
      </c>
      <c r="U87" s="3">
        <v>66802.099999999991</v>
      </c>
      <c r="V87" s="3">
        <v>63545.200000000004</v>
      </c>
      <c r="W87" s="3">
        <v>62175.9</v>
      </c>
      <c r="X87" s="3">
        <v>64897.099999999991</v>
      </c>
      <c r="Y87" s="3">
        <v>67276.700000000012</v>
      </c>
      <c r="Z87" s="3">
        <v>60105.8</v>
      </c>
      <c r="AA87" s="3">
        <v>57597.599999999999</v>
      </c>
      <c r="AB87" s="3">
        <v>63708.6</v>
      </c>
      <c r="AC87" s="3">
        <v>58988.799999999996</v>
      </c>
      <c r="AD87" s="3">
        <v>60529.8</v>
      </c>
      <c r="AE87" s="3">
        <v>61464.9</v>
      </c>
      <c r="AF87" s="3">
        <v>61123.199999999997</v>
      </c>
      <c r="AG87" s="3">
        <v>52132.5</v>
      </c>
      <c r="AH87" s="1" t="e">
        <f>#REF!*1000</f>
        <v>#REF!</v>
      </c>
      <c r="BC87" s="2">
        <f t="shared" ref="BC87:BC93" si="47">W87/$W$94</f>
        <v>0.1524082553087899</v>
      </c>
      <c r="BD87" s="2">
        <f t="shared" ref="BD87:BD93" si="48">X87/$X$94</f>
        <v>0.16378429639635805</v>
      </c>
      <c r="BE87" s="2">
        <f t="shared" ref="BE87:BE93" si="49">Y87/$Y$94</f>
        <v>0.16026924304711229</v>
      </c>
      <c r="BF87" s="2">
        <f t="shared" ref="BF87:BF93" si="50">Z87/$Z$94</f>
        <v>0.16119044320013082</v>
      </c>
      <c r="BG87" s="2">
        <f t="shared" ref="BG87:BG93" si="51">AA87/$AA$94</f>
        <v>0.14852228441917931</v>
      </c>
      <c r="BH87" s="2">
        <f t="shared" ref="BH87:BH93" si="52">AB87/$AB$94</f>
        <v>0.15756837339001825</v>
      </c>
      <c r="BI87" s="2">
        <f t="shared" ref="BI87:BI93" si="53">AC87/$AC$94</f>
        <v>0.15737090492546832</v>
      </c>
      <c r="BJ87" s="2">
        <f t="shared" ref="BJ87:BJ93" si="54">AD87/$AD$94</f>
        <v>0.15455028908889229</v>
      </c>
      <c r="BK87" s="2">
        <f t="shared" ref="BK87:BK93" si="55">AE87/$AE$94</f>
        <v>0.15869881395287302</v>
      </c>
      <c r="BL87" s="2">
        <f t="shared" ref="BL87:BL93" si="56">AF87/$AF$94</f>
        <v>0.15718445979988899</v>
      </c>
      <c r="BM87" s="2">
        <f t="shared" ref="BM87:BM93" si="57">AG87/$AG$94</f>
        <v>0.13873969549882945</v>
      </c>
      <c r="BO87" s="11">
        <f t="shared" ref="BO87:BO93" si="58">AVERAGE(BC87:BM87)</f>
        <v>0.15548064172977644</v>
      </c>
    </row>
    <row r="88" spans="1:68" x14ac:dyDescent="0.25">
      <c r="A88" s="1" t="s">
        <v>34</v>
      </c>
      <c r="B88" s="1" t="s">
        <v>11</v>
      </c>
      <c r="C88" s="1" t="s">
        <v>27</v>
      </c>
      <c r="D88" s="1" t="s">
        <v>12</v>
      </c>
      <c r="E88" s="3">
        <v>71660.606228413919</v>
      </c>
      <c r="F88" s="3">
        <v>73685.033881067764</v>
      </c>
      <c r="G88" s="3">
        <v>70619.441531169752</v>
      </c>
      <c r="H88" s="3">
        <v>68157.123540197252</v>
      </c>
      <c r="I88" s="3">
        <v>64680.542543867276</v>
      </c>
      <c r="J88" s="3">
        <v>63460.080006907723</v>
      </c>
      <c r="K88" s="3">
        <v>70817.863152682752</v>
      </c>
      <c r="L88" s="3">
        <v>63721.517181489173</v>
      </c>
      <c r="M88" s="3">
        <v>62310.857490168746</v>
      </c>
      <c r="N88" s="3">
        <v>59543.370024050084</v>
      </c>
      <c r="O88" s="3">
        <v>59343.255394293126</v>
      </c>
      <c r="P88" s="3">
        <v>60133.4</v>
      </c>
      <c r="Q88" s="3">
        <v>61867.3</v>
      </c>
      <c r="R88" s="3">
        <v>71884.5</v>
      </c>
      <c r="S88" s="3">
        <v>74285.5</v>
      </c>
      <c r="T88" s="3">
        <v>73482.7</v>
      </c>
      <c r="U88" s="3">
        <v>92051.5</v>
      </c>
      <c r="V88" s="3">
        <v>86756.4</v>
      </c>
      <c r="W88" s="3">
        <v>83097.600000000006</v>
      </c>
      <c r="X88" s="3">
        <v>77581.2</v>
      </c>
      <c r="Y88" s="3">
        <v>79983.099999999991</v>
      </c>
      <c r="Z88" s="3">
        <v>74977.5</v>
      </c>
      <c r="AA88" s="3">
        <v>77416.799999999988</v>
      </c>
      <c r="AB88" s="3">
        <v>79804.5</v>
      </c>
      <c r="AC88" s="3">
        <v>74354.7</v>
      </c>
      <c r="AD88" s="3">
        <v>73203.5</v>
      </c>
      <c r="AE88" s="3">
        <v>74518.8</v>
      </c>
      <c r="AF88" s="3">
        <v>76747.899999999994</v>
      </c>
      <c r="AG88" s="3">
        <v>70108.400000000009</v>
      </c>
      <c r="AH88" s="1" t="e">
        <f>#REF!*1000</f>
        <v>#REF!</v>
      </c>
      <c r="BC88" s="2">
        <f t="shared" si="47"/>
        <v>0.2036924312530691</v>
      </c>
      <c r="BD88" s="2">
        <f t="shared" si="48"/>
        <v>0.19579584073225359</v>
      </c>
      <c r="BE88" s="2">
        <f t="shared" si="49"/>
        <v>0.19053893686166956</v>
      </c>
      <c r="BF88" s="2">
        <f t="shared" si="50"/>
        <v>0.2010730487746242</v>
      </c>
      <c r="BG88" s="2">
        <f t="shared" si="51"/>
        <v>0.19962845654025027</v>
      </c>
      <c r="BH88" s="2">
        <f t="shared" si="52"/>
        <v>0.19737783053157204</v>
      </c>
      <c r="BI88" s="2">
        <f t="shared" si="53"/>
        <v>0.19836420514507364</v>
      </c>
      <c r="BJ88" s="2">
        <f t="shared" si="54"/>
        <v>0.18690995323491447</v>
      </c>
      <c r="BK88" s="2">
        <f t="shared" si="55"/>
        <v>0.19240322813819521</v>
      </c>
      <c r="BL88" s="2">
        <f t="shared" si="56"/>
        <v>0.19736494820748748</v>
      </c>
      <c r="BM88" s="2">
        <f t="shared" si="57"/>
        <v>0.18657877653882196</v>
      </c>
      <c r="BO88" s="11">
        <f t="shared" si="58"/>
        <v>0.19542978690526649</v>
      </c>
    </row>
    <row r="89" spans="1:68" x14ac:dyDescent="0.25">
      <c r="A89" s="1" t="s">
        <v>34</v>
      </c>
      <c r="B89" s="1" t="s">
        <v>13</v>
      </c>
      <c r="C89" s="1" t="s">
        <v>27</v>
      </c>
      <c r="D89" s="1" t="s">
        <v>14</v>
      </c>
      <c r="E89" s="3">
        <v>58872.57871021454</v>
      </c>
      <c r="F89" s="3">
        <v>60535.741814697758</v>
      </c>
      <c r="G89" s="3">
        <v>58017.212647674882</v>
      </c>
      <c r="H89" s="3">
        <v>55994.301911041635</v>
      </c>
      <c r="I89" s="3">
        <v>53138.126124634211</v>
      </c>
      <c r="J89" s="3">
        <v>52135.458403110955</v>
      </c>
      <c r="K89" s="3">
        <v>58180.225398266157</v>
      </c>
      <c r="L89" s="3">
        <v>52350.241412192161</v>
      </c>
      <c r="M89" s="3">
        <v>51191.317728992013</v>
      </c>
      <c r="N89" s="3">
        <v>48917.695829125914</v>
      </c>
      <c r="O89" s="3">
        <v>48753.29219215583</v>
      </c>
      <c r="P89" s="3">
        <v>57668.100000000006</v>
      </c>
      <c r="Q89" s="3">
        <v>59941.899999999994</v>
      </c>
      <c r="R89" s="3">
        <v>71964.399999999994</v>
      </c>
      <c r="S89" s="3">
        <v>72907.700000000012</v>
      </c>
      <c r="T89" s="3">
        <v>68367.900000000009</v>
      </c>
      <c r="U89" s="3">
        <v>60007.5</v>
      </c>
      <c r="V89" s="3">
        <v>54950.899999999994</v>
      </c>
      <c r="W89" s="3">
        <v>56599.8</v>
      </c>
      <c r="X89" s="3">
        <v>58396.2</v>
      </c>
      <c r="Y89" s="3">
        <v>66343.400000000009</v>
      </c>
      <c r="Z89" s="3">
        <v>60024</v>
      </c>
      <c r="AA89" s="3">
        <v>58387.799999999996</v>
      </c>
      <c r="AB89" s="3">
        <v>64087</v>
      </c>
      <c r="AC89" s="3">
        <v>61532.1</v>
      </c>
      <c r="AD89" s="3">
        <v>67785.399999999994</v>
      </c>
      <c r="AE89" s="3">
        <v>67700</v>
      </c>
      <c r="AF89" s="3">
        <v>69664.399999999994</v>
      </c>
      <c r="AG89" s="3">
        <v>60394</v>
      </c>
      <c r="AH89" s="1" t="e">
        <f>#REF!*1000</f>
        <v>#REF!</v>
      </c>
      <c r="BC89" s="2">
        <f t="shared" si="47"/>
        <v>0.13873987781160299</v>
      </c>
      <c r="BD89" s="2">
        <f t="shared" si="48"/>
        <v>0.14737762595279305</v>
      </c>
      <c r="BE89" s="2">
        <f t="shared" si="49"/>
        <v>0.15804589849341286</v>
      </c>
      <c r="BF89" s="2">
        <f t="shared" si="50"/>
        <v>0.16097107371742247</v>
      </c>
      <c r="BG89" s="2">
        <f t="shared" si="51"/>
        <v>0.15055990940959618</v>
      </c>
      <c r="BH89" s="2">
        <f t="shared" si="52"/>
        <v>0.15850425759545964</v>
      </c>
      <c r="BI89" s="2">
        <f t="shared" si="53"/>
        <v>0.16415594585691537</v>
      </c>
      <c r="BJ89" s="2">
        <f t="shared" si="54"/>
        <v>0.17307595871795706</v>
      </c>
      <c r="BK89" s="2">
        <f t="shared" si="55"/>
        <v>0.17479748123904054</v>
      </c>
      <c r="BL89" s="2">
        <f t="shared" si="56"/>
        <v>0.17914901512491796</v>
      </c>
      <c r="BM89" s="2">
        <f t="shared" si="57"/>
        <v>0.16072594197393766</v>
      </c>
      <c r="BO89" s="11">
        <f t="shared" si="58"/>
        <v>0.16055481689936871</v>
      </c>
    </row>
    <row r="90" spans="1:68" x14ac:dyDescent="0.25">
      <c r="A90" s="1" t="s">
        <v>34</v>
      </c>
      <c r="B90" s="1" t="s">
        <v>15</v>
      </c>
      <c r="C90" s="1" t="s">
        <v>27</v>
      </c>
      <c r="D90" s="1" t="s">
        <v>16</v>
      </c>
      <c r="E90" s="3">
        <v>18489.70795699771</v>
      </c>
      <c r="F90" s="3">
        <v>19012.046212947302</v>
      </c>
      <c r="G90" s="3">
        <v>18221.06899062029</v>
      </c>
      <c r="H90" s="3">
        <v>17585.747257432235</v>
      </c>
      <c r="I90" s="3">
        <v>16688.727671718741</v>
      </c>
      <c r="J90" s="3">
        <v>16373.8266812232</v>
      </c>
      <c r="K90" s="3">
        <v>18272.265289775718</v>
      </c>
      <c r="L90" s="3">
        <v>16441.282111222015</v>
      </c>
      <c r="M90" s="3">
        <v>16077.306880031729</v>
      </c>
      <c r="N90" s="3">
        <v>15363.24600731061</v>
      </c>
      <c r="O90" s="3">
        <v>15311.612881987399</v>
      </c>
      <c r="P90" s="3">
        <v>22448.799999999999</v>
      </c>
      <c r="Q90" s="3">
        <v>21201.5</v>
      </c>
      <c r="R90" s="3">
        <v>22992.6</v>
      </c>
      <c r="S90" s="3">
        <v>22605</v>
      </c>
      <c r="T90" s="3">
        <v>22898</v>
      </c>
      <c r="U90" s="3">
        <v>22942.9</v>
      </c>
      <c r="V90" s="3">
        <v>21083.100000000002</v>
      </c>
      <c r="W90" s="3">
        <v>21055.3</v>
      </c>
      <c r="X90" s="3">
        <v>21414.100000000002</v>
      </c>
      <c r="Y90" s="3">
        <v>23084.7</v>
      </c>
      <c r="Z90" s="3">
        <v>23089.8</v>
      </c>
      <c r="AA90" s="3">
        <v>18907.099999999999</v>
      </c>
      <c r="AB90" s="3">
        <v>19476.5</v>
      </c>
      <c r="AC90" s="3">
        <v>17879.3</v>
      </c>
      <c r="AD90" s="3">
        <v>18908.7</v>
      </c>
      <c r="AE90" s="3">
        <v>19185.5</v>
      </c>
      <c r="AF90" s="3">
        <v>19073.099999999999</v>
      </c>
      <c r="AG90" s="3">
        <v>15259.6</v>
      </c>
      <c r="AH90" s="1" t="e">
        <f>#REF!*1000</f>
        <v>#REF!</v>
      </c>
      <c r="BC90" s="2">
        <f t="shared" si="47"/>
        <v>5.1611662042739447E-2</v>
      </c>
      <c r="BD90" s="2">
        <f t="shared" si="48"/>
        <v>5.4043914157354517E-2</v>
      </c>
      <c r="BE90" s="2">
        <f t="shared" si="49"/>
        <v>5.4993294780654706E-2</v>
      </c>
      <c r="BF90" s="2">
        <f t="shared" si="50"/>
        <v>6.1921729606832954E-2</v>
      </c>
      <c r="BG90" s="2">
        <f t="shared" si="51"/>
        <v>4.8754213434967164E-2</v>
      </c>
      <c r="BH90" s="2">
        <f t="shared" si="52"/>
        <v>4.8170583317333773E-2</v>
      </c>
      <c r="BI90" s="2">
        <f t="shared" si="53"/>
        <v>4.7698573634892147E-2</v>
      </c>
      <c r="BJ90" s="2">
        <f t="shared" si="54"/>
        <v>4.8279443369962191E-2</v>
      </c>
      <c r="BK90" s="2">
        <f t="shared" si="55"/>
        <v>4.9535850462505353E-2</v>
      </c>
      <c r="BL90" s="2">
        <f t="shared" si="56"/>
        <v>4.904839602980967E-2</v>
      </c>
      <c r="BM90" s="2">
        <f t="shared" si="57"/>
        <v>4.0610219295716447E-2</v>
      </c>
      <c r="BO90" s="11">
        <f t="shared" si="58"/>
        <v>5.0424352739342579E-2</v>
      </c>
    </row>
    <row r="91" spans="1:68" x14ac:dyDescent="0.25">
      <c r="A91" s="1" t="s">
        <v>34</v>
      </c>
      <c r="B91" s="1" t="s">
        <v>17</v>
      </c>
      <c r="C91" s="1" t="s">
        <v>27</v>
      </c>
      <c r="D91" s="1" t="s">
        <v>18</v>
      </c>
      <c r="E91" s="3">
        <v>14495.937691314364</v>
      </c>
      <c r="F91" s="3">
        <v>14905.451071928328</v>
      </c>
      <c r="G91" s="3">
        <v>14285.3246450119</v>
      </c>
      <c r="H91" s="3">
        <v>13787.232177588887</v>
      </c>
      <c r="I91" s="3">
        <v>13083.968499620942</v>
      </c>
      <c r="J91" s="3">
        <v>12837.086009763714</v>
      </c>
      <c r="K91" s="3">
        <v>14325.462561971377</v>
      </c>
      <c r="L91" s="3">
        <v>12889.971091154825</v>
      </c>
      <c r="M91" s="3">
        <v>12604.614378934861</v>
      </c>
      <c r="N91" s="3">
        <v>12044.790397785748</v>
      </c>
      <c r="O91" s="3">
        <v>12004.310008953547</v>
      </c>
      <c r="P91" s="3">
        <v>17662.099999999999</v>
      </c>
      <c r="Q91" s="3">
        <v>16160.699999999999</v>
      </c>
      <c r="R91" s="3">
        <v>16389.199999999997</v>
      </c>
      <c r="S91" s="3">
        <v>16098.800000000001</v>
      </c>
      <c r="T91" s="3">
        <v>18131.599999999999</v>
      </c>
      <c r="U91" s="3">
        <v>22115</v>
      </c>
      <c r="V91" s="3">
        <v>15295</v>
      </c>
      <c r="W91" s="3">
        <v>15242</v>
      </c>
      <c r="X91" s="3">
        <v>15006.9</v>
      </c>
      <c r="Y91" s="3">
        <v>15857.4</v>
      </c>
      <c r="Z91" s="3">
        <v>14751</v>
      </c>
      <c r="AA91" s="3">
        <v>15921.2</v>
      </c>
      <c r="AB91" s="3">
        <v>16668.399999999998</v>
      </c>
      <c r="AC91" s="3">
        <v>15688.1</v>
      </c>
      <c r="AD91" s="3">
        <v>15992.4</v>
      </c>
      <c r="AE91" s="3">
        <v>16060.9</v>
      </c>
      <c r="AF91" s="3">
        <v>15879</v>
      </c>
      <c r="AG91" s="3">
        <v>13159.1</v>
      </c>
      <c r="AH91" s="1" t="e">
        <f>#REF!*1000</f>
        <v>#REF!</v>
      </c>
      <c r="BC91" s="2">
        <f t="shared" si="47"/>
        <v>3.7361849646190493E-2</v>
      </c>
      <c r="BD91" s="2">
        <f t="shared" si="48"/>
        <v>3.7873719435699067E-2</v>
      </c>
      <c r="BE91" s="2">
        <f t="shared" si="49"/>
        <v>3.7776131925247196E-2</v>
      </c>
      <c r="BF91" s="2">
        <f t="shared" si="50"/>
        <v>3.9558914907465326E-2</v>
      </c>
      <c r="BG91" s="2">
        <f t="shared" si="51"/>
        <v>4.1054713993198287E-2</v>
      </c>
      <c r="BH91" s="2">
        <f t="shared" si="52"/>
        <v>4.1225402457661597E-2</v>
      </c>
      <c r="BI91" s="2">
        <f t="shared" si="53"/>
        <v>4.1852868571003982E-2</v>
      </c>
      <c r="BJ91" s="2">
        <f t="shared" si="54"/>
        <v>4.0833276224689338E-2</v>
      </c>
      <c r="BK91" s="2">
        <f t="shared" si="55"/>
        <v>4.1468314127505262E-2</v>
      </c>
      <c r="BL91" s="2">
        <f t="shared" si="56"/>
        <v>4.0834446448524249E-2</v>
      </c>
      <c r="BM91" s="2">
        <f t="shared" si="57"/>
        <v>3.5020179869345351E-2</v>
      </c>
      <c r="BO91" s="11">
        <f t="shared" si="58"/>
        <v>3.9532710691502743E-2</v>
      </c>
    </row>
    <row r="92" spans="1:68" x14ac:dyDescent="0.25">
      <c r="A92" s="1" t="s">
        <v>34</v>
      </c>
      <c r="B92" s="1" t="s">
        <v>19</v>
      </c>
      <c r="C92" s="1" t="s">
        <v>27</v>
      </c>
      <c r="D92" s="1" t="s">
        <v>20</v>
      </c>
      <c r="E92" s="3">
        <v>15685.594589929822</v>
      </c>
      <c r="F92" s="3">
        <v>16128.716035692594</v>
      </c>
      <c r="G92" s="3">
        <v>15457.696889898318</v>
      </c>
      <c r="H92" s="3">
        <v>14918.726822651372</v>
      </c>
      <c r="I92" s="3">
        <v>14157.747493315697</v>
      </c>
      <c r="J92" s="3">
        <v>13890.603778316616</v>
      </c>
      <c r="K92" s="3">
        <v>15501.128857289283</v>
      </c>
      <c r="L92" s="3">
        <v>13947.829048197116</v>
      </c>
      <c r="M92" s="3">
        <v>13639.053596983669</v>
      </c>
      <c r="N92" s="3">
        <v>13033.285815897869</v>
      </c>
      <c r="O92" s="3">
        <v>12989.483270551316</v>
      </c>
      <c r="P92" s="3">
        <v>25069.1</v>
      </c>
      <c r="Q92" s="3">
        <v>22366.1</v>
      </c>
      <c r="R92" s="3">
        <v>21572.399999999998</v>
      </c>
      <c r="S92" s="3">
        <v>21595.4</v>
      </c>
      <c r="T92" s="3">
        <v>22427.600000000002</v>
      </c>
      <c r="U92" s="3">
        <v>21131.1</v>
      </c>
      <c r="V92" s="3">
        <v>20391</v>
      </c>
      <c r="W92" s="3">
        <v>18995.599999999999</v>
      </c>
      <c r="X92" s="3">
        <v>17924.399999999998</v>
      </c>
      <c r="Y92" s="3">
        <v>18856.599999999999</v>
      </c>
      <c r="Z92" s="3">
        <v>16987.400000000001</v>
      </c>
      <c r="AA92" s="3">
        <v>17906.600000000002</v>
      </c>
      <c r="AB92" s="3">
        <v>16822.900000000001</v>
      </c>
      <c r="AC92" s="3">
        <v>15350.5</v>
      </c>
      <c r="AD92" s="3">
        <v>15988.8</v>
      </c>
      <c r="AE92" s="3">
        <v>16087.1</v>
      </c>
      <c r="AF92" s="3">
        <v>15948.2</v>
      </c>
      <c r="AG92" s="3">
        <v>13589.1</v>
      </c>
      <c r="AH92" s="1" t="e">
        <f>#REF!*1000</f>
        <v>#REF!</v>
      </c>
      <c r="BC92" s="2">
        <f t="shared" si="47"/>
        <v>4.6562836316702279E-2</v>
      </c>
      <c r="BD92" s="2">
        <f t="shared" si="48"/>
        <v>4.52367708622863E-2</v>
      </c>
      <c r="BE92" s="2">
        <f t="shared" si="49"/>
        <v>4.4920946010166621E-2</v>
      </c>
      <c r="BF92" s="2">
        <f t="shared" si="50"/>
        <v>4.5556444383369032E-2</v>
      </c>
      <c r="BG92" s="2">
        <f t="shared" si="51"/>
        <v>4.6174304800555517E-2</v>
      </c>
      <c r="BH92" s="2">
        <f t="shared" si="52"/>
        <v>4.1607522197991138E-2</v>
      </c>
      <c r="BI92" s="2">
        <f t="shared" si="53"/>
        <v>4.0952215947067945E-2</v>
      </c>
      <c r="BJ92" s="2">
        <f t="shared" si="54"/>
        <v>4.0824084371408477E-2</v>
      </c>
      <c r="BK92" s="2">
        <f t="shared" si="55"/>
        <v>4.1535961010938989E-2</v>
      </c>
      <c r="BL92" s="2">
        <f t="shared" si="56"/>
        <v>4.1012401212315287E-2</v>
      </c>
      <c r="BM92" s="2">
        <f t="shared" si="57"/>
        <v>3.6164534524589141E-2</v>
      </c>
      <c r="BO92" s="11">
        <f t="shared" si="58"/>
        <v>4.2777092876126431E-2</v>
      </c>
    </row>
    <row r="93" spans="1:68" x14ac:dyDescent="0.25">
      <c r="A93" s="1" t="s">
        <v>34</v>
      </c>
      <c r="B93" s="1" t="s">
        <v>21</v>
      </c>
      <c r="C93" s="1" t="s">
        <v>6</v>
      </c>
      <c r="D93" s="1" t="s">
        <v>22</v>
      </c>
      <c r="E93" s="3">
        <v>102055.34636046254</v>
      </c>
      <c r="F93" s="3">
        <v>102564.00403089728</v>
      </c>
      <c r="G93" s="3">
        <v>97589.409902534157</v>
      </c>
      <c r="H93" s="3">
        <v>100644.19655443344</v>
      </c>
      <c r="I93" s="3">
        <v>93873.072123943391</v>
      </c>
      <c r="J93" s="3">
        <v>92325.84398403205</v>
      </c>
      <c r="K93" s="3">
        <v>105008.96645204994</v>
      </c>
      <c r="L93" s="3">
        <v>92201.179013221728</v>
      </c>
      <c r="M93" s="3">
        <v>89391.714836167463</v>
      </c>
      <c r="N93" s="3">
        <v>105270.5591800242</v>
      </c>
      <c r="O93" s="3">
        <v>104668.14532992651</v>
      </c>
      <c r="P93" s="3">
        <v>59208.635999999999</v>
      </c>
      <c r="Q93" s="3">
        <v>57169.926999999967</v>
      </c>
      <c r="R93" s="3">
        <v>118351.25099999999</v>
      </c>
      <c r="S93" s="3">
        <v>109058.47699999996</v>
      </c>
      <c r="T93" s="3">
        <v>109165.76299999998</v>
      </c>
      <c r="U93" s="3">
        <v>139193.13200000004</v>
      </c>
      <c r="V93" s="3">
        <v>102695.71399999998</v>
      </c>
      <c r="W93" s="3">
        <v>146769.48699999999</v>
      </c>
      <c r="X93" s="3">
        <v>136316.1</v>
      </c>
      <c r="Y93" s="3">
        <v>133400.80699999997</v>
      </c>
      <c r="Z93" s="3">
        <v>107519.48799999995</v>
      </c>
      <c r="AA93" s="3">
        <v>126346.39200000005</v>
      </c>
      <c r="AB93" s="3">
        <v>129140.61099999998</v>
      </c>
      <c r="AC93" s="3">
        <v>113436.86599999998</v>
      </c>
      <c r="AD93" s="3">
        <v>122365.94899999996</v>
      </c>
      <c r="AE93" s="3">
        <v>114867.92600000004</v>
      </c>
      <c r="AF93" s="3">
        <v>113936.54700000002</v>
      </c>
      <c r="AG93" s="3">
        <v>112940.24300000007</v>
      </c>
      <c r="AH93" s="5" t="e">
        <f t="shared" ref="AH93" si="59">AH94-SUM(AH86:AH92)</f>
        <v>#REF!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C93" s="2">
        <f t="shared" si="47"/>
        <v>0.3597677146006108</v>
      </c>
      <c r="BD93" s="2">
        <f t="shared" si="48"/>
        <v>0.34402826206403042</v>
      </c>
      <c r="BE93" s="2">
        <f t="shared" si="49"/>
        <v>0.31779273299320432</v>
      </c>
      <c r="BF93" s="2">
        <f t="shared" si="50"/>
        <v>0.28834345310055165</v>
      </c>
      <c r="BG93" s="2">
        <f t="shared" si="51"/>
        <v>0.32579924802354832</v>
      </c>
      <c r="BH93" s="2">
        <f t="shared" si="52"/>
        <v>0.31939920220916945</v>
      </c>
      <c r="BI93" s="2">
        <f t="shared" si="53"/>
        <v>0.30262799470965823</v>
      </c>
      <c r="BJ93" s="2">
        <f t="shared" si="54"/>
        <v>0.31243606938378521</v>
      </c>
      <c r="BK93" s="2">
        <f t="shared" si="55"/>
        <v>0.29658233589294691</v>
      </c>
      <c r="BL93" s="2">
        <f t="shared" si="56"/>
        <v>0.29299929636634969</v>
      </c>
      <c r="BM93" s="2">
        <f t="shared" si="57"/>
        <v>0.30056672753817321</v>
      </c>
      <c r="BO93" s="11">
        <f t="shared" si="58"/>
        <v>0.31457663971654798</v>
      </c>
    </row>
    <row r="94" spans="1:68" x14ac:dyDescent="0.25">
      <c r="A94" s="1" t="s">
        <v>34</v>
      </c>
      <c r="B94" s="1" t="s">
        <v>23</v>
      </c>
      <c r="C94" s="1" t="s">
        <v>6</v>
      </c>
      <c r="D94" s="1" t="s">
        <v>24</v>
      </c>
      <c r="E94" s="3">
        <v>366682.10800000001</v>
      </c>
      <c r="F94" s="3">
        <v>377040.95700000005</v>
      </c>
      <c r="G94" s="3">
        <v>361354.54400000005</v>
      </c>
      <c r="H94" s="3">
        <v>348755.04199999996</v>
      </c>
      <c r="I94" s="3">
        <v>330965.63</v>
      </c>
      <c r="J94" s="3">
        <v>324720.61200000002</v>
      </c>
      <c r="K94" s="3">
        <v>362369.853</v>
      </c>
      <c r="L94" s="3">
        <v>326058.36699999997</v>
      </c>
      <c r="M94" s="3">
        <v>318840.12400000001</v>
      </c>
      <c r="N94" s="3">
        <v>304679.092</v>
      </c>
      <c r="O94" s="3">
        <v>303655.12</v>
      </c>
      <c r="P94" s="3">
        <v>321829.8</v>
      </c>
      <c r="Q94" s="3">
        <v>318376.33799999999</v>
      </c>
      <c r="R94" s="3">
        <v>409332.42300000001</v>
      </c>
      <c r="S94" s="3">
        <v>402912.59299999999</v>
      </c>
      <c r="T94" s="3">
        <v>394402.94999999995</v>
      </c>
      <c r="U94" s="3">
        <v>426929.85800000001</v>
      </c>
      <c r="V94" s="3">
        <v>368866.82</v>
      </c>
      <c r="W94" s="3">
        <v>407956.24799999996</v>
      </c>
      <c r="X94" s="3">
        <v>396235.179</v>
      </c>
      <c r="Y94" s="3">
        <v>419772.99400000001</v>
      </c>
      <c r="Z94" s="3">
        <v>372886.87099999998</v>
      </c>
      <c r="AA94" s="3">
        <v>387804.43100000004</v>
      </c>
      <c r="AB94" s="3">
        <v>404323.52399999998</v>
      </c>
      <c r="AC94" s="3">
        <v>374839.30099999998</v>
      </c>
      <c r="AD94" s="3">
        <v>391651.16</v>
      </c>
      <c r="AE94" s="3">
        <v>387305.35200000001</v>
      </c>
      <c r="AF94" s="3">
        <v>388862.86900000001</v>
      </c>
      <c r="AG94" s="3">
        <v>375757.63600000006</v>
      </c>
      <c r="AH94" s="5" t="e">
        <f>#REF!</f>
        <v>#REF!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O94" s="11"/>
    </row>
    <row r="95" spans="1:68" ht="15" customHeight="1" x14ac:dyDescent="0.25">
      <c r="A95" s="1" t="s">
        <v>35</v>
      </c>
      <c r="B95" s="1" t="s">
        <v>5</v>
      </c>
      <c r="C95" s="1" t="s">
        <v>6</v>
      </c>
      <c r="D95" s="1" t="s">
        <v>7</v>
      </c>
      <c r="E95" s="3">
        <v>12028.017</v>
      </c>
      <c r="F95" s="3">
        <v>12862.938</v>
      </c>
      <c r="G95" s="3">
        <v>12374.909</v>
      </c>
      <c r="H95" s="3">
        <v>12499.9</v>
      </c>
      <c r="I95" s="3">
        <v>12613.65</v>
      </c>
      <c r="J95" s="3">
        <v>11769.922</v>
      </c>
      <c r="K95" s="3">
        <v>12300.549000000001</v>
      </c>
      <c r="L95" s="3">
        <v>12430.914000000001</v>
      </c>
      <c r="M95" s="3">
        <v>12672.9</v>
      </c>
      <c r="N95" s="3">
        <v>12645.28</v>
      </c>
      <c r="O95" s="3">
        <v>12983.768</v>
      </c>
      <c r="P95" s="3">
        <v>13001.306</v>
      </c>
      <c r="Q95" s="3">
        <v>13557.222</v>
      </c>
      <c r="R95" s="3">
        <v>14606.916999999999</v>
      </c>
      <c r="S95" s="3">
        <v>13000.75</v>
      </c>
      <c r="T95" s="3">
        <v>13435.306</v>
      </c>
      <c r="U95" s="3">
        <v>13757.806</v>
      </c>
      <c r="V95" s="3">
        <v>12855.361000000001</v>
      </c>
      <c r="W95" s="3">
        <v>12778.167000000001</v>
      </c>
      <c r="X95" s="3">
        <v>10171.223</v>
      </c>
      <c r="Y95" s="3">
        <v>9306.360999999999</v>
      </c>
      <c r="Z95" s="3">
        <v>7781.5840000000007</v>
      </c>
      <c r="AA95" s="3">
        <v>3674.806</v>
      </c>
      <c r="AB95" s="3">
        <v>3766.9979999999996</v>
      </c>
      <c r="AC95" s="3">
        <v>3262.8490000000002</v>
      </c>
      <c r="AD95" s="3">
        <v>3155.4589999999998</v>
      </c>
      <c r="AE95" s="3">
        <v>3295.5790000000002</v>
      </c>
      <c r="AF95" s="3">
        <v>3531.1970000000001</v>
      </c>
      <c r="AG95" s="3">
        <v>3247.6550000000002</v>
      </c>
      <c r="BC95" s="2">
        <f>W95/W103</f>
        <v>0.33006832231987732</v>
      </c>
      <c r="BD95" s="2">
        <f t="shared" ref="BD95:BM95" si="60">X95/X103</f>
        <v>0.28880280615563825</v>
      </c>
      <c r="BE95" s="2">
        <f t="shared" si="60"/>
        <v>0.29017986306573634</v>
      </c>
      <c r="BF95" s="2">
        <f t="shared" si="60"/>
        <v>0.26350530089803154</v>
      </c>
      <c r="BG95" s="2">
        <f t="shared" si="60"/>
        <v>0.14002527675408921</v>
      </c>
      <c r="BH95" s="2">
        <f t="shared" si="60"/>
        <v>0.15103615992825317</v>
      </c>
      <c r="BI95" s="2">
        <f t="shared" si="60"/>
        <v>0.14065828017701604</v>
      </c>
      <c r="BJ95" s="2">
        <f t="shared" si="60"/>
        <v>0.12641583164229178</v>
      </c>
      <c r="BK95" s="2">
        <f t="shared" si="60"/>
        <v>0.12209455363905108</v>
      </c>
      <c r="BL95" s="2">
        <f t="shared" si="60"/>
        <v>0.12167902168770518</v>
      </c>
      <c r="BM95" s="2">
        <f t="shared" si="60"/>
        <v>0.11760220565219742</v>
      </c>
      <c r="BO95" s="11">
        <v>0.20465172324208447</v>
      </c>
      <c r="BP95" s="1" t="s">
        <v>79</v>
      </c>
    </row>
    <row r="96" spans="1:68" ht="15" customHeight="1" x14ac:dyDescent="0.25">
      <c r="A96" s="1" t="s">
        <v>35</v>
      </c>
      <c r="B96" s="1" t="s">
        <v>8</v>
      </c>
      <c r="C96" s="1" t="s">
        <v>27</v>
      </c>
      <c r="D96" s="1" t="s">
        <v>10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8371.4282540946479</v>
      </c>
      <c r="AA96" s="3">
        <v>7439.587961713647</v>
      </c>
      <c r="AB96" s="3">
        <v>7070.2596026246565</v>
      </c>
      <c r="AC96" s="3">
        <v>6575.860304749488</v>
      </c>
      <c r="AD96" s="3">
        <v>7075.9048036105769</v>
      </c>
      <c r="AE96" s="3">
        <v>7651.6719318860469</v>
      </c>
      <c r="AF96" s="3">
        <v>8226.7280948068583</v>
      </c>
      <c r="AG96" s="3">
        <v>7828.4417879869388</v>
      </c>
      <c r="BO96" s="11">
        <v>0.28347900903485623</v>
      </c>
      <c r="BP96" s="1" t="s">
        <v>79</v>
      </c>
    </row>
    <row r="97" spans="1:68" ht="15" customHeight="1" x14ac:dyDescent="0.25">
      <c r="A97" s="1" t="s">
        <v>35</v>
      </c>
      <c r="B97" s="1" t="s">
        <v>11</v>
      </c>
      <c r="C97" s="1" t="s">
        <v>27</v>
      </c>
      <c r="D97" s="1" t="s">
        <v>12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>
        <v>6326.785497445796</v>
      </c>
      <c r="AA97" s="3">
        <v>5622.5384479786844</v>
      </c>
      <c r="AB97" s="3">
        <v>5343.4150731905456</v>
      </c>
      <c r="AC97" s="3">
        <v>4969.7681621973052</v>
      </c>
      <c r="AD97" s="3">
        <v>5347.6814868351248</v>
      </c>
      <c r="AE97" s="3">
        <v>5782.822899568072</v>
      </c>
      <c r="AF97" s="3">
        <v>6217.4269935594011</v>
      </c>
      <c r="AG97" s="3">
        <v>5916.4183779044815</v>
      </c>
      <c r="BO97" s="11">
        <v>0.21424192249569707</v>
      </c>
      <c r="BP97" s="1" t="s">
        <v>79</v>
      </c>
    </row>
    <row r="98" spans="1:68" ht="15" customHeight="1" x14ac:dyDescent="0.25">
      <c r="A98" s="1" t="s">
        <v>35</v>
      </c>
      <c r="B98" s="1" t="s">
        <v>13</v>
      </c>
      <c r="C98" s="1" t="s">
        <v>27</v>
      </c>
      <c r="D98" s="1" t="s">
        <v>14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1755.8075158619192</v>
      </c>
      <c r="AA98" s="3">
        <v>1560.3650968045426</v>
      </c>
      <c r="AB98" s="3">
        <v>1482.9028658653694</v>
      </c>
      <c r="AC98" s="3">
        <v>1379.2084929701009</v>
      </c>
      <c r="AD98" s="3">
        <v>1484.0868796344394</v>
      </c>
      <c r="AE98" s="3">
        <v>1604.8471872579125</v>
      </c>
      <c r="AF98" s="3">
        <v>1725.4583783536752</v>
      </c>
      <c r="AG98" s="3">
        <v>1641.922562271485</v>
      </c>
      <c r="BO98" s="11">
        <v>5.945635076177553E-2</v>
      </c>
      <c r="BP98" s="1" t="s">
        <v>79</v>
      </c>
    </row>
    <row r="99" spans="1:68" ht="15" customHeight="1" x14ac:dyDescent="0.25">
      <c r="A99" s="1" t="s">
        <v>35</v>
      </c>
      <c r="B99" s="1" t="s">
        <v>15</v>
      </c>
      <c r="C99" s="1" t="s">
        <v>27</v>
      </c>
      <c r="D99" s="1" t="s">
        <v>16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>
        <v>2246.8037145461071</v>
      </c>
      <c r="AA99" s="3">
        <v>1996.7075342125652</v>
      </c>
      <c r="AB99" s="3">
        <v>1897.5836686186046</v>
      </c>
      <c r="AC99" s="3">
        <v>1764.8920722483449</v>
      </c>
      <c r="AD99" s="3">
        <v>1899.0987814714588</v>
      </c>
      <c r="AE99" s="3">
        <v>2053.6286517943781</v>
      </c>
      <c r="AF99" s="3">
        <v>2207.9677064582161</v>
      </c>
      <c r="AG99" s="3">
        <v>2101.0718308138012</v>
      </c>
      <c r="BO99" s="11">
        <v>7.6082798677015742E-2</v>
      </c>
      <c r="BP99" s="1" t="s">
        <v>79</v>
      </c>
    </row>
    <row r="100" spans="1:68" ht="15" customHeight="1" x14ac:dyDescent="0.25">
      <c r="A100" s="1" t="s">
        <v>35</v>
      </c>
      <c r="B100" s="1" t="s">
        <v>17</v>
      </c>
      <c r="C100" s="1" t="s">
        <v>27</v>
      </c>
      <c r="D100" s="1" t="s">
        <v>18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>
        <v>1626.9661416450688</v>
      </c>
      <c r="AA100" s="3">
        <v>1445.8653116423764</v>
      </c>
      <c r="AB100" s="3">
        <v>1374.087268858194</v>
      </c>
      <c r="AC100" s="3">
        <v>1278.0020019621231</v>
      </c>
      <c r="AD100" s="3">
        <v>1375.1843995494094</v>
      </c>
      <c r="AE100" s="3">
        <v>1487.0833007576011</v>
      </c>
      <c r="AF100" s="3">
        <v>1598.84402762746</v>
      </c>
      <c r="AG100" s="3">
        <v>1521.4380801345792</v>
      </c>
      <c r="BO100" s="11">
        <v>5.5093436337009687E-2</v>
      </c>
      <c r="BP100" s="1" t="s">
        <v>79</v>
      </c>
    </row>
    <row r="101" spans="1:68" ht="15" customHeight="1" x14ac:dyDescent="0.25">
      <c r="A101" s="1" t="s">
        <v>35</v>
      </c>
      <c r="B101" s="1" t="s">
        <v>19</v>
      </c>
      <c r="C101" s="1" t="s">
        <v>27</v>
      </c>
      <c r="D101" s="1" t="s">
        <v>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>
        <v>1144.2522916605008</v>
      </c>
      <c r="AA101" s="3">
        <v>1016.883298263583</v>
      </c>
      <c r="AB101" s="3">
        <v>966.40149176227487</v>
      </c>
      <c r="AC101" s="3">
        <v>898.82430989820068</v>
      </c>
      <c r="AD101" s="3">
        <v>967.17310850065689</v>
      </c>
      <c r="AE101" s="3">
        <v>1045.8720874556216</v>
      </c>
      <c r="AF101" s="3">
        <v>1124.4738878035832</v>
      </c>
      <c r="AG101" s="3">
        <v>1070.0339516919912</v>
      </c>
      <c r="BO101" s="11">
        <v>3.874745095821909E-2</v>
      </c>
      <c r="BP101" s="1" t="s">
        <v>79</v>
      </c>
    </row>
    <row r="102" spans="1:68" ht="15" customHeight="1" x14ac:dyDescent="0.25">
      <c r="A102" s="1" t="s">
        <v>35</v>
      </c>
      <c r="B102" s="1" t="s">
        <v>21</v>
      </c>
      <c r="C102" s="1" t="s">
        <v>6</v>
      </c>
      <c r="D102" s="1" t="s">
        <v>22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277.40658474596421</v>
      </c>
      <c r="AA102" s="3">
        <v>3487.122349384601</v>
      </c>
      <c r="AB102" s="3">
        <v>3039.3860290803532</v>
      </c>
      <c r="AC102" s="3">
        <v>3067.5876559744356</v>
      </c>
      <c r="AD102" s="3">
        <v>3656.3595403983345</v>
      </c>
      <c r="AE102" s="3">
        <v>4070.5179412803664</v>
      </c>
      <c r="AF102" s="3">
        <v>4388.493911390804</v>
      </c>
      <c r="AG102" s="3">
        <v>4288.6144091967217</v>
      </c>
      <c r="BO102" s="11">
        <v>6.8247308493342193E-2</v>
      </c>
      <c r="BP102" s="1" t="s">
        <v>79</v>
      </c>
    </row>
    <row r="103" spans="1:68" ht="15" customHeight="1" x14ac:dyDescent="0.25">
      <c r="A103" s="1" t="s">
        <v>35</v>
      </c>
      <c r="B103" s="1" t="s">
        <v>23</v>
      </c>
      <c r="C103" s="1" t="s">
        <v>6</v>
      </c>
      <c r="D103" s="1" t="s">
        <v>24</v>
      </c>
      <c r="E103" s="3">
        <v>19604.725999999999</v>
      </c>
      <c r="F103" s="3">
        <v>21391.82</v>
      </c>
      <c r="G103" s="3">
        <v>21357.981</v>
      </c>
      <c r="H103" s="3">
        <v>21963.199999999997</v>
      </c>
      <c r="I103" s="3">
        <v>22872.477999999999</v>
      </c>
      <c r="J103" s="3">
        <v>22701.589</v>
      </c>
      <c r="K103" s="3">
        <v>24204.548999999999</v>
      </c>
      <c r="L103" s="3">
        <v>25239.830999999998</v>
      </c>
      <c r="M103" s="3">
        <v>26657.874</v>
      </c>
      <c r="N103" s="3">
        <v>27106.279000000002</v>
      </c>
      <c r="O103" s="3">
        <v>28307.769</v>
      </c>
      <c r="P103" s="3">
        <v>30197.473000000002</v>
      </c>
      <c r="Q103" s="3">
        <v>31576.89</v>
      </c>
      <c r="R103" s="3">
        <v>34081.667000000001</v>
      </c>
      <c r="S103" s="3">
        <v>33848.92</v>
      </c>
      <c r="T103" s="3">
        <v>36150.176999999996</v>
      </c>
      <c r="U103" s="3">
        <v>38062.148000000001</v>
      </c>
      <c r="V103" s="3">
        <v>37826.214999999997</v>
      </c>
      <c r="W103" s="3">
        <v>38713.703000000001</v>
      </c>
      <c r="X103" s="3">
        <v>35218.573999999993</v>
      </c>
      <c r="Y103" s="3">
        <v>32071.009000000002</v>
      </c>
      <c r="Z103" s="3">
        <v>29531.034000000003</v>
      </c>
      <c r="AA103" s="3">
        <v>26243.876</v>
      </c>
      <c r="AB103" s="3">
        <v>24941.034</v>
      </c>
      <c r="AC103" s="3">
        <v>23196.992000000002</v>
      </c>
      <c r="AD103" s="3">
        <v>24960.948</v>
      </c>
      <c r="AE103" s="3">
        <v>26992.022999999997</v>
      </c>
      <c r="AF103" s="3">
        <v>29020.59</v>
      </c>
      <c r="AG103" s="3">
        <v>27615.595999999998</v>
      </c>
      <c r="BO103" s="11"/>
    </row>
    <row r="104" spans="1:68" ht="15" customHeight="1" x14ac:dyDescent="0.25">
      <c r="A104" s="1" t="s">
        <v>36</v>
      </c>
      <c r="B104" s="1" t="s">
        <v>5</v>
      </c>
      <c r="C104" s="1" t="s">
        <v>6</v>
      </c>
      <c r="D104" s="1" t="s">
        <v>7</v>
      </c>
      <c r="E104" s="3">
        <v>13223.902</v>
      </c>
      <c r="F104" s="3">
        <v>11161.589</v>
      </c>
      <c r="G104" s="3">
        <v>8811.2939999999999</v>
      </c>
      <c r="H104" s="3">
        <v>7809.8059999999996</v>
      </c>
      <c r="I104" s="3">
        <v>7948.9889999999996</v>
      </c>
      <c r="J104" s="3">
        <v>7726.3980000000001</v>
      </c>
      <c r="K104" s="3">
        <v>8261.4330000000009</v>
      </c>
      <c r="L104" s="3">
        <v>8058.6570000000002</v>
      </c>
      <c r="M104" s="3">
        <v>8258.1029999999992</v>
      </c>
      <c r="N104" s="3">
        <v>8403.634</v>
      </c>
      <c r="O104" s="3">
        <v>7794.6629999999996</v>
      </c>
      <c r="P104" s="3">
        <v>7360.4939999999997</v>
      </c>
      <c r="Q104" s="3">
        <v>7603.5469999999996</v>
      </c>
      <c r="R104" s="3">
        <v>7166.076</v>
      </c>
      <c r="S104" s="3">
        <v>6822.6279999999997</v>
      </c>
      <c r="T104" s="3">
        <v>6518.8490000000002</v>
      </c>
      <c r="U104" s="3">
        <v>6400.9110000000001</v>
      </c>
      <c r="V104" s="3">
        <v>5795.9530000000004</v>
      </c>
      <c r="W104" s="3">
        <v>6126.1940000000004</v>
      </c>
      <c r="X104" s="3">
        <v>5139.2</v>
      </c>
      <c r="Y104" s="3">
        <v>5676.2309999999998</v>
      </c>
      <c r="Z104" s="3">
        <v>5619.9780000000001</v>
      </c>
      <c r="AA104" s="3">
        <v>4642.4309999999996</v>
      </c>
      <c r="AB104" s="3">
        <v>6081.2090000000007</v>
      </c>
      <c r="AC104" s="3">
        <v>6921.6670000000004</v>
      </c>
      <c r="AD104" s="3">
        <v>6729.652</v>
      </c>
      <c r="AE104" s="3">
        <v>7561.2759999999998</v>
      </c>
      <c r="AF104" s="3">
        <v>7114.7510000000002</v>
      </c>
      <c r="AG104" s="3">
        <v>7563.8429999999998</v>
      </c>
      <c r="BC104" s="2">
        <f>W104/W112</f>
        <v>0.16118280966891529</v>
      </c>
      <c r="BD104" s="2">
        <f t="shared" ref="BD104:BM104" si="61">X104/X112</f>
        <v>0.13208370239212291</v>
      </c>
      <c r="BE104" s="2">
        <f t="shared" si="61"/>
        <v>0.13800065321540836</v>
      </c>
      <c r="BF104" s="2">
        <f t="shared" si="61"/>
        <v>0.1366278139726749</v>
      </c>
      <c r="BG104" s="2">
        <f t="shared" si="61"/>
        <v>0.14499409239844874</v>
      </c>
      <c r="BH104" s="2">
        <f t="shared" si="61"/>
        <v>0.18282881260209735</v>
      </c>
      <c r="BI104" s="2">
        <f t="shared" si="61"/>
        <v>0.21962003081808812</v>
      </c>
      <c r="BJ104" s="2">
        <f t="shared" si="61"/>
        <v>0.20797371669640929</v>
      </c>
      <c r="BK104" s="2">
        <f t="shared" si="61"/>
        <v>0.22887232326622448</v>
      </c>
      <c r="BL104" s="2">
        <f t="shared" si="61"/>
        <v>0.22109824694496169</v>
      </c>
      <c r="BM104" s="2">
        <f t="shared" si="61"/>
        <v>0.23658159029855219</v>
      </c>
      <c r="BO104" s="11">
        <v>0.1508334098721639</v>
      </c>
      <c r="BP104" s="1" t="s">
        <v>78</v>
      </c>
    </row>
    <row r="105" spans="1:68" ht="15" customHeight="1" x14ac:dyDescent="0.25">
      <c r="A105" s="1" t="s">
        <v>36</v>
      </c>
      <c r="B105" s="1" t="s">
        <v>8</v>
      </c>
      <c r="C105" s="1" t="s">
        <v>27</v>
      </c>
      <c r="D105" s="1" t="s">
        <v>10</v>
      </c>
      <c r="E105" s="3">
        <v>3644.3213261049013</v>
      </c>
      <c r="F105" s="3">
        <v>3874.6139143166642</v>
      </c>
      <c r="G105" s="3">
        <v>3167.6060816819349</v>
      </c>
      <c r="H105" s="3">
        <v>3544.4739277595595</v>
      </c>
      <c r="I105" s="3">
        <v>3826.950979827931</v>
      </c>
      <c r="J105" s="3">
        <v>3813.5703913069942</v>
      </c>
      <c r="K105" s="3">
        <v>4261.1606343996118</v>
      </c>
      <c r="L105" s="3">
        <v>4130.5216250266794</v>
      </c>
      <c r="M105" s="3">
        <v>4190.5211611857667</v>
      </c>
      <c r="N105" s="3">
        <v>4250.3221166631583</v>
      </c>
      <c r="O105" s="3">
        <v>4264.2508354773327</v>
      </c>
      <c r="P105" s="3">
        <v>4421.1676634196556</v>
      </c>
      <c r="Q105" s="3">
        <v>4177.0811571661607</v>
      </c>
      <c r="R105" s="3">
        <v>4269.8338093381371</v>
      </c>
      <c r="S105" s="3">
        <v>4767.4376187850521</v>
      </c>
      <c r="T105" s="3">
        <v>4684.9076065010486</v>
      </c>
      <c r="U105" s="3">
        <v>4306.7242873961159</v>
      </c>
      <c r="V105" s="3">
        <v>3801.4868262595201</v>
      </c>
      <c r="W105" s="3">
        <v>3770.0312296758452</v>
      </c>
      <c r="X105" s="3">
        <v>3859.3948178360574</v>
      </c>
      <c r="Y105" s="3">
        <v>4079.9218389776602</v>
      </c>
      <c r="Z105" s="3">
        <v>4080.0775690826881</v>
      </c>
      <c r="AA105" s="3">
        <v>3175.9091744409329</v>
      </c>
      <c r="AB105" s="3">
        <v>3299.2727113657484</v>
      </c>
      <c r="AC105" s="3">
        <v>3126.1634241908223</v>
      </c>
      <c r="AD105" s="3">
        <v>3209.6455723207855</v>
      </c>
      <c r="AE105" s="3">
        <v>3276.98713818944</v>
      </c>
      <c r="AF105" s="3">
        <v>3191.885694540641</v>
      </c>
      <c r="AG105" s="3">
        <v>3171.2792291464361</v>
      </c>
      <c r="AH105" s="5">
        <f t="shared" ref="AH105" si="62">AH112*$BO$105</f>
        <v>0</v>
      </c>
      <c r="BO105" s="11">
        <v>9.9191149698933542E-2</v>
      </c>
      <c r="BP105" s="1" t="s">
        <v>78</v>
      </c>
    </row>
    <row r="106" spans="1:68" ht="15" customHeight="1" x14ac:dyDescent="0.25">
      <c r="A106" s="1" t="s">
        <v>36</v>
      </c>
      <c r="B106" s="1" t="s">
        <v>11</v>
      </c>
      <c r="C106" s="1" t="s">
        <v>27</v>
      </c>
      <c r="D106" s="1" t="s">
        <v>12</v>
      </c>
      <c r="E106" s="3">
        <v>2866.7189933046338</v>
      </c>
      <c r="F106" s="3">
        <v>3047.8731994156401</v>
      </c>
      <c r="G106" s="3">
        <v>2491.7222454064927</v>
      </c>
      <c r="H106" s="3">
        <v>2788.1764039840109</v>
      </c>
      <c r="I106" s="3">
        <v>3010.3802817091973</v>
      </c>
      <c r="J106" s="3">
        <v>2999.8547588965421</v>
      </c>
      <c r="K106" s="3">
        <v>3351.9410148203183</v>
      </c>
      <c r="L106" s="3">
        <v>3249.1769345090561</v>
      </c>
      <c r="M106" s="3">
        <v>3296.3741475167694</v>
      </c>
      <c r="N106" s="3">
        <v>3343.4151517379951</v>
      </c>
      <c r="O106" s="3">
        <v>3354.3718482540153</v>
      </c>
      <c r="P106" s="3">
        <v>3477.8067517047948</v>
      </c>
      <c r="Q106" s="3">
        <v>3285.8018869103548</v>
      </c>
      <c r="R106" s="3">
        <v>3358.763562313708</v>
      </c>
      <c r="S106" s="3">
        <v>3750.1918047861855</v>
      </c>
      <c r="T106" s="3">
        <v>3685.2715267532144</v>
      </c>
      <c r="U106" s="3">
        <v>3387.7825824981678</v>
      </c>
      <c r="V106" s="3">
        <v>2990.3495088571744</v>
      </c>
      <c r="W106" s="3">
        <v>2965.6057093666591</v>
      </c>
      <c r="X106" s="3">
        <v>3035.9014578929127</v>
      </c>
      <c r="Y106" s="3">
        <v>3209.3738121321085</v>
      </c>
      <c r="Z106" s="3">
        <v>3209.4963135281064</v>
      </c>
      <c r="AA106" s="3">
        <v>2498.2536765250629</v>
      </c>
      <c r="AB106" s="3">
        <v>2595.2946788786039</v>
      </c>
      <c r="AC106" s="3">
        <v>2459.1223611669297</v>
      </c>
      <c r="AD106" s="3">
        <v>2524.7916142955569</v>
      </c>
      <c r="AE106" s="3">
        <v>2577.7642609531667</v>
      </c>
      <c r="AF106" s="3">
        <v>2510.821227385266</v>
      </c>
      <c r="AG106" s="3">
        <v>2494.6116397983283</v>
      </c>
      <c r="AH106" s="5">
        <f t="shared" ref="AH106" si="63">AH112*$BO$106</f>
        <v>0</v>
      </c>
      <c r="BO106" s="11">
        <v>7.8026366877362155E-2</v>
      </c>
      <c r="BP106" s="1" t="s">
        <v>78</v>
      </c>
    </row>
    <row r="107" spans="1:68" ht="15" customHeight="1" x14ac:dyDescent="0.25">
      <c r="A107" s="1" t="s">
        <v>36</v>
      </c>
      <c r="B107" s="1" t="s">
        <v>13</v>
      </c>
      <c r="C107" s="1" t="s">
        <v>27</v>
      </c>
      <c r="D107" s="1" t="s">
        <v>14</v>
      </c>
      <c r="E107" s="3">
        <v>1905.9107390122203</v>
      </c>
      <c r="F107" s="3">
        <v>2026.3493825104426</v>
      </c>
      <c r="G107" s="3">
        <v>1656.5977332439647</v>
      </c>
      <c r="H107" s="3">
        <v>1853.6924487627671</v>
      </c>
      <c r="I107" s="3">
        <v>2001.4225743159511</v>
      </c>
      <c r="J107" s="3">
        <v>1994.4247810166389</v>
      </c>
      <c r="K107" s="3">
        <v>2228.505965043043</v>
      </c>
      <c r="L107" s="3">
        <v>2160.1842478787912</v>
      </c>
      <c r="M107" s="3">
        <v>2191.5628641062412</v>
      </c>
      <c r="N107" s="3">
        <v>2222.8376264141439</v>
      </c>
      <c r="O107" s="3">
        <v>2230.1220814314488</v>
      </c>
      <c r="P107" s="3">
        <v>2312.1865979066347</v>
      </c>
      <c r="Q107" s="3">
        <v>2184.5339976312002</v>
      </c>
      <c r="R107" s="3">
        <v>2233.0418705731777</v>
      </c>
      <c r="S107" s="3">
        <v>2493.2791985510362</v>
      </c>
      <c r="T107" s="3">
        <v>2450.1175718371233</v>
      </c>
      <c r="U107" s="3">
        <v>2252.3348889451731</v>
      </c>
      <c r="V107" s="3">
        <v>1988.1053063247218</v>
      </c>
      <c r="W107" s="3">
        <v>1971.6546275930145</v>
      </c>
      <c r="X107" s="3">
        <v>2018.3900845164171</v>
      </c>
      <c r="Y107" s="3">
        <v>2133.7215221768229</v>
      </c>
      <c r="Z107" s="3">
        <v>2133.8029660597854</v>
      </c>
      <c r="AA107" s="3">
        <v>1660.940092833124</v>
      </c>
      <c r="AB107" s="3">
        <v>1725.4568762855961</v>
      </c>
      <c r="AC107" s="3">
        <v>1634.9240116103299</v>
      </c>
      <c r="AD107" s="3">
        <v>1678.5835872621742</v>
      </c>
      <c r="AE107" s="3">
        <v>1713.801945383231</v>
      </c>
      <c r="AF107" s="3">
        <v>1669.2955089738361</v>
      </c>
      <c r="AG107" s="3">
        <v>1658.5187195050887</v>
      </c>
      <c r="AH107" s="5">
        <f t="shared" ref="AH107" si="64">AH112*$BO$107</f>
        <v>0</v>
      </c>
      <c r="BO107" s="11">
        <v>5.1875084689149725E-2</v>
      </c>
      <c r="BP107" s="1" t="s">
        <v>78</v>
      </c>
    </row>
    <row r="108" spans="1:68" ht="15" customHeight="1" x14ac:dyDescent="0.25">
      <c r="A108" s="1" t="s">
        <v>36</v>
      </c>
      <c r="B108" s="1" t="s">
        <v>15</v>
      </c>
      <c r="C108" s="1" t="s">
        <v>27</v>
      </c>
      <c r="D108" s="1" t="s">
        <v>16</v>
      </c>
      <c r="E108" s="3">
        <v>1802.3235224410462</v>
      </c>
      <c r="F108" s="3">
        <v>1916.2162645010646</v>
      </c>
      <c r="G108" s="3">
        <v>1566.5608051484785</v>
      </c>
      <c r="H108" s="3">
        <v>1752.9433227854106</v>
      </c>
      <c r="I108" s="3">
        <v>1892.6442409908805</v>
      </c>
      <c r="J108" s="3">
        <v>1886.0267813111752</v>
      </c>
      <c r="K108" s="3">
        <v>2107.3855341089547</v>
      </c>
      <c r="L108" s="3">
        <v>2042.7771369693728</v>
      </c>
      <c r="M108" s="3">
        <v>2072.4503094694101</v>
      </c>
      <c r="N108" s="3">
        <v>2102.0252725631699</v>
      </c>
      <c r="O108" s="3">
        <v>2108.9138137509149</v>
      </c>
      <c r="P108" s="3">
        <v>2186.51808207968</v>
      </c>
      <c r="Q108" s="3">
        <v>2065.8034654568578</v>
      </c>
      <c r="R108" s="3">
        <v>2111.6749108699928</v>
      </c>
      <c r="S108" s="3">
        <v>2357.7682079122173</v>
      </c>
      <c r="T108" s="3">
        <v>2316.9524375295905</v>
      </c>
      <c r="U108" s="3">
        <v>2129.9193438956213</v>
      </c>
      <c r="V108" s="3">
        <v>1880.0507732780729</v>
      </c>
      <c r="W108" s="3">
        <v>1864.4941972898168</v>
      </c>
      <c r="X108" s="3">
        <v>1908.6895583950982</v>
      </c>
      <c r="Y108" s="3">
        <v>2017.7526738482507</v>
      </c>
      <c r="Z108" s="3">
        <v>2017.8296912148132</v>
      </c>
      <c r="AA108" s="3">
        <v>1570.6671552887244</v>
      </c>
      <c r="AB108" s="3">
        <v>1631.6774187960755</v>
      </c>
      <c r="AC108" s="3">
        <v>1546.0650612925072</v>
      </c>
      <c r="AD108" s="3">
        <v>1587.3517168354081</v>
      </c>
      <c r="AE108" s="3">
        <v>1620.6559393071439</v>
      </c>
      <c r="AF108" s="3">
        <v>1578.5684503189384</v>
      </c>
      <c r="AG108" s="3">
        <v>1568.3773848307485</v>
      </c>
      <c r="AH108" s="5">
        <f t="shared" ref="AH108" si="65">AH112*$BO$108</f>
        <v>0</v>
      </c>
      <c r="BO108" s="11">
        <v>4.9055647491829599E-2</v>
      </c>
      <c r="BP108" s="1" t="s">
        <v>78</v>
      </c>
    </row>
    <row r="109" spans="1:68" ht="15" customHeight="1" x14ac:dyDescent="0.25">
      <c r="A109" s="1" t="s">
        <v>36</v>
      </c>
      <c r="B109" s="1" t="s">
        <v>17</v>
      </c>
      <c r="C109" s="1" t="s">
        <v>27</v>
      </c>
      <c r="D109" s="1" t="s">
        <v>18</v>
      </c>
      <c r="E109" s="3">
        <v>3865.6593484932114</v>
      </c>
      <c r="F109" s="3">
        <v>4109.938767580823</v>
      </c>
      <c r="G109" s="3">
        <v>3359.9907819010068</v>
      </c>
      <c r="H109" s="3">
        <v>3759.7477138435488</v>
      </c>
      <c r="I109" s="3">
        <v>4059.3810225863881</v>
      </c>
      <c r="J109" s="3">
        <v>4045.1877634097655</v>
      </c>
      <c r="K109" s="3">
        <v>4519.9624203839958</v>
      </c>
      <c r="L109" s="3">
        <v>4381.3890448029442</v>
      </c>
      <c r="M109" s="3">
        <v>4445.0326555343099</v>
      </c>
      <c r="N109" s="3">
        <v>4508.4656247771954</v>
      </c>
      <c r="O109" s="3">
        <v>4523.2403049654804</v>
      </c>
      <c r="P109" s="3">
        <v>4689.687483628365</v>
      </c>
      <c r="Q109" s="3">
        <v>4430.7763722559894</v>
      </c>
      <c r="R109" s="3">
        <v>4529.1623609990183</v>
      </c>
      <c r="S109" s="3">
        <v>5056.9881605670917</v>
      </c>
      <c r="T109" s="3">
        <v>4969.4456842130921</v>
      </c>
      <c r="U109" s="3">
        <v>4568.2933839287743</v>
      </c>
      <c r="V109" s="3">
        <v>4032.3703024865763</v>
      </c>
      <c r="W109" s="3">
        <v>3999.0042488059926</v>
      </c>
      <c r="X109" s="3">
        <v>4093.7953385795281</v>
      </c>
      <c r="Y109" s="3">
        <v>4327.7160784344142</v>
      </c>
      <c r="Z109" s="3">
        <v>4327.8812668144919</v>
      </c>
      <c r="AA109" s="3">
        <v>3368.7981633784066</v>
      </c>
      <c r="AB109" s="3">
        <v>3499.6541903595112</v>
      </c>
      <c r="AC109" s="3">
        <v>3316.0311027120838</v>
      </c>
      <c r="AD109" s="3">
        <v>3404.5835429261879</v>
      </c>
      <c r="AE109" s="3">
        <v>3476.0151018772667</v>
      </c>
      <c r="AF109" s="3">
        <v>3385.7450181569434</v>
      </c>
      <c r="AG109" s="3">
        <v>3363.8870181447301</v>
      </c>
      <c r="AH109" s="5">
        <f t="shared" ref="AH109" si="66">AH112*$BO$109</f>
        <v>0</v>
      </c>
      <c r="BO109" s="11">
        <v>0.10521552871170581</v>
      </c>
      <c r="BP109" s="1" t="s">
        <v>78</v>
      </c>
    </row>
    <row r="110" spans="1:68" ht="15" customHeight="1" x14ac:dyDescent="0.25">
      <c r="A110" s="1" t="s">
        <v>36</v>
      </c>
      <c r="B110" s="1" t="s">
        <v>19</v>
      </c>
      <c r="C110" s="1" t="s">
        <v>27</v>
      </c>
      <c r="D110" s="1" t="s">
        <v>20</v>
      </c>
      <c r="E110" s="3">
        <v>408.70444940992434</v>
      </c>
      <c r="F110" s="3">
        <v>434.53137218812878</v>
      </c>
      <c r="G110" s="3">
        <v>355.24164411293668</v>
      </c>
      <c r="H110" s="3">
        <v>397.5067332059686</v>
      </c>
      <c r="I110" s="3">
        <v>429.18605500713818</v>
      </c>
      <c r="J110" s="3">
        <v>427.68544472201955</v>
      </c>
      <c r="K110" s="3">
        <v>477.88193056810786</v>
      </c>
      <c r="L110" s="3">
        <v>463.23098746526972</v>
      </c>
      <c r="M110" s="3">
        <v>469.9598335785625</v>
      </c>
      <c r="N110" s="3">
        <v>476.66640920555244</v>
      </c>
      <c r="O110" s="3">
        <v>478.22849137244435</v>
      </c>
      <c r="P110" s="3">
        <v>495.82644721347475</v>
      </c>
      <c r="Q110" s="3">
        <v>468.45255994614348</v>
      </c>
      <c r="R110" s="3">
        <v>478.85461241218513</v>
      </c>
      <c r="S110" s="3">
        <v>534.66003481209452</v>
      </c>
      <c r="T110" s="3">
        <v>525.40443405353597</v>
      </c>
      <c r="U110" s="3">
        <v>482.99181689389587</v>
      </c>
      <c r="V110" s="3">
        <v>426.33029341736898</v>
      </c>
      <c r="W110" s="3">
        <v>422.8026016656836</v>
      </c>
      <c r="X110" s="3">
        <v>432.82457635674388</v>
      </c>
      <c r="Y110" s="3">
        <v>457.55630736796678</v>
      </c>
      <c r="Z110" s="3">
        <v>457.57377223484775</v>
      </c>
      <c r="AA110" s="3">
        <v>356.17282186890395</v>
      </c>
      <c r="AB110" s="3">
        <v>370.0078330889508</v>
      </c>
      <c r="AC110" s="3">
        <v>350.59392043647028</v>
      </c>
      <c r="AD110" s="3">
        <v>359.95630161362129</v>
      </c>
      <c r="AE110" s="3">
        <v>367.50854389357613</v>
      </c>
      <c r="AF110" s="3">
        <v>357.9645614732205</v>
      </c>
      <c r="AG110" s="3">
        <v>355.65358136482689</v>
      </c>
      <c r="AH110" s="5">
        <f t="shared" ref="AH110" si="67">AH112*$BO$110</f>
        <v>0</v>
      </c>
      <c r="BO110" s="11">
        <v>1.1124119032437119E-2</v>
      </c>
      <c r="BP110" s="1" t="s">
        <v>78</v>
      </c>
    </row>
    <row r="111" spans="1:68" ht="15" customHeight="1" x14ac:dyDescent="0.25">
      <c r="A111" s="1" t="s">
        <v>36</v>
      </c>
      <c r="B111" s="1" t="s">
        <v>21</v>
      </c>
      <c r="C111" s="1" t="s">
        <v>6</v>
      </c>
      <c r="D111" s="1" t="s">
        <v>22</v>
      </c>
      <c r="E111" s="3">
        <v>9022.8476212340611</v>
      </c>
      <c r="F111" s="3">
        <v>12490.981099487242</v>
      </c>
      <c r="G111" s="3">
        <v>10525.348708505186</v>
      </c>
      <c r="H111" s="3">
        <v>13827.425449658731</v>
      </c>
      <c r="I111" s="3">
        <v>15412.62284556251</v>
      </c>
      <c r="J111" s="3">
        <v>15553.532079336863</v>
      </c>
      <c r="K111" s="3">
        <v>17750.810500675976</v>
      </c>
      <c r="L111" s="3">
        <v>17156.101023347885</v>
      </c>
      <c r="M111" s="3">
        <v>17322.922028608937</v>
      </c>
      <c r="N111" s="3">
        <v>17542.445798638786</v>
      </c>
      <c r="O111" s="3">
        <v>18236.444624748365</v>
      </c>
      <c r="P111" s="3">
        <v>19628.511974047397</v>
      </c>
      <c r="Q111" s="3">
        <v>17895.433560633293</v>
      </c>
      <c r="R111" s="3">
        <v>18899.112873493788</v>
      </c>
      <c r="S111" s="3">
        <v>22280.181974586318</v>
      </c>
      <c r="T111" s="3">
        <v>22080.156739112394</v>
      </c>
      <c r="U111" s="3">
        <v>19889.475696442249</v>
      </c>
      <c r="V111" s="3">
        <v>17410.212989376563</v>
      </c>
      <c r="W111" s="3">
        <v>16887.951385602995</v>
      </c>
      <c r="X111" s="3">
        <v>18420.465166423241</v>
      </c>
      <c r="Y111" s="3">
        <v>19229.640767062774</v>
      </c>
      <c r="Z111" s="3">
        <v>19286.844421065267</v>
      </c>
      <c r="AA111" s="3">
        <v>14744.897915664849</v>
      </c>
      <c r="AB111" s="3">
        <v>14059.192291225514</v>
      </c>
      <c r="AC111" s="3">
        <v>12161.989118590856</v>
      </c>
      <c r="AD111" s="3">
        <v>12863.620664746264</v>
      </c>
      <c r="AE111" s="3">
        <v>12443.08307039618</v>
      </c>
      <c r="AF111" s="3">
        <v>12370.106539151155</v>
      </c>
      <c r="AG111" s="3">
        <v>11795.222427209839</v>
      </c>
      <c r="BO111" s="11"/>
    </row>
    <row r="112" spans="1:68" ht="15" customHeight="1" x14ac:dyDescent="0.25">
      <c r="A112" s="1" t="s">
        <v>36</v>
      </c>
      <c r="B112" s="1" t="s">
        <v>23</v>
      </c>
      <c r="C112" s="1" t="s">
        <v>6</v>
      </c>
      <c r="D112" s="1" t="s">
        <v>24</v>
      </c>
      <c r="E112" s="3">
        <v>36740.387999999999</v>
      </c>
      <c r="F112" s="3">
        <v>39062.093000000001</v>
      </c>
      <c r="G112" s="3">
        <v>31934.362000000001</v>
      </c>
      <c r="H112" s="3">
        <v>35733.771999999997</v>
      </c>
      <c r="I112" s="3">
        <v>38581.576999999997</v>
      </c>
      <c r="J112" s="3">
        <v>38446.68</v>
      </c>
      <c r="K112" s="3">
        <v>42959.081000000006</v>
      </c>
      <c r="L112" s="3">
        <v>41642.038</v>
      </c>
      <c r="M112" s="3">
        <v>42246.925999999992</v>
      </c>
      <c r="N112" s="3">
        <v>42849.811999999998</v>
      </c>
      <c r="O112" s="3">
        <v>42990.235000000001</v>
      </c>
      <c r="P112" s="3">
        <v>44572.199000000001</v>
      </c>
      <c r="Q112" s="3">
        <v>42111.43</v>
      </c>
      <c r="R112" s="3">
        <v>43046.520000000004</v>
      </c>
      <c r="S112" s="3">
        <v>48063.134999999995</v>
      </c>
      <c r="T112" s="3">
        <v>47231.105000000003</v>
      </c>
      <c r="U112" s="3">
        <v>43418.432999999997</v>
      </c>
      <c r="V112" s="3">
        <v>38324.858999999997</v>
      </c>
      <c r="W112" s="3">
        <v>38007.738000000005</v>
      </c>
      <c r="X112" s="3">
        <v>38908.661</v>
      </c>
      <c r="Y112" s="3">
        <v>41131.913999999997</v>
      </c>
      <c r="Z112" s="3">
        <v>41133.484000000004</v>
      </c>
      <c r="AA112" s="3">
        <v>32018.07</v>
      </c>
      <c r="AB112" s="3">
        <v>33261.764999999999</v>
      </c>
      <c r="AC112" s="3">
        <v>31516.556</v>
      </c>
      <c r="AD112" s="3">
        <v>32358.184999999998</v>
      </c>
      <c r="AE112" s="3">
        <v>33037.092000000004</v>
      </c>
      <c r="AF112" s="3">
        <v>32179.137999999999</v>
      </c>
      <c r="AG112" s="3">
        <v>31971.393</v>
      </c>
      <c r="BO112" s="11"/>
    </row>
    <row r="113" spans="1:68" ht="15" customHeight="1" x14ac:dyDescent="0.25">
      <c r="A113" s="1" t="s">
        <v>37</v>
      </c>
      <c r="B113" s="1" t="s">
        <v>5</v>
      </c>
      <c r="C113" s="1" t="s">
        <v>6</v>
      </c>
      <c r="D113" s="1" t="s">
        <v>7</v>
      </c>
      <c r="E113" s="3">
        <v>3261.6699999999996</v>
      </c>
      <c r="F113" s="3">
        <v>3396.4839999999999</v>
      </c>
      <c r="G113" s="3">
        <v>3478.7200000000003</v>
      </c>
      <c r="H113" s="3">
        <v>3547.922</v>
      </c>
      <c r="I113" s="3">
        <v>3937.723</v>
      </c>
      <c r="J113" s="3">
        <v>4547.2049999999999</v>
      </c>
      <c r="K113" s="3">
        <v>3809.2950000000001</v>
      </c>
      <c r="L113" s="3">
        <v>3869.518</v>
      </c>
      <c r="M113" s="3">
        <v>3926.4830000000002</v>
      </c>
      <c r="N113" s="3">
        <v>3978.7080000000001</v>
      </c>
      <c r="O113" s="3">
        <v>4110.4409999999998</v>
      </c>
      <c r="P113" s="3">
        <v>4188.7610000000004</v>
      </c>
      <c r="Q113" s="3">
        <v>4139.6909999999998</v>
      </c>
      <c r="R113" s="3">
        <v>4314.21</v>
      </c>
      <c r="S113" s="3">
        <v>4257.9980000000005</v>
      </c>
      <c r="T113" s="3">
        <v>4452.8959999999997</v>
      </c>
      <c r="U113" s="3">
        <v>4229.7830000000004</v>
      </c>
      <c r="V113" s="3">
        <v>3986.402</v>
      </c>
      <c r="W113" s="3">
        <v>4166.67</v>
      </c>
      <c r="X113" s="3">
        <v>3649.7820000000002</v>
      </c>
      <c r="Y113" s="3">
        <v>3424.2670000000003</v>
      </c>
      <c r="Z113" s="3">
        <v>3267.096</v>
      </c>
      <c r="AA113" s="3">
        <v>3175.944</v>
      </c>
      <c r="AB113" s="3">
        <v>2892.5660000000003</v>
      </c>
      <c r="AC113" s="3">
        <v>2666.366</v>
      </c>
      <c r="AD113" s="3">
        <v>2565.759</v>
      </c>
      <c r="AE113" s="3">
        <v>2634.029</v>
      </c>
      <c r="AF113" s="3">
        <v>2742.5889999999999</v>
      </c>
      <c r="AG113" s="3">
        <v>2915.5810000000001</v>
      </c>
      <c r="BC113" s="2">
        <f>W113/W121</f>
        <v>0.1814269727990386</v>
      </c>
      <c r="BD113" s="2">
        <f t="shared" ref="BD113:BM113" si="68">X113/X121</f>
        <v>0.17369198317457099</v>
      </c>
      <c r="BE113" s="2">
        <f t="shared" si="68"/>
        <v>0.15950579232446616</v>
      </c>
      <c r="BF113" s="2">
        <f t="shared" si="68"/>
        <v>0.1573175199282264</v>
      </c>
      <c r="BG113" s="2">
        <f t="shared" si="68"/>
        <v>0.14930806058666879</v>
      </c>
      <c r="BH113" s="2">
        <f t="shared" si="68"/>
        <v>0.13568686784203604</v>
      </c>
      <c r="BI113" s="2">
        <f t="shared" si="68"/>
        <v>0.13279630428710823</v>
      </c>
      <c r="BJ113" s="2">
        <f t="shared" si="68"/>
        <v>0.12072953272811697</v>
      </c>
      <c r="BK113" s="2">
        <f t="shared" si="68"/>
        <v>0.12132143100598955</v>
      </c>
      <c r="BL113" s="2">
        <f t="shared" si="68"/>
        <v>0.12631976263248751</v>
      </c>
      <c r="BM113" s="2">
        <f t="shared" si="68"/>
        <v>0.12703333191438729</v>
      </c>
      <c r="BO113" s="11">
        <v>0.1508334098721639</v>
      </c>
      <c r="BP113" s="1" t="s">
        <v>78</v>
      </c>
    </row>
    <row r="114" spans="1:68" ht="15" customHeight="1" x14ac:dyDescent="0.25">
      <c r="A114" s="1" t="s">
        <v>37</v>
      </c>
      <c r="B114" s="1" t="s">
        <v>8</v>
      </c>
      <c r="C114" s="1" t="s">
        <v>27</v>
      </c>
      <c r="D114" s="1" t="s">
        <v>10</v>
      </c>
      <c r="E114" s="3">
        <v>1375.4482616346688</v>
      </c>
      <c r="F114" s="3">
        <v>1423.5480339466758</v>
      </c>
      <c r="G114" s="3">
        <v>1444.2560710781722</v>
      </c>
      <c r="H114" s="3">
        <v>1450.1655822037858</v>
      </c>
      <c r="I114" s="3">
        <v>1550.2058081441421</v>
      </c>
      <c r="J114" s="3">
        <v>1603.9163278388692</v>
      </c>
      <c r="K114" s="3">
        <v>1500.3011536722136</v>
      </c>
      <c r="L114" s="3">
        <v>1533.662708197354</v>
      </c>
      <c r="M114" s="3">
        <v>1555.3526385197204</v>
      </c>
      <c r="N114" s="3">
        <v>1648.8719390877193</v>
      </c>
      <c r="O114" s="3">
        <v>1759.4376354960784</v>
      </c>
      <c r="P114" s="3">
        <v>1801.6683666715494</v>
      </c>
      <c r="Q114" s="3">
        <v>1838.3321929524666</v>
      </c>
      <c r="R114" s="3">
        <v>1953.3144744923211</v>
      </c>
      <c r="S114" s="3">
        <v>1937.0830331378868</v>
      </c>
      <c r="T114" s="3">
        <v>2071.6808604864532</v>
      </c>
      <c r="U114" s="3">
        <v>2150.0377027203235</v>
      </c>
      <c r="V114" s="3">
        <v>2159.286285518252</v>
      </c>
      <c r="W114" s="3">
        <v>2278.0338631006775</v>
      </c>
      <c r="X114" s="3">
        <v>2084.2992642131035</v>
      </c>
      <c r="Y114" s="3">
        <v>2129.4335187225615</v>
      </c>
      <c r="Z114" s="3">
        <v>2059.9549787247943</v>
      </c>
      <c r="AA114" s="3">
        <v>2109.9030789202907</v>
      </c>
      <c r="AB114" s="3">
        <v>2114.5520689155301</v>
      </c>
      <c r="AC114" s="3">
        <v>1991.6210054034025</v>
      </c>
      <c r="AD114" s="3">
        <v>2108.0226131042982</v>
      </c>
      <c r="AE114" s="3">
        <v>2153.5549216974978</v>
      </c>
      <c r="AF114" s="3">
        <v>2153.5866628654016</v>
      </c>
      <c r="AG114" s="3">
        <v>2276.5665284231809</v>
      </c>
      <c r="BO114" s="11">
        <v>9.9191149698933542E-2</v>
      </c>
      <c r="BP114" s="1" t="s">
        <v>78</v>
      </c>
    </row>
    <row r="115" spans="1:68" ht="15" customHeight="1" x14ac:dyDescent="0.25">
      <c r="A115" s="1" t="s">
        <v>37</v>
      </c>
      <c r="B115" s="1" t="s">
        <v>11</v>
      </c>
      <c r="C115" s="1" t="s">
        <v>27</v>
      </c>
      <c r="D115" s="1" t="s">
        <v>12</v>
      </c>
      <c r="E115" s="3">
        <v>1081.9637740754058</v>
      </c>
      <c r="F115" s="3">
        <v>1119.8003199015764</v>
      </c>
      <c r="G115" s="3">
        <v>1136.0898064881962</v>
      </c>
      <c r="H115" s="3">
        <v>1140.7383833476488</v>
      </c>
      <c r="I115" s="3">
        <v>1219.4326559254812</v>
      </c>
      <c r="J115" s="3">
        <v>1261.6827631940696</v>
      </c>
      <c r="K115" s="3">
        <v>1180.1763423276104</v>
      </c>
      <c r="L115" s="3">
        <v>1206.4194184576747</v>
      </c>
      <c r="M115" s="3">
        <v>1223.4812880500137</v>
      </c>
      <c r="N115" s="3">
        <v>1297.0460292429614</v>
      </c>
      <c r="O115" s="3">
        <v>1384.0199136892513</v>
      </c>
      <c r="P115" s="3">
        <v>1417.2397174136554</v>
      </c>
      <c r="Q115" s="3">
        <v>1446.0804473498008</v>
      </c>
      <c r="R115" s="3">
        <v>1536.5285338076724</v>
      </c>
      <c r="S115" s="3">
        <v>1523.7604551845945</v>
      </c>
      <c r="T115" s="3">
        <v>1629.6386458242985</v>
      </c>
      <c r="U115" s="3">
        <v>1691.2761985500058</v>
      </c>
      <c r="V115" s="3">
        <v>1698.551376997651</v>
      </c>
      <c r="W115" s="3">
        <v>1791.961344342187</v>
      </c>
      <c r="X115" s="3">
        <v>1639.5646140338683</v>
      </c>
      <c r="Y115" s="3">
        <v>1675.0684055695062</v>
      </c>
      <c r="Z115" s="3">
        <v>1620.4147588638914</v>
      </c>
      <c r="AA115" s="3">
        <v>1659.7052480104544</v>
      </c>
      <c r="AB115" s="3">
        <v>1663.3622657996295</v>
      </c>
      <c r="AC115" s="3">
        <v>1566.661458405674</v>
      </c>
      <c r="AD115" s="3">
        <v>1658.2260241471934</v>
      </c>
      <c r="AE115" s="3">
        <v>1694.04293549311</v>
      </c>
      <c r="AF115" s="3">
        <v>1694.0679039305107</v>
      </c>
      <c r="AG115" s="3">
        <v>1790.80710029697</v>
      </c>
      <c r="BO115" s="11">
        <v>7.8026366877362155E-2</v>
      </c>
      <c r="BP115" s="1" t="s">
        <v>78</v>
      </c>
    </row>
    <row r="116" spans="1:68" ht="15" customHeight="1" x14ac:dyDescent="0.25">
      <c r="A116" s="1" t="s">
        <v>37</v>
      </c>
      <c r="B116" s="1" t="s">
        <v>13</v>
      </c>
      <c r="C116" s="1" t="s">
        <v>27</v>
      </c>
      <c r="D116" s="1" t="s">
        <v>14</v>
      </c>
      <c r="E116" s="3">
        <v>719.33327997920526</v>
      </c>
      <c r="F116" s="3">
        <v>744.48854604666769</v>
      </c>
      <c r="G116" s="3">
        <v>755.31845560213674</v>
      </c>
      <c r="H116" s="3">
        <v>758.40901752266223</v>
      </c>
      <c r="I116" s="3">
        <v>810.72815293675103</v>
      </c>
      <c r="J116" s="3">
        <v>838.8177331696553</v>
      </c>
      <c r="K116" s="3">
        <v>784.62896782828489</v>
      </c>
      <c r="L116" s="3">
        <v>802.07642631229476</v>
      </c>
      <c r="M116" s="3">
        <v>813.41984733110166</v>
      </c>
      <c r="N116" s="3">
        <v>862.32866280264113</v>
      </c>
      <c r="O116" s="3">
        <v>920.15241907834968</v>
      </c>
      <c r="P116" s="3">
        <v>942.23828825984003</v>
      </c>
      <c r="Q116" s="3">
        <v>961.41277206332097</v>
      </c>
      <c r="R116" s="3">
        <v>1021.5463183598988</v>
      </c>
      <c r="S116" s="3">
        <v>1013.0575832515356</v>
      </c>
      <c r="T116" s="3">
        <v>1083.449686920816</v>
      </c>
      <c r="U116" s="3">
        <v>1124.4288250716875</v>
      </c>
      <c r="V116" s="3">
        <v>1129.2656579681036</v>
      </c>
      <c r="W116" s="3">
        <v>1191.3683824794814</v>
      </c>
      <c r="X116" s="3">
        <v>1090.0488720693768</v>
      </c>
      <c r="Y116" s="3">
        <v>1113.6532287298878</v>
      </c>
      <c r="Z116" s="3">
        <v>1077.3172737842883</v>
      </c>
      <c r="AA116" s="3">
        <v>1103.4391801798483</v>
      </c>
      <c r="AB116" s="3">
        <v>1105.8705135241441</v>
      </c>
      <c r="AC116" s="3">
        <v>1041.5799054409167</v>
      </c>
      <c r="AD116" s="3">
        <v>1102.4557323243114</v>
      </c>
      <c r="AE116" s="3">
        <v>1126.2682636996799</v>
      </c>
      <c r="AF116" s="3">
        <v>1126.2848637267805</v>
      </c>
      <c r="AG116" s="3">
        <v>1190.6009943516747</v>
      </c>
      <c r="BO116" s="11">
        <v>5.1875084689149725E-2</v>
      </c>
      <c r="BP116" s="1" t="s">
        <v>78</v>
      </c>
    </row>
    <row r="117" spans="1:68" ht="15" customHeight="1" x14ac:dyDescent="0.25">
      <c r="A117" s="1" t="s">
        <v>37</v>
      </c>
      <c r="B117" s="1" t="s">
        <v>15</v>
      </c>
      <c r="C117" s="1" t="s">
        <v>27</v>
      </c>
      <c r="D117" s="1" t="s">
        <v>16</v>
      </c>
      <c r="E117" s="3">
        <v>680.23715090304643</v>
      </c>
      <c r="F117" s="3">
        <v>704.02521548478444</v>
      </c>
      <c r="G117" s="3">
        <v>714.26651395600618</v>
      </c>
      <c r="H117" s="3">
        <v>717.18910226662695</v>
      </c>
      <c r="I117" s="3">
        <v>766.66466610098655</v>
      </c>
      <c r="J117" s="3">
        <v>793.22756338310001</v>
      </c>
      <c r="K117" s="3">
        <v>741.98398495748734</v>
      </c>
      <c r="L117" s="3">
        <v>758.48316521229935</v>
      </c>
      <c r="M117" s="3">
        <v>769.21006553804273</v>
      </c>
      <c r="N117" s="3">
        <v>815.46066205064199</v>
      </c>
      <c r="O117" s="3">
        <v>870.14166780730204</v>
      </c>
      <c r="P117" s="3">
        <v>891.02715878259619</v>
      </c>
      <c r="Q117" s="3">
        <v>909.15949965370601</v>
      </c>
      <c r="R117" s="3">
        <v>966.02475717058758</v>
      </c>
      <c r="S117" s="3">
        <v>957.99738912631949</v>
      </c>
      <c r="T117" s="3">
        <v>1024.5636462129476</v>
      </c>
      <c r="U117" s="3">
        <v>1063.3155473942984</v>
      </c>
      <c r="V117" s="3">
        <v>1067.8894959664365</v>
      </c>
      <c r="W117" s="3">
        <v>1126.6169058621076</v>
      </c>
      <c r="X117" s="3">
        <v>1030.8041622973255</v>
      </c>
      <c r="Y117" s="3">
        <v>1053.1256101860004</v>
      </c>
      <c r="Z117" s="3">
        <v>1018.7645328447011</v>
      </c>
      <c r="AA117" s="3">
        <v>1043.4667003618019</v>
      </c>
      <c r="AB117" s="3">
        <v>1045.7658895040963</v>
      </c>
      <c r="AC117" s="3">
        <v>984.96950861980974</v>
      </c>
      <c r="AD117" s="3">
        <v>1042.5367033966515</v>
      </c>
      <c r="AE117" s="3">
        <v>1065.0550115987112</v>
      </c>
      <c r="AF117" s="3">
        <v>1065.0707094059085</v>
      </c>
      <c r="AG117" s="3">
        <v>1125.8912256687611</v>
      </c>
      <c r="BO117" s="11">
        <v>4.9055647491829599E-2</v>
      </c>
      <c r="BP117" s="1" t="s">
        <v>78</v>
      </c>
    </row>
    <row r="118" spans="1:68" ht="15" customHeight="1" x14ac:dyDescent="0.25">
      <c r="A118" s="1" t="s">
        <v>37</v>
      </c>
      <c r="B118" s="1" t="s">
        <v>17</v>
      </c>
      <c r="C118" s="1" t="s">
        <v>27</v>
      </c>
      <c r="D118" s="1" t="s">
        <v>18</v>
      </c>
      <c r="E118" s="3">
        <v>1458.9861747014743</v>
      </c>
      <c r="F118" s="3">
        <v>1510.0072888843547</v>
      </c>
      <c r="G118" s="3">
        <v>1531.9730295979687</v>
      </c>
      <c r="H118" s="3">
        <v>1538.2414551520262</v>
      </c>
      <c r="I118" s="3">
        <v>1644.3576287895041</v>
      </c>
      <c r="J118" s="3">
        <v>1701.3302593539622</v>
      </c>
      <c r="K118" s="3">
        <v>1591.4220128461857</v>
      </c>
      <c r="L118" s="3">
        <v>1626.8097829109659</v>
      </c>
      <c r="M118" s="3">
        <v>1649.8170521432971</v>
      </c>
      <c r="N118" s="3">
        <v>1749.0162517077388</v>
      </c>
      <c r="O118" s="3">
        <v>1866.2971607434019</v>
      </c>
      <c r="P118" s="3">
        <v>1911.0927773079397</v>
      </c>
      <c r="Q118" s="3">
        <v>1949.9833827545899</v>
      </c>
      <c r="R118" s="3">
        <v>2071.9491184216708</v>
      </c>
      <c r="S118" s="3">
        <v>2054.7318597343447</v>
      </c>
      <c r="T118" s="3">
        <v>2197.5044922818083</v>
      </c>
      <c r="U118" s="3">
        <v>2280.6203409118502</v>
      </c>
      <c r="V118" s="3">
        <v>2290.4306368089296</v>
      </c>
      <c r="W118" s="3">
        <v>2416.3903539459066</v>
      </c>
      <c r="X118" s="3">
        <v>2210.8892753358105</v>
      </c>
      <c r="Y118" s="3">
        <v>2258.7647608567972</v>
      </c>
      <c r="Z118" s="3">
        <v>2185.0664385551545</v>
      </c>
      <c r="AA118" s="3">
        <v>2238.0481389000488</v>
      </c>
      <c r="AB118" s="3">
        <v>2242.9794855152377</v>
      </c>
      <c r="AC118" s="3">
        <v>2112.5821982393159</v>
      </c>
      <c r="AD118" s="3">
        <v>2236.053462906732</v>
      </c>
      <c r="AE118" s="3">
        <v>2284.3511783444387</v>
      </c>
      <c r="AF118" s="3">
        <v>2284.3848473136263</v>
      </c>
      <c r="AG118" s="3">
        <v>2414.8339006296742</v>
      </c>
      <c r="BO118" s="11">
        <v>0.10521552871170581</v>
      </c>
      <c r="BP118" s="1" t="s">
        <v>78</v>
      </c>
    </row>
    <row r="119" spans="1:68" ht="15" customHeight="1" x14ac:dyDescent="0.25">
      <c r="A119" s="1" t="s">
        <v>37</v>
      </c>
      <c r="B119" s="1" t="s">
        <v>19</v>
      </c>
      <c r="C119" s="1" t="s">
        <v>27</v>
      </c>
      <c r="D119" s="1" t="s">
        <v>20</v>
      </c>
      <c r="E119" s="3">
        <v>154.25418731231096</v>
      </c>
      <c r="F119" s="3">
        <v>159.64849511352037</v>
      </c>
      <c r="G119" s="3">
        <v>161.97086631980321</v>
      </c>
      <c r="H119" s="3">
        <v>162.63360795939872</v>
      </c>
      <c r="I119" s="3">
        <v>173.8529494507535</v>
      </c>
      <c r="J119" s="3">
        <v>179.87649304503273</v>
      </c>
      <c r="K119" s="3">
        <v>168.25622717962989</v>
      </c>
      <c r="L119" s="3">
        <v>171.99766887852365</v>
      </c>
      <c r="M119" s="3">
        <v>174.43015773910861</v>
      </c>
      <c r="N119" s="3">
        <v>184.91818852115193</v>
      </c>
      <c r="O119" s="3">
        <v>197.31794365539571</v>
      </c>
      <c r="P119" s="3">
        <v>202.05404845757488</v>
      </c>
      <c r="Q119" s="3">
        <v>206.16583432729652</v>
      </c>
      <c r="R119" s="3">
        <v>219.06090198557862</v>
      </c>
      <c r="S119" s="3">
        <v>217.24057339534866</v>
      </c>
      <c r="T119" s="3">
        <v>232.3354912128903</v>
      </c>
      <c r="U119" s="3">
        <v>241.1230780355163</v>
      </c>
      <c r="V119" s="3">
        <v>242.16029089410071</v>
      </c>
      <c r="W119" s="3">
        <v>255.47763011085411</v>
      </c>
      <c r="X119" s="3">
        <v>233.75062376736375</v>
      </c>
      <c r="Y119" s="3">
        <v>238.81235378186039</v>
      </c>
      <c r="Z119" s="3">
        <v>231.02045348147081</v>
      </c>
      <c r="AA119" s="3">
        <v>236.62204811673064</v>
      </c>
      <c r="AB119" s="3">
        <v>237.14342445166193</v>
      </c>
      <c r="AC119" s="3">
        <v>223.35691439059647</v>
      </c>
      <c r="AD119" s="3">
        <v>236.41115706811368</v>
      </c>
      <c r="AE119" s="3">
        <v>241.51752817228748</v>
      </c>
      <c r="AF119" s="3">
        <v>241.52108789037786</v>
      </c>
      <c r="AG119" s="3">
        <v>255.31307101800724</v>
      </c>
      <c r="BO119" s="11">
        <v>1.1124119032437119E-2</v>
      </c>
      <c r="BP119" s="1" t="s">
        <v>78</v>
      </c>
    </row>
    <row r="120" spans="1:68" ht="15" customHeight="1" x14ac:dyDescent="0.25">
      <c r="A120" s="1" t="s">
        <v>37</v>
      </c>
      <c r="B120" s="1" t="s">
        <v>21</v>
      </c>
      <c r="C120" s="1" t="s">
        <v>6</v>
      </c>
      <c r="D120" s="1" t="s">
        <v>22</v>
      </c>
      <c r="E120" s="3">
        <v>5134.7501713938873</v>
      </c>
      <c r="F120" s="3">
        <v>5293.561100622419</v>
      </c>
      <c r="G120" s="3">
        <v>5337.7372569577146</v>
      </c>
      <c r="H120" s="3">
        <v>5304.6098515478516</v>
      </c>
      <c r="I120" s="3">
        <v>5525.5041386523808</v>
      </c>
      <c r="J120" s="3">
        <v>5243.8978600153096</v>
      </c>
      <c r="K120" s="3">
        <v>5349.2893111885878</v>
      </c>
      <c r="L120" s="3">
        <v>5492.7218300308868</v>
      </c>
      <c r="M120" s="3">
        <v>5568.1629506787158</v>
      </c>
      <c r="N120" s="3">
        <v>6086.8262665871443</v>
      </c>
      <c r="O120" s="3">
        <v>6630.0412595302168</v>
      </c>
      <c r="P120" s="3">
        <v>6809.5186431068487</v>
      </c>
      <c r="Q120" s="3">
        <v>7082.4028708988189</v>
      </c>
      <c r="R120" s="3">
        <v>7609.7928957622735</v>
      </c>
      <c r="S120" s="3">
        <v>7566.9201061699714</v>
      </c>
      <c r="T120" s="3">
        <v>8193.6741770607823</v>
      </c>
      <c r="U120" s="3">
        <v>8895.1163073163189</v>
      </c>
      <c r="V120" s="3">
        <v>9194.9552558465257</v>
      </c>
      <c r="W120" s="3">
        <v>9739.5815201587848</v>
      </c>
      <c r="X120" s="3">
        <v>9073.8171882831484</v>
      </c>
      <c r="Y120" s="3">
        <v>9574.8541221533851</v>
      </c>
      <c r="Z120" s="3">
        <v>9307.8935637457016</v>
      </c>
      <c r="AA120" s="3">
        <v>9703.9536055108274</v>
      </c>
      <c r="AB120" s="3">
        <v>10015.711352289702</v>
      </c>
      <c r="AC120" s="3">
        <v>9491.4790095002863</v>
      </c>
      <c r="AD120" s="3">
        <v>10302.6593070527</v>
      </c>
      <c r="AE120" s="3">
        <v>10512.341160994274</v>
      </c>
      <c r="AF120" s="3">
        <v>10403.974924867394</v>
      </c>
      <c r="AG120" s="3">
        <v>10981.71317961173</v>
      </c>
      <c r="BO120" s="11"/>
    </row>
    <row r="121" spans="1:68" ht="15" customHeight="1" x14ac:dyDescent="0.25">
      <c r="A121" s="1" t="s">
        <v>37</v>
      </c>
      <c r="B121" s="1" t="s">
        <v>23</v>
      </c>
      <c r="C121" s="1" t="s">
        <v>6</v>
      </c>
      <c r="D121" s="1" t="s">
        <v>24</v>
      </c>
      <c r="E121" s="3">
        <v>13866.643</v>
      </c>
      <c r="F121" s="3">
        <v>14351.563</v>
      </c>
      <c r="G121" s="3">
        <v>14560.331999999999</v>
      </c>
      <c r="H121" s="3">
        <v>14619.909</v>
      </c>
      <c r="I121" s="3">
        <v>15628.468999999999</v>
      </c>
      <c r="J121" s="3">
        <v>16169.954</v>
      </c>
      <c r="K121" s="3">
        <v>15125.353000000001</v>
      </c>
      <c r="L121" s="3">
        <v>15461.689</v>
      </c>
      <c r="M121" s="3">
        <v>15680.357</v>
      </c>
      <c r="N121" s="3">
        <v>16623.175999999999</v>
      </c>
      <c r="O121" s="3">
        <v>17737.848999999998</v>
      </c>
      <c r="P121" s="3">
        <v>18163.600000000002</v>
      </c>
      <c r="Q121" s="3">
        <v>18533.227999999999</v>
      </c>
      <c r="R121" s="3">
        <v>19692.427000000003</v>
      </c>
      <c r="S121" s="3">
        <v>19528.789000000001</v>
      </c>
      <c r="T121" s="3">
        <v>20885.742999999999</v>
      </c>
      <c r="U121" s="3">
        <v>21675.701000000001</v>
      </c>
      <c r="V121" s="3">
        <v>21768.940999999999</v>
      </c>
      <c r="W121" s="3">
        <v>22966.1</v>
      </c>
      <c r="X121" s="3">
        <v>21012.955999999998</v>
      </c>
      <c r="Y121" s="3">
        <v>21467.978999999999</v>
      </c>
      <c r="Z121" s="3">
        <v>20767.528000000002</v>
      </c>
      <c r="AA121" s="3">
        <v>21271.082000000002</v>
      </c>
      <c r="AB121" s="3">
        <v>21317.951000000001</v>
      </c>
      <c r="AC121" s="3">
        <v>20078.616000000002</v>
      </c>
      <c r="AD121" s="3">
        <v>21252.124</v>
      </c>
      <c r="AE121" s="3">
        <v>21711.16</v>
      </c>
      <c r="AF121" s="3">
        <v>21711.48</v>
      </c>
      <c r="AG121" s="3">
        <v>22951.306999999997</v>
      </c>
      <c r="BO121" s="11"/>
    </row>
    <row r="122" spans="1:68" x14ac:dyDescent="0.25">
      <c r="A122" s="1" t="s">
        <v>38</v>
      </c>
      <c r="B122" s="1" t="s">
        <v>5</v>
      </c>
      <c r="C122" s="1" t="s">
        <v>6</v>
      </c>
      <c r="D122" s="1" t="s">
        <v>7</v>
      </c>
      <c r="E122" s="3">
        <v>36152.806000000004</v>
      </c>
      <c r="F122" s="3">
        <v>33971.917000000001</v>
      </c>
      <c r="G122" s="3">
        <v>34841.527999999998</v>
      </c>
      <c r="H122" s="3">
        <v>37728.194000000003</v>
      </c>
      <c r="I122" s="3">
        <v>37817.027999999998</v>
      </c>
      <c r="J122" s="3">
        <v>37815.972000000002</v>
      </c>
      <c r="K122" s="3">
        <v>38004.917000000001</v>
      </c>
      <c r="L122" s="3">
        <v>37094.5</v>
      </c>
      <c r="M122" s="3">
        <v>36988.832999999999</v>
      </c>
      <c r="N122" s="3">
        <v>36398.472999999998</v>
      </c>
      <c r="O122" s="3">
        <v>36801.416000000005</v>
      </c>
      <c r="P122" s="3">
        <v>38202.860999999997</v>
      </c>
      <c r="Q122" s="3">
        <v>37729.445</v>
      </c>
      <c r="R122" s="3">
        <v>38194.805</v>
      </c>
      <c r="S122" s="3">
        <v>38081.083000000006</v>
      </c>
      <c r="T122" s="3">
        <v>38628.916999999994</v>
      </c>
      <c r="U122" s="3">
        <v>38234.360999999997</v>
      </c>
      <c r="V122" s="3">
        <v>36944</v>
      </c>
      <c r="W122" s="3">
        <v>35883.610999999997</v>
      </c>
      <c r="X122" s="3">
        <v>36309.777999999998</v>
      </c>
      <c r="Y122" s="3">
        <v>34196.027999999998</v>
      </c>
      <c r="Z122" s="3">
        <v>34009.195</v>
      </c>
      <c r="AA122" s="3">
        <v>32837.832999999999</v>
      </c>
      <c r="AB122" s="3">
        <v>32389.556</v>
      </c>
      <c r="AC122" s="3">
        <v>32284.083000000002</v>
      </c>
      <c r="AD122" s="3">
        <v>33162.695</v>
      </c>
      <c r="AE122" s="3">
        <v>33388.110999999997</v>
      </c>
      <c r="AF122" s="3">
        <v>33932.173000000003</v>
      </c>
      <c r="AG122" s="3">
        <v>35270.131999999998</v>
      </c>
      <c r="BC122" s="2">
        <f>W122/$W$130</f>
        <v>0.15346976996820141</v>
      </c>
      <c r="BD122" s="2">
        <f>X122/$X$130</f>
        <v>0.15578037156947674</v>
      </c>
      <c r="BE122" s="2">
        <f>Y122/$Y$130</f>
        <v>0.14761393977259493</v>
      </c>
      <c r="BF122" s="2">
        <f>Z122/$Z$130</f>
        <v>0.156581749175561</v>
      </c>
      <c r="BG122" s="2">
        <f>AA122/$AA$130</f>
        <v>0.15055633135186169</v>
      </c>
      <c r="BH122" s="2">
        <f>AB122/$AB$130</f>
        <v>0.14947784007255113</v>
      </c>
      <c r="BI122" s="2">
        <f>AC122/$AC$130</f>
        <v>0.15914656469166258</v>
      </c>
      <c r="BJ122" s="2">
        <f>AD122/$AD$130</f>
        <v>0.15630582539018076</v>
      </c>
      <c r="BK122" s="2">
        <f>AE122/$AE$130</f>
        <v>0.15678487949634895</v>
      </c>
      <c r="BL122" s="2">
        <f>AF122/$AF$130</f>
        <v>0.13788602251249696</v>
      </c>
      <c r="BM122" s="2">
        <f>AG122/$AG$130</f>
        <v>0.13556421459286691</v>
      </c>
      <c r="BO122" s="11">
        <f>AVERAGE(BC122:BM122)</f>
        <v>0.1508334098721639</v>
      </c>
    </row>
    <row r="123" spans="1:68" x14ac:dyDescent="0.25">
      <c r="A123" s="1" t="s">
        <v>38</v>
      </c>
      <c r="B123" s="1" t="s">
        <v>8</v>
      </c>
      <c r="C123" s="1" t="s">
        <v>27</v>
      </c>
      <c r="D123" s="1" t="s">
        <v>10</v>
      </c>
      <c r="E123" s="3">
        <v>9849</v>
      </c>
      <c r="F123" s="3">
        <v>10476</v>
      </c>
      <c r="G123" s="3">
        <v>11239</v>
      </c>
      <c r="H123" s="3">
        <v>11719</v>
      </c>
      <c r="I123" s="3">
        <v>12263</v>
      </c>
      <c r="J123" s="3">
        <v>11744</v>
      </c>
      <c r="K123" s="3">
        <v>12355</v>
      </c>
      <c r="L123" s="3">
        <v>12991</v>
      </c>
      <c r="M123" s="3">
        <v>13797</v>
      </c>
      <c r="N123" s="3">
        <v>14749</v>
      </c>
      <c r="O123" s="3">
        <v>15632</v>
      </c>
      <c r="P123" s="3">
        <v>16359.000000000002</v>
      </c>
      <c r="Q123" s="3">
        <v>17520</v>
      </c>
      <c r="R123" s="3">
        <v>18992</v>
      </c>
      <c r="S123" s="3">
        <v>20141</v>
      </c>
      <c r="T123" s="3">
        <v>21471</v>
      </c>
      <c r="U123" s="3">
        <v>22656</v>
      </c>
      <c r="V123" s="3">
        <v>23317</v>
      </c>
      <c r="W123" s="3">
        <v>24203</v>
      </c>
      <c r="X123" s="3">
        <v>24004</v>
      </c>
      <c r="Y123" s="3">
        <v>24083</v>
      </c>
      <c r="Z123" s="3">
        <v>23888</v>
      </c>
      <c r="AA123" s="3">
        <v>23059</v>
      </c>
      <c r="AB123" s="3">
        <v>21794</v>
      </c>
      <c r="AC123" s="3">
        <v>20906</v>
      </c>
      <c r="AD123" s="3">
        <v>21047</v>
      </c>
      <c r="AE123" s="3">
        <v>20662</v>
      </c>
      <c r="AF123" s="3">
        <v>20859</v>
      </c>
      <c r="AG123" s="3">
        <v>20896</v>
      </c>
      <c r="BC123" s="2">
        <f t="shared" ref="BC123:BC129" si="69">W123/$W$130</f>
        <v>0.10351324014019601</v>
      </c>
      <c r="BD123" s="2">
        <f t="shared" ref="BD123:BD129" si="70">X123/$X$130</f>
        <v>0.1029847122489628</v>
      </c>
      <c r="BE123" s="2">
        <f t="shared" ref="BE123:BE129" si="71">Y123/$Y$130</f>
        <v>0.10395904786203251</v>
      </c>
      <c r="BF123" s="2">
        <f t="shared" ref="BF123:BF129" si="72">Z123/$Z$130</f>
        <v>0.10998275096796031</v>
      </c>
      <c r="BG123" s="2">
        <f t="shared" ref="BG123:BG129" si="73">AA123/$AA$130</f>
        <v>0.10572191059752874</v>
      </c>
      <c r="BH123" s="2">
        <f t="shared" ref="BH123:BH129" si="74">AB123/$AB$130</f>
        <v>0.10057933633116735</v>
      </c>
      <c r="BI123" s="2">
        <f t="shared" ref="BI123:BI129" si="75">AC123/$AC$130</f>
        <v>0.10305753709789117</v>
      </c>
      <c r="BJ123" s="2">
        <f t="shared" ref="BJ123:BJ129" si="76">AD123/$AD$130</f>
        <v>9.9200885422223203E-2</v>
      </c>
      <c r="BK123" s="2">
        <f t="shared" ref="BK123:BK129" si="77">AE123/$AE$130</f>
        <v>9.7025230931859621E-2</v>
      </c>
      <c r="BL123" s="2">
        <f t="shared" ref="BL123:BL129" si="78">AF123/$AF$130</f>
        <v>8.4762167857277332E-2</v>
      </c>
      <c r="BM123" s="2">
        <f t="shared" ref="BM123:BM129" si="79">AG123/$AG$130</f>
        <v>8.0315827231169618E-2</v>
      </c>
      <c r="BO123" s="11">
        <f t="shared" ref="BO123:BO129" si="80">AVERAGE(BC123:BM123)</f>
        <v>9.9191149698933542E-2</v>
      </c>
    </row>
    <row r="124" spans="1:68" x14ac:dyDescent="0.25">
      <c r="A124" s="1" t="s">
        <v>38</v>
      </c>
      <c r="B124" s="1" t="s">
        <v>11</v>
      </c>
      <c r="C124" s="1" t="s">
        <v>27</v>
      </c>
      <c r="D124" s="1" t="s">
        <v>12</v>
      </c>
      <c r="E124" s="3">
        <v>10238.270927734786</v>
      </c>
      <c r="F124" s="3">
        <v>10861.916171593823</v>
      </c>
      <c r="G124" s="3">
        <v>10914.557986455869</v>
      </c>
      <c r="H124" s="3">
        <v>11478.775228246433</v>
      </c>
      <c r="I124" s="3">
        <v>11280.456079712443</v>
      </c>
      <c r="J124" s="3">
        <v>11858.789695745727</v>
      </c>
      <c r="K124" s="3">
        <v>12219.561924856656</v>
      </c>
      <c r="L124" s="3">
        <v>12204.563540562754</v>
      </c>
      <c r="M124" s="3">
        <v>12681.432449372383</v>
      </c>
      <c r="N124" s="3">
        <v>13151.693149118431</v>
      </c>
      <c r="O124" s="3">
        <v>11174</v>
      </c>
      <c r="P124" s="3">
        <v>11917</v>
      </c>
      <c r="Q124" s="3">
        <v>12647</v>
      </c>
      <c r="R124" s="3">
        <v>13675</v>
      </c>
      <c r="S124" s="3">
        <v>13997</v>
      </c>
      <c r="T124" s="3">
        <v>14795</v>
      </c>
      <c r="U124" s="3">
        <v>15653</v>
      </c>
      <c r="V124" s="3">
        <v>16276</v>
      </c>
      <c r="W124" s="3">
        <v>16769</v>
      </c>
      <c r="X124" s="3">
        <v>17256</v>
      </c>
      <c r="Y124" s="3">
        <v>17572</v>
      </c>
      <c r="Z124" s="3">
        <v>17912</v>
      </c>
      <c r="AA124" s="3">
        <v>17718</v>
      </c>
      <c r="AB124" s="3">
        <v>17391</v>
      </c>
      <c r="AC124" s="3">
        <v>16563</v>
      </c>
      <c r="AD124" s="3">
        <v>17201</v>
      </c>
      <c r="AE124" s="3">
        <v>17305</v>
      </c>
      <c r="AF124" s="3">
        <v>18255</v>
      </c>
      <c r="AG124" s="3">
        <v>19398</v>
      </c>
      <c r="BC124" s="2">
        <f t="shared" si="69"/>
        <v>7.1718940788784324E-2</v>
      </c>
      <c r="BD124" s="2">
        <f t="shared" si="70"/>
        <v>7.4033669162143906E-2</v>
      </c>
      <c r="BE124" s="2">
        <f t="shared" si="71"/>
        <v>7.5853024499922567E-2</v>
      </c>
      <c r="BF124" s="2">
        <f t="shared" si="72"/>
        <v>8.2468646824267633E-2</v>
      </c>
      <c r="BG124" s="2">
        <f t="shared" si="73"/>
        <v>8.1234260460861879E-2</v>
      </c>
      <c r="BH124" s="2">
        <f t="shared" si="74"/>
        <v>8.0259486011532141E-2</v>
      </c>
      <c r="BI124" s="2">
        <f t="shared" si="75"/>
        <v>8.164842566499432E-2</v>
      </c>
      <c r="BJ124" s="2">
        <f t="shared" si="76"/>
        <v>8.1073522599309236E-2</v>
      </c>
      <c r="BK124" s="2">
        <f t="shared" si="77"/>
        <v>8.1261331007445106E-2</v>
      </c>
      <c r="BL124" s="2">
        <f t="shared" si="78"/>
        <v>7.4180611449954345E-2</v>
      </c>
      <c r="BM124" s="2">
        <f t="shared" si="79"/>
        <v>7.4558117181768205E-2</v>
      </c>
      <c r="BO124" s="11">
        <f t="shared" si="80"/>
        <v>7.8026366877362155E-2</v>
      </c>
    </row>
    <row r="125" spans="1:68" x14ac:dyDescent="0.25">
      <c r="A125" s="1" t="s">
        <v>38</v>
      </c>
      <c r="B125" s="1" t="s">
        <v>13</v>
      </c>
      <c r="C125" s="1" t="s">
        <v>27</v>
      </c>
      <c r="D125" s="1" t="s">
        <v>14</v>
      </c>
      <c r="E125" s="3">
        <v>5946</v>
      </c>
      <c r="F125" s="3">
        <v>6244</v>
      </c>
      <c r="G125" s="3">
        <v>6507</v>
      </c>
      <c r="H125" s="3">
        <v>6655</v>
      </c>
      <c r="I125" s="3">
        <v>6932</v>
      </c>
      <c r="J125" s="3">
        <v>7062</v>
      </c>
      <c r="K125" s="3">
        <v>7366</v>
      </c>
      <c r="L125" s="3">
        <v>7742</v>
      </c>
      <c r="M125" s="3">
        <v>8132.9999999999991</v>
      </c>
      <c r="N125" s="3">
        <v>8516</v>
      </c>
      <c r="O125" s="3">
        <v>8944</v>
      </c>
      <c r="P125" s="3">
        <v>9312</v>
      </c>
      <c r="Q125" s="3">
        <v>9745</v>
      </c>
      <c r="R125" s="3">
        <v>10431</v>
      </c>
      <c r="S125" s="3">
        <v>10674</v>
      </c>
      <c r="T125" s="3">
        <v>11388</v>
      </c>
      <c r="U125" s="3">
        <v>11769</v>
      </c>
      <c r="V125" s="3">
        <v>11996</v>
      </c>
      <c r="W125" s="3">
        <v>12183</v>
      </c>
      <c r="X125" s="3">
        <v>12361</v>
      </c>
      <c r="Y125" s="3">
        <v>12430</v>
      </c>
      <c r="Z125" s="3">
        <v>12460</v>
      </c>
      <c r="AA125" s="3">
        <v>11990</v>
      </c>
      <c r="AB125" s="3">
        <v>11273</v>
      </c>
      <c r="AC125" s="3">
        <v>10878</v>
      </c>
      <c r="AD125" s="3">
        <v>11126</v>
      </c>
      <c r="AE125" s="3">
        <v>10988</v>
      </c>
      <c r="AF125" s="3">
        <v>11304</v>
      </c>
      <c r="AG125" s="3">
        <v>11414</v>
      </c>
      <c r="BC125" s="2">
        <f t="shared" si="69"/>
        <v>5.2105185498822787E-2</v>
      </c>
      <c r="BD125" s="2">
        <f t="shared" si="70"/>
        <v>5.3032579074713766E-2</v>
      </c>
      <c r="BE125" s="2">
        <f t="shared" si="71"/>
        <v>5.3656561264172405E-2</v>
      </c>
      <c r="BF125" s="2">
        <f t="shared" si="72"/>
        <v>5.7367091303616273E-2</v>
      </c>
      <c r="BG125" s="2">
        <f t="shared" si="73"/>
        <v>5.497227581700722E-2</v>
      </c>
      <c r="BH125" s="2">
        <f t="shared" si="74"/>
        <v>5.2024908619860949E-2</v>
      </c>
      <c r="BI125" s="2">
        <f t="shared" si="75"/>
        <v>5.3623834714955521E-2</v>
      </c>
      <c r="BJ125" s="2">
        <f t="shared" si="76"/>
        <v>5.2440207687920147E-2</v>
      </c>
      <c r="BK125" s="2">
        <f t="shared" si="77"/>
        <v>5.1597775504756242E-2</v>
      </c>
      <c r="BL125" s="2">
        <f t="shared" si="78"/>
        <v>4.5934682652987342E-2</v>
      </c>
      <c r="BM125" s="2">
        <f t="shared" si="79"/>
        <v>4.3870829441834326E-2</v>
      </c>
      <c r="BO125" s="11">
        <f t="shared" si="80"/>
        <v>5.1875084689149725E-2</v>
      </c>
    </row>
    <row r="126" spans="1:68" x14ac:dyDescent="0.25">
      <c r="A126" s="1" t="s">
        <v>38</v>
      </c>
      <c r="B126" s="1" t="s">
        <v>15</v>
      </c>
      <c r="C126" s="1" t="s">
        <v>27</v>
      </c>
      <c r="D126" s="1" t="s">
        <v>16</v>
      </c>
      <c r="E126" s="3">
        <v>6610</v>
      </c>
      <c r="F126" s="3">
        <v>6954</v>
      </c>
      <c r="G126" s="3">
        <v>7189</v>
      </c>
      <c r="H126" s="3">
        <v>7337</v>
      </c>
      <c r="I126" s="3">
        <v>7472</v>
      </c>
      <c r="J126" s="3">
        <v>8039</v>
      </c>
      <c r="K126" s="3">
        <v>8067</v>
      </c>
      <c r="L126" s="3">
        <v>8223</v>
      </c>
      <c r="M126" s="3">
        <v>8418</v>
      </c>
      <c r="N126" s="3">
        <v>8738</v>
      </c>
      <c r="O126" s="3">
        <v>9035.6</v>
      </c>
      <c r="P126" s="3">
        <v>9180</v>
      </c>
      <c r="Q126" s="3">
        <v>9571</v>
      </c>
      <c r="R126" s="3">
        <v>9872</v>
      </c>
      <c r="S126" s="3">
        <v>10088</v>
      </c>
      <c r="T126" s="3">
        <v>10340</v>
      </c>
      <c r="U126" s="3">
        <v>10896</v>
      </c>
      <c r="V126" s="3">
        <v>10554</v>
      </c>
      <c r="W126" s="3">
        <v>11041</v>
      </c>
      <c r="X126" s="3">
        <v>11196</v>
      </c>
      <c r="Y126" s="3">
        <v>11241</v>
      </c>
      <c r="Z126" s="3">
        <v>11189</v>
      </c>
      <c r="AA126" s="3">
        <v>11397</v>
      </c>
      <c r="AB126" s="3">
        <v>10933</v>
      </c>
      <c r="AC126" s="3">
        <v>10772</v>
      </c>
      <c r="AD126" s="3">
        <v>11065</v>
      </c>
      <c r="AE126" s="3">
        <v>10857</v>
      </c>
      <c r="AF126" s="3">
        <v>10822</v>
      </c>
      <c r="AG126" s="3">
        <v>10770</v>
      </c>
      <c r="BC126" s="2">
        <f t="shared" si="69"/>
        <v>4.722099262024973E-2</v>
      </c>
      <c r="BD126" s="2">
        <f t="shared" si="70"/>
        <v>4.8034362537051643E-2</v>
      </c>
      <c r="BE126" s="2">
        <f t="shared" si="71"/>
        <v>4.8524006852016251E-2</v>
      </c>
      <c r="BF126" s="2">
        <f t="shared" si="72"/>
        <v>5.1515279662613364E-2</v>
      </c>
      <c r="BG126" s="2">
        <f t="shared" si="73"/>
        <v>5.2253463510127711E-2</v>
      </c>
      <c r="BH126" s="2">
        <f t="shared" si="74"/>
        <v>5.0455808209078308E-2</v>
      </c>
      <c r="BI126" s="2">
        <f t="shared" si="75"/>
        <v>5.3101300565315396E-2</v>
      </c>
      <c r="BJ126" s="2">
        <f t="shared" si="76"/>
        <v>5.2152696213089739E-2</v>
      </c>
      <c r="BK126" s="2">
        <f t="shared" si="77"/>
        <v>5.0982621828825861E-2</v>
      </c>
      <c r="BL126" s="2">
        <f t="shared" si="78"/>
        <v>4.3976038187422947E-2</v>
      </c>
      <c r="BM126" s="2">
        <f t="shared" si="79"/>
        <v>4.139555222433465E-2</v>
      </c>
      <c r="BO126" s="11">
        <f t="shared" si="80"/>
        <v>4.9055647491829599E-2</v>
      </c>
    </row>
    <row r="127" spans="1:68" x14ac:dyDescent="0.25">
      <c r="A127" s="1" t="s">
        <v>38</v>
      </c>
      <c r="B127" s="1" t="s">
        <v>17</v>
      </c>
      <c r="C127" s="1" t="s">
        <v>27</v>
      </c>
      <c r="D127" s="1" t="s">
        <v>18</v>
      </c>
      <c r="E127" s="3">
        <v>13805.911153705636</v>
      </c>
      <c r="F127" s="3">
        <v>14646.872570816124</v>
      </c>
      <c r="G127" s="3">
        <v>14717.858015925462</v>
      </c>
      <c r="H127" s="3">
        <v>15478.683077747966</v>
      </c>
      <c r="I127" s="3">
        <v>15211.257399714594</v>
      </c>
      <c r="J127" s="3">
        <v>15991.117844560567</v>
      </c>
      <c r="K127" s="3">
        <v>16477.605199406509</v>
      </c>
      <c r="L127" s="3">
        <v>16457.380460046486</v>
      </c>
      <c r="M127" s="3">
        <v>17100.419683511042</v>
      </c>
      <c r="N127" s="3">
        <v>17734.547993417938</v>
      </c>
      <c r="O127" s="3">
        <v>9684</v>
      </c>
      <c r="P127" s="3">
        <v>10282</v>
      </c>
      <c r="Q127" s="3">
        <v>11047</v>
      </c>
      <c r="R127" s="3">
        <v>12007</v>
      </c>
      <c r="S127" s="3">
        <v>12491</v>
      </c>
      <c r="T127" s="3">
        <v>13268</v>
      </c>
      <c r="U127" s="3">
        <v>14368</v>
      </c>
      <c r="V127" s="3">
        <v>14979</v>
      </c>
      <c r="W127" s="3">
        <v>15711</v>
      </c>
      <c r="X127" s="3">
        <v>16599</v>
      </c>
      <c r="Y127" s="3">
        <v>17425</v>
      </c>
      <c r="Z127" s="3">
        <v>18487</v>
      </c>
      <c r="AA127" s="3">
        <v>23112</v>
      </c>
      <c r="AB127" s="3">
        <v>24700</v>
      </c>
      <c r="AC127" s="3">
        <v>26660</v>
      </c>
      <c r="AD127" s="3">
        <v>28936</v>
      </c>
      <c r="AE127" s="3">
        <v>29300</v>
      </c>
      <c r="AF127" s="3">
        <v>29608</v>
      </c>
      <c r="AG127" s="3">
        <v>29390</v>
      </c>
      <c r="BC127" s="2">
        <f t="shared" si="69"/>
        <v>6.7194005530001225E-2</v>
      </c>
      <c r="BD127" s="2">
        <f t="shared" si="70"/>
        <v>7.1214932453779939E-2</v>
      </c>
      <c r="BE127" s="2">
        <f t="shared" si="71"/>
        <v>7.5218469833322948E-2</v>
      </c>
      <c r="BF127" s="2">
        <f t="shared" si="72"/>
        <v>8.5116004569017176E-2</v>
      </c>
      <c r="BG127" s="2">
        <f t="shared" si="73"/>
        <v>0.10596490731298339</v>
      </c>
      <c r="BH127" s="2">
        <f t="shared" si="74"/>
        <v>0.11399052984215075</v>
      </c>
      <c r="BI127" s="2">
        <f t="shared" si="75"/>
        <v>0.131422268201941</v>
      </c>
      <c r="BJ127" s="2">
        <f t="shared" si="76"/>
        <v>0.13638413173266739</v>
      </c>
      <c r="BK127" s="2">
        <f t="shared" si="77"/>
        <v>0.13758780690656697</v>
      </c>
      <c r="BL127" s="2">
        <f t="shared" si="78"/>
        <v>0.12031440941168163</v>
      </c>
      <c r="BM127" s="2">
        <f t="shared" si="79"/>
        <v>0.11296335003465137</v>
      </c>
      <c r="BO127" s="11">
        <f t="shared" si="80"/>
        <v>0.10521552871170581</v>
      </c>
    </row>
    <row r="128" spans="1:68" x14ac:dyDescent="0.25">
      <c r="A128" s="1" t="s">
        <v>38</v>
      </c>
      <c r="B128" s="1" t="s">
        <v>19</v>
      </c>
      <c r="C128" s="1" t="s">
        <v>27</v>
      </c>
      <c r="D128" s="1" t="s">
        <v>20</v>
      </c>
      <c r="E128" s="3">
        <v>1459.6571523760856</v>
      </c>
      <c r="F128" s="3">
        <v>1548.5694547725973</v>
      </c>
      <c r="G128" s="3">
        <v>1556.0745307878544</v>
      </c>
      <c r="H128" s="3">
        <v>1636.514259164501</v>
      </c>
      <c r="I128" s="3">
        <v>1608.2401525644696</v>
      </c>
      <c r="J128" s="3">
        <v>1690.6924343082269</v>
      </c>
      <c r="K128" s="3">
        <v>1742.1272682091251</v>
      </c>
      <c r="L128" s="3">
        <v>1739.9889678004718</v>
      </c>
      <c r="M128" s="3">
        <v>1807.9755563956378</v>
      </c>
      <c r="N128" s="3">
        <v>1875.0200211017082</v>
      </c>
      <c r="O128" s="3">
        <v>1864</v>
      </c>
      <c r="P128" s="3">
        <v>1948</v>
      </c>
      <c r="Q128" s="3">
        <v>2062</v>
      </c>
      <c r="R128" s="3">
        <v>2192</v>
      </c>
      <c r="S128" s="3">
        <v>2298</v>
      </c>
      <c r="T128" s="3">
        <v>2340</v>
      </c>
      <c r="U128" s="3">
        <v>2467</v>
      </c>
      <c r="V128" s="3">
        <v>2498</v>
      </c>
      <c r="W128" s="3">
        <v>2616</v>
      </c>
      <c r="X128" s="3">
        <v>2606</v>
      </c>
      <c r="Y128" s="3">
        <v>2627</v>
      </c>
      <c r="Z128" s="3">
        <v>2589</v>
      </c>
      <c r="AA128" s="3">
        <v>2521</v>
      </c>
      <c r="AB128" s="3">
        <v>2435</v>
      </c>
      <c r="AC128" s="3">
        <v>2388</v>
      </c>
      <c r="AD128" s="3">
        <v>2466</v>
      </c>
      <c r="AE128" s="3">
        <v>2416</v>
      </c>
      <c r="AF128" s="3">
        <v>2437</v>
      </c>
      <c r="AG128" s="3">
        <v>2419</v>
      </c>
      <c r="BC128" s="2">
        <f t="shared" si="69"/>
        <v>1.1188308730601693E-2</v>
      </c>
      <c r="BD128" s="2">
        <f t="shared" si="70"/>
        <v>1.1180559911714592E-2</v>
      </c>
      <c r="BE128" s="2">
        <f t="shared" si="71"/>
        <v>1.1339966728960652E-2</v>
      </c>
      <c r="BF128" s="2">
        <f t="shared" si="72"/>
        <v>1.1920016002011438E-2</v>
      </c>
      <c r="BG128" s="2">
        <f t="shared" si="73"/>
        <v>1.155839093700377E-2</v>
      </c>
      <c r="BH128" s="2">
        <f t="shared" si="74"/>
        <v>1.1237527941928626E-2</v>
      </c>
      <c r="BI128" s="2">
        <f t="shared" si="75"/>
        <v>1.177180706925113E-2</v>
      </c>
      <c r="BJ128" s="2">
        <f t="shared" si="76"/>
        <v>1.1623004867734234E-2</v>
      </c>
      <c r="BK128" s="2">
        <f t="shared" si="77"/>
        <v>1.1345124282807708E-2</v>
      </c>
      <c r="BL128" s="2">
        <f t="shared" si="78"/>
        <v>9.9029389265154061E-3</v>
      </c>
      <c r="BM128" s="2">
        <f t="shared" si="79"/>
        <v>9.2976639582790632E-3</v>
      </c>
      <c r="BO128" s="11">
        <f t="shared" si="80"/>
        <v>1.1124119032437119E-2</v>
      </c>
    </row>
    <row r="129" spans="1:68" x14ac:dyDescent="0.25">
      <c r="A129" s="1" t="s">
        <v>38</v>
      </c>
      <c r="B129" s="1" t="s">
        <v>21</v>
      </c>
      <c r="C129" s="1" t="s">
        <v>6</v>
      </c>
      <c r="D129" s="1" t="s">
        <v>22</v>
      </c>
      <c r="E129" s="3">
        <v>47153.882766183495</v>
      </c>
      <c r="F129" s="3">
        <v>54505.002802817442</v>
      </c>
      <c r="G129" s="3">
        <v>52917.926466830788</v>
      </c>
      <c r="H129" s="3">
        <v>55080.888434841094</v>
      </c>
      <c r="I129" s="3">
        <v>51988.379368008464</v>
      </c>
      <c r="J129" s="3">
        <v>57782.817025385521</v>
      </c>
      <c r="K129" s="3">
        <v>60375.89960752771</v>
      </c>
      <c r="L129" s="3">
        <v>59963.456031590278</v>
      </c>
      <c r="M129" s="3">
        <v>63600.866310720929</v>
      </c>
      <c r="N129" s="3">
        <v>67391.738836361896</v>
      </c>
      <c r="O129" s="3">
        <v>77902.010999999999</v>
      </c>
      <c r="P129" s="3">
        <v>80486.306000000011</v>
      </c>
      <c r="Q129" s="3">
        <v>76452.212999999989</v>
      </c>
      <c r="R129" s="3">
        <v>86556.907999999996</v>
      </c>
      <c r="S129" s="3">
        <v>86956.222000000009</v>
      </c>
      <c r="T129" s="3">
        <v>101468.08300000004</v>
      </c>
      <c r="U129" s="3">
        <v>103256.66699999999</v>
      </c>
      <c r="V129" s="3">
        <v>96942.888999999996</v>
      </c>
      <c r="W129" s="3">
        <v>115408.889</v>
      </c>
      <c r="X129" s="3">
        <v>112751.361</v>
      </c>
      <c r="Y129" s="3">
        <v>112084.50000000003</v>
      </c>
      <c r="Z129" s="3">
        <v>96663.5</v>
      </c>
      <c r="AA129" s="3">
        <v>95475.111000000019</v>
      </c>
      <c r="AB129" s="3">
        <v>95769.111000000019</v>
      </c>
      <c r="AC129" s="3">
        <v>82406.472000000023</v>
      </c>
      <c r="AD129" s="3">
        <v>87161.75</v>
      </c>
      <c r="AE129" s="3">
        <v>88038.806000000011</v>
      </c>
      <c r="AF129" s="3">
        <v>118871.389</v>
      </c>
      <c r="AG129" s="3">
        <v>130615.74700000002</v>
      </c>
      <c r="BC129" s="2">
        <f t="shared" si="69"/>
        <v>0.49358955672314281</v>
      </c>
      <c r="BD129" s="2">
        <f t="shared" si="70"/>
        <v>0.48373881304215666</v>
      </c>
      <c r="BE129" s="2">
        <f t="shared" si="71"/>
        <v>0.48383498318697776</v>
      </c>
      <c r="BF129" s="2">
        <f t="shared" si="72"/>
        <v>0.44504846149495275</v>
      </c>
      <c r="BG129" s="2">
        <f t="shared" si="73"/>
        <v>0.43773846001262562</v>
      </c>
      <c r="BH129" s="2">
        <f t="shared" si="74"/>
        <v>0.44197456297173077</v>
      </c>
      <c r="BI129" s="2">
        <f t="shared" si="75"/>
        <v>0.40622826199398893</v>
      </c>
      <c r="BJ129" s="2">
        <f t="shared" si="76"/>
        <v>0.41081972608687528</v>
      </c>
      <c r="BK129" s="2">
        <f t="shared" si="77"/>
        <v>0.41341523004138947</v>
      </c>
      <c r="BL129" s="2">
        <f t="shared" si="78"/>
        <v>0.48304312900166402</v>
      </c>
      <c r="BM129" s="2">
        <f t="shared" si="79"/>
        <v>0.50203444533509589</v>
      </c>
      <c r="BO129" s="11">
        <f t="shared" si="80"/>
        <v>0.45467869362641816</v>
      </c>
    </row>
    <row r="130" spans="1:68" x14ac:dyDescent="0.25">
      <c r="A130" s="1" t="s">
        <v>38</v>
      </c>
      <c r="B130" s="1" t="s">
        <v>23</v>
      </c>
      <c r="C130" s="1" t="s">
        <v>6</v>
      </c>
      <c r="D130" s="1" t="s">
        <v>24</v>
      </c>
      <c r="E130" s="3">
        <v>131215.52799999999</v>
      </c>
      <c r="F130" s="3">
        <v>139208.27799999999</v>
      </c>
      <c r="G130" s="3">
        <v>139882.94499999998</v>
      </c>
      <c r="H130" s="3">
        <v>147114.05499999999</v>
      </c>
      <c r="I130" s="3">
        <v>144572.36099999998</v>
      </c>
      <c r="J130" s="3">
        <v>151984.38900000002</v>
      </c>
      <c r="K130" s="3">
        <v>156608.111</v>
      </c>
      <c r="L130" s="3">
        <v>156415.889</v>
      </c>
      <c r="M130" s="3">
        <v>162527.527</v>
      </c>
      <c r="N130" s="3">
        <v>168554.47299999997</v>
      </c>
      <c r="O130" s="3">
        <v>171037.027</v>
      </c>
      <c r="P130" s="3">
        <v>177687.16700000002</v>
      </c>
      <c r="Q130" s="3">
        <v>176773.658</v>
      </c>
      <c r="R130" s="3">
        <v>191920.71299999999</v>
      </c>
      <c r="S130" s="3">
        <v>194726.30500000002</v>
      </c>
      <c r="T130" s="3">
        <v>213699.00000000003</v>
      </c>
      <c r="U130" s="3">
        <v>219300.02799999999</v>
      </c>
      <c r="V130" s="3">
        <v>213506.889</v>
      </c>
      <c r="W130" s="3">
        <v>233815.5</v>
      </c>
      <c r="X130" s="3">
        <v>233083.139</v>
      </c>
      <c r="Y130" s="3">
        <v>231658.52800000002</v>
      </c>
      <c r="Z130" s="3">
        <v>217197.69500000001</v>
      </c>
      <c r="AA130" s="3">
        <v>218109.94400000002</v>
      </c>
      <c r="AB130" s="3">
        <v>216684.66700000002</v>
      </c>
      <c r="AC130" s="3">
        <v>202857.55500000002</v>
      </c>
      <c r="AD130" s="3">
        <v>212165.44500000001</v>
      </c>
      <c r="AE130" s="3">
        <v>212954.91700000002</v>
      </c>
      <c r="AF130" s="3">
        <v>246088.56200000001</v>
      </c>
      <c r="AG130" s="3">
        <v>260172.87900000002</v>
      </c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O130" s="11"/>
    </row>
    <row r="131" spans="1:68" ht="15" customHeight="1" x14ac:dyDescent="0.25">
      <c r="A131" s="1" t="s">
        <v>39</v>
      </c>
      <c r="B131" s="1" t="s">
        <v>5</v>
      </c>
      <c r="C131" s="1" t="s">
        <v>6</v>
      </c>
      <c r="D131" s="1" t="s">
        <v>7</v>
      </c>
      <c r="E131" s="3">
        <v>7220.6750000000002</v>
      </c>
      <c r="F131" s="3">
        <v>6159.0780000000004</v>
      </c>
      <c r="G131" s="3">
        <v>4259.5860000000002</v>
      </c>
      <c r="H131" s="3">
        <v>3401.2840000000001</v>
      </c>
      <c r="I131" s="3">
        <v>2765.5389999999998</v>
      </c>
      <c r="J131" s="3">
        <v>1950.5639999999999</v>
      </c>
      <c r="K131" s="3">
        <v>1946.1200000000001</v>
      </c>
      <c r="L131" s="3">
        <v>1716.0639999999999</v>
      </c>
      <c r="M131" s="3">
        <v>1503.6890000000001</v>
      </c>
      <c r="N131" s="3">
        <v>1553.578</v>
      </c>
      <c r="O131" s="3">
        <v>1507.864</v>
      </c>
      <c r="P131" s="3">
        <v>1581.528</v>
      </c>
      <c r="Q131" s="3">
        <v>1495.1890000000001</v>
      </c>
      <c r="R131" s="3">
        <v>1704.298</v>
      </c>
      <c r="S131" s="3">
        <v>1813.625</v>
      </c>
      <c r="T131" s="3">
        <v>1771.7860000000001</v>
      </c>
      <c r="U131" s="3">
        <v>1800.3230000000001</v>
      </c>
      <c r="V131" s="3">
        <v>1813.7919999999999</v>
      </c>
      <c r="W131" s="3">
        <v>1533.9780000000001</v>
      </c>
      <c r="X131" s="3">
        <v>1612.2470000000001</v>
      </c>
      <c r="Y131" s="3">
        <v>1813.5070000000001</v>
      </c>
      <c r="Z131" s="3">
        <v>1781.5329999999999</v>
      </c>
      <c r="AA131" s="3">
        <v>1746.097</v>
      </c>
      <c r="AB131" s="3">
        <v>1813.3500000000001</v>
      </c>
      <c r="AC131" s="3">
        <v>1791.1870000000001</v>
      </c>
      <c r="AD131" s="3">
        <v>1879</v>
      </c>
      <c r="AE131" s="3">
        <v>2054.277</v>
      </c>
      <c r="AF131" s="3">
        <v>2254.3300000000004</v>
      </c>
      <c r="AG131" s="3">
        <v>2192.1509999999998</v>
      </c>
      <c r="BC131" s="2">
        <f>W131/W139</f>
        <v>0.17779731696060053</v>
      </c>
      <c r="BD131" s="2">
        <f t="shared" ref="BD131:BM131" si="81">X131/X139</f>
        <v>0.19481426363273421</v>
      </c>
      <c r="BE131" s="2">
        <f t="shared" si="81"/>
        <v>0.20688120626963427</v>
      </c>
      <c r="BF131" s="2">
        <f t="shared" si="81"/>
        <v>0.21578486399264735</v>
      </c>
      <c r="BG131" s="2">
        <f t="shared" si="81"/>
        <v>0.19410927745223605</v>
      </c>
      <c r="BH131" s="2">
        <f t="shared" si="81"/>
        <v>0.2061437159389955</v>
      </c>
      <c r="BI131" s="2">
        <f t="shared" si="81"/>
        <v>0.20191020251361541</v>
      </c>
      <c r="BJ131" s="2">
        <f t="shared" si="81"/>
        <v>0.21603268336506948</v>
      </c>
      <c r="BK131" s="2">
        <f t="shared" si="81"/>
        <v>0.22965676421254</v>
      </c>
      <c r="BL131" s="2">
        <f t="shared" si="81"/>
        <v>0.24203910968414119</v>
      </c>
      <c r="BM131" s="2">
        <f t="shared" si="81"/>
        <v>0.24148914067734356</v>
      </c>
      <c r="BO131" s="11">
        <v>0.20465172324208447</v>
      </c>
      <c r="BP131" s="1" t="s">
        <v>79</v>
      </c>
    </row>
    <row r="132" spans="1:68" ht="15" customHeight="1" x14ac:dyDescent="0.25">
      <c r="A132" s="1" t="s">
        <v>39</v>
      </c>
      <c r="B132" s="1" t="s">
        <v>8</v>
      </c>
      <c r="C132" s="1" t="s">
        <v>27</v>
      </c>
      <c r="D132" s="1" t="s">
        <v>10</v>
      </c>
      <c r="E132" s="3"/>
      <c r="F132" s="3"/>
      <c r="G132" s="3"/>
      <c r="H132" s="3"/>
      <c r="I132" s="3">
        <v>3119.6408543081384</v>
      </c>
      <c r="J132" s="3">
        <v>2736.9677208688322</v>
      </c>
      <c r="K132" s="3">
        <v>2410.3945163595063</v>
      </c>
      <c r="L132" s="3">
        <v>2434.1721686793317</v>
      </c>
      <c r="M132" s="3">
        <v>2276.236374459706</v>
      </c>
      <c r="N132" s="3">
        <v>2167.7619977364825</v>
      </c>
      <c r="O132" s="3">
        <v>1985.8331071501646</v>
      </c>
      <c r="P132" s="3">
        <v>2103.2291352457337</v>
      </c>
      <c r="Q132" s="3">
        <v>2187.4283539882754</v>
      </c>
      <c r="R132" s="3">
        <v>2344.8550199076744</v>
      </c>
      <c r="S132" s="3">
        <v>2479.8185256721426</v>
      </c>
      <c r="T132" s="3">
        <v>2462.5155339186726</v>
      </c>
      <c r="U132" s="3">
        <v>2606.4894199853134</v>
      </c>
      <c r="V132" s="3">
        <v>2767.0085584142735</v>
      </c>
      <c r="W132" s="3">
        <v>2445.7656097118302</v>
      </c>
      <c r="X132" s="3">
        <v>2346.0201186348081</v>
      </c>
      <c r="Y132" s="3">
        <v>2484.9582835849533</v>
      </c>
      <c r="Z132" s="3">
        <v>2340.4199908113242</v>
      </c>
      <c r="AA132" s="3">
        <v>2550.0164326794438</v>
      </c>
      <c r="AB132" s="3">
        <v>2493.6324577824112</v>
      </c>
      <c r="AC132" s="3">
        <v>2514.800685824071</v>
      </c>
      <c r="AD132" s="3">
        <v>2465.6318186649928</v>
      </c>
      <c r="AE132" s="3">
        <v>2535.7163340686811</v>
      </c>
      <c r="AF132" s="3">
        <v>2640.2974100818201</v>
      </c>
      <c r="AG132" s="3">
        <v>2573.3198246171546</v>
      </c>
      <c r="BO132" s="11">
        <v>0.28347900903485623</v>
      </c>
      <c r="BP132" s="1" t="s">
        <v>79</v>
      </c>
    </row>
    <row r="133" spans="1:68" ht="15" customHeight="1" x14ac:dyDescent="0.25">
      <c r="A133" s="1" t="s">
        <v>39</v>
      </c>
      <c r="B133" s="1" t="s">
        <v>11</v>
      </c>
      <c r="C133" s="1" t="s">
        <v>27</v>
      </c>
      <c r="D133" s="1" t="s">
        <v>12</v>
      </c>
      <c r="E133" s="3"/>
      <c r="F133" s="3"/>
      <c r="G133" s="3"/>
      <c r="H133" s="3"/>
      <c r="I133" s="3">
        <v>2357.6978641156243</v>
      </c>
      <c r="J133" s="3">
        <v>2068.4890508260005</v>
      </c>
      <c r="K133" s="3">
        <v>1821.6782855144302</v>
      </c>
      <c r="L133" s="3">
        <v>1839.6484694895239</v>
      </c>
      <c r="M133" s="3">
        <v>1720.2870102418062</v>
      </c>
      <c r="N133" s="3">
        <v>1638.306481631138</v>
      </c>
      <c r="O133" s="3">
        <v>1500.8120145472294</v>
      </c>
      <c r="P133" s="3">
        <v>1589.5351649426827</v>
      </c>
      <c r="Q133" s="3">
        <v>1653.1695150042769</v>
      </c>
      <c r="R133" s="3">
        <v>1772.1461957591926</v>
      </c>
      <c r="S133" s="3">
        <v>1874.1461323336264</v>
      </c>
      <c r="T133" s="3">
        <v>1861.0692338683339</v>
      </c>
      <c r="U133" s="3">
        <v>1969.8788499492935</v>
      </c>
      <c r="V133" s="3">
        <v>2091.1926958367144</v>
      </c>
      <c r="W133" s="3">
        <v>1848.4103213938306</v>
      </c>
      <c r="X133" s="3">
        <v>1773.0267300606499</v>
      </c>
      <c r="Y133" s="3">
        <v>1878.0305526303957</v>
      </c>
      <c r="Z133" s="3">
        <v>1768.7943808817472</v>
      </c>
      <c r="AA133" s="3">
        <v>1927.1988596012357</v>
      </c>
      <c r="AB133" s="3">
        <v>1884.586141216842</v>
      </c>
      <c r="AC133" s="3">
        <v>1900.5842282953629</v>
      </c>
      <c r="AD133" s="3">
        <v>1863.424395322329</v>
      </c>
      <c r="AE133" s="3">
        <v>1916.3914258209406</v>
      </c>
      <c r="AF133" s="3">
        <v>1995.4295558680531</v>
      </c>
      <c r="AG133" s="3">
        <v>1944.8106168399947</v>
      </c>
      <c r="BO133" s="11">
        <v>0.21424192249569707</v>
      </c>
      <c r="BP133" s="1" t="s">
        <v>79</v>
      </c>
    </row>
    <row r="134" spans="1:68" ht="15" customHeight="1" x14ac:dyDescent="0.25">
      <c r="A134" s="1" t="s">
        <v>39</v>
      </c>
      <c r="B134" s="1" t="s">
        <v>13</v>
      </c>
      <c r="C134" s="1" t="s">
        <v>27</v>
      </c>
      <c r="D134" s="1" t="s">
        <v>14</v>
      </c>
      <c r="E134" s="3"/>
      <c r="F134" s="3"/>
      <c r="G134" s="3"/>
      <c r="H134" s="3"/>
      <c r="I134" s="3">
        <v>654.30756766086711</v>
      </c>
      <c r="J134" s="3">
        <v>574.04642900958333</v>
      </c>
      <c r="K134" s="3">
        <v>505.55158326135347</v>
      </c>
      <c r="L134" s="3">
        <v>510.53866305054959</v>
      </c>
      <c r="M134" s="3">
        <v>477.41350852523851</v>
      </c>
      <c r="N134" s="3">
        <v>454.66229808084216</v>
      </c>
      <c r="O134" s="3">
        <v>416.50487693975589</v>
      </c>
      <c r="P134" s="3">
        <v>441.12729765532703</v>
      </c>
      <c r="Q134" s="3">
        <v>458.7870824149403</v>
      </c>
      <c r="R134" s="3">
        <v>491.80545333428324</v>
      </c>
      <c r="S134" s="3">
        <v>520.11244356291229</v>
      </c>
      <c r="T134" s="3">
        <v>516.48334682511495</v>
      </c>
      <c r="U134" s="3">
        <v>546.68015716270702</v>
      </c>
      <c r="V134" s="3">
        <v>580.34713741251005</v>
      </c>
      <c r="W134" s="3">
        <v>512.97024942765393</v>
      </c>
      <c r="X134" s="3">
        <v>492.04981893591417</v>
      </c>
      <c r="Y134" s="3">
        <v>521.19044665857393</v>
      </c>
      <c r="Z134" s="3">
        <v>490.87525872661524</v>
      </c>
      <c r="AA134" s="3">
        <v>534.83561970205074</v>
      </c>
      <c r="AB134" s="3">
        <v>523.00975153553361</v>
      </c>
      <c r="AC134" s="3">
        <v>527.44953561596765</v>
      </c>
      <c r="AD134" s="3">
        <v>517.13695048903924</v>
      </c>
      <c r="AE134" s="3">
        <v>531.83634408787304</v>
      </c>
      <c r="AF134" s="3">
        <v>553.77098101090724</v>
      </c>
      <c r="AG134" s="3">
        <v>539.72322901642258</v>
      </c>
      <c r="BO134" s="11">
        <v>5.945635076177553E-2</v>
      </c>
      <c r="BP134" s="1" t="s">
        <v>79</v>
      </c>
    </row>
    <row r="135" spans="1:68" ht="15" customHeight="1" x14ac:dyDescent="0.25">
      <c r="A135" s="1" t="s">
        <v>39</v>
      </c>
      <c r="B135" s="1" t="s">
        <v>15</v>
      </c>
      <c r="C135" s="1" t="s">
        <v>27</v>
      </c>
      <c r="D135" s="1" t="s">
        <v>16</v>
      </c>
      <c r="E135" s="3"/>
      <c r="F135" s="3"/>
      <c r="G135" s="3"/>
      <c r="H135" s="3"/>
      <c r="I135" s="3">
        <v>837.27895010997122</v>
      </c>
      <c r="J135" s="3">
        <v>734.57348676829019</v>
      </c>
      <c r="K135" s="3">
        <v>646.92465711919317</v>
      </c>
      <c r="L135" s="3">
        <v>653.30633010662382</v>
      </c>
      <c r="M135" s="3">
        <v>610.9180161485034</v>
      </c>
      <c r="N135" s="3">
        <v>581.80462890354863</v>
      </c>
      <c r="O135" s="3">
        <v>532.97681903100283</v>
      </c>
      <c r="P135" s="3">
        <v>564.4846841159208</v>
      </c>
      <c r="Q135" s="3">
        <v>587.08287306176658</v>
      </c>
      <c r="R135" s="3">
        <v>629.3345423134632</v>
      </c>
      <c r="S135" s="3">
        <v>665.55733451519438</v>
      </c>
      <c r="T135" s="3">
        <v>660.91339264954661</v>
      </c>
      <c r="U135" s="3">
        <v>699.55447660722666</v>
      </c>
      <c r="V135" s="3">
        <v>742.63613310969083</v>
      </c>
      <c r="W135" s="3">
        <v>656.41788832411783</v>
      </c>
      <c r="X135" s="3">
        <v>629.64724261602578</v>
      </c>
      <c r="Y135" s="3">
        <v>666.93679173800729</v>
      </c>
      <c r="Z135" s="3">
        <v>628.14422692816129</v>
      </c>
      <c r="AA135" s="3">
        <v>684.39771795158367</v>
      </c>
      <c r="AB135" s="3">
        <v>669.26484929472542</v>
      </c>
      <c r="AC135" s="3">
        <v>674.94618012033413</v>
      </c>
      <c r="AD135" s="3">
        <v>661.74977085540309</v>
      </c>
      <c r="AE135" s="3">
        <v>680.55972117232182</v>
      </c>
      <c r="AF135" s="3">
        <v>708.62818726024648</v>
      </c>
      <c r="AG135" s="3">
        <v>690.65210441682791</v>
      </c>
      <c r="BO135" s="11">
        <v>7.6082798677015742E-2</v>
      </c>
      <c r="BP135" s="1" t="s">
        <v>79</v>
      </c>
    </row>
    <row r="136" spans="1:68" ht="15" customHeight="1" x14ac:dyDescent="0.25">
      <c r="A136" s="1" t="s">
        <v>39</v>
      </c>
      <c r="B136" s="1" t="s">
        <v>17</v>
      </c>
      <c r="C136" s="1" t="s">
        <v>27</v>
      </c>
      <c r="D136" s="1" t="s">
        <v>18</v>
      </c>
      <c r="E136" s="3"/>
      <c r="F136" s="3"/>
      <c r="G136" s="3"/>
      <c r="H136" s="3"/>
      <c r="I136" s="3">
        <v>606.29439684554131</v>
      </c>
      <c r="J136" s="3">
        <v>531.92283054579423</v>
      </c>
      <c r="K136" s="3">
        <v>468.45414511026871</v>
      </c>
      <c r="L136" s="3">
        <v>473.07527236334431</v>
      </c>
      <c r="M136" s="3">
        <v>442.38084580316075</v>
      </c>
      <c r="N136" s="3">
        <v>421.29912201505874</v>
      </c>
      <c r="O136" s="3">
        <v>385.94169719018333</v>
      </c>
      <c r="P136" s="3">
        <v>408.75732160668383</v>
      </c>
      <c r="Q136" s="3">
        <v>425.12122916093875</v>
      </c>
      <c r="R136" s="3">
        <v>455.71670790946104</v>
      </c>
      <c r="S136" s="3">
        <v>481.94652766920234</v>
      </c>
      <c r="T136" s="3">
        <v>478.58373450206392</v>
      </c>
      <c r="U136" s="3">
        <v>506.56469913577706</v>
      </c>
      <c r="V136" s="3">
        <v>537.76119218129975</v>
      </c>
      <c r="W136" s="3">
        <v>475.32842862921905</v>
      </c>
      <c r="X136" s="3">
        <v>455.94314193280621</v>
      </c>
      <c r="Y136" s="3">
        <v>482.94542676342866</v>
      </c>
      <c r="Z136" s="3">
        <v>454.85477109796852</v>
      </c>
      <c r="AA136" s="3">
        <v>495.58931530933603</v>
      </c>
      <c r="AB136" s="3">
        <v>484.63123082190492</v>
      </c>
      <c r="AC136" s="3">
        <v>488.74522299349837</v>
      </c>
      <c r="AD136" s="3">
        <v>479.1893766477167</v>
      </c>
      <c r="AE136" s="3">
        <v>492.81012691331568</v>
      </c>
      <c r="AF136" s="3">
        <v>513.13519744676523</v>
      </c>
      <c r="AG136" s="3">
        <v>500.11827124342</v>
      </c>
      <c r="BO136" s="11">
        <v>5.5093436337009687E-2</v>
      </c>
      <c r="BP136" s="1" t="s">
        <v>79</v>
      </c>
    </row>
    <row r="137" spans="1:68" ht="15" customHeight="1" x14ac:dyDescent="0.25">
      <c r="A137" s="1" t="s">
        <v>39</v>
      </c>
      <c r="B137" s="1" t="s">
        <v>19</v>
      </c>
      <c r="C137" s="1" t="s">
        <v>27</v>
      </c>
      <c r="D137" s="1" t="s">
        <v>20</v>
      </c>
      <c r="E137" s="3"/>
      <c r="F137" s="3"/>
      <c r="G137" s="3"/>
      <c r="H137" s="3"/>
      <c r="I137" s="3">
        <v>426.40945945559679</v>
      </c>
      <c r="J137" s="3">
        <v>374.10361670043062</v>
      </c>
      <c r="K137" s="3">
        <v>329.46581699499399</v>
      </c>
      <c r="L137" s="3">
        <v>332.71587568646743</v>
      </c>
      <c r="M137" s="3">
        <v>311.12835334431099</v>
      </c>
      <c r="N137" s="3">
        <v>296.30148624534468</v>
      </c>
      <c r="O137" s="3">
        <v>271.4344571489865</v>
      </c>
      <c r="P137" s="3">
        <v>287.48078402450994</v>
      </c>
      <c r="Q137" s="3">
        <v>298.98959065557108</v>
      </c>
      <c r="R137" s="3">
        <v>320.5075225758066</v>
      </c>
      <c r="S137" s="3">
        <v>338.95506773466184</v>
      </c>
      <c r="T137" s="3">
        <v>336.59000082307404</v>
      </c>
      <c r="U137" s="3">
        <v>356.26913371063625</v>
      </c>
      <c r="V137" s="3">
        <v>378.20976157337492</v>
      </c>
      <c r="W137" s="3">
        <v>334.30053018830574</v>
      </c>
      <c r="X137" s="3">
        <v>320.66677459924489</v>
      </c>
      <c r="Y137" s="3">
        <v>339.65759776798529</v>
      </c>
      <c r="Z137" s="3">
        <v>319.90131870556525</v>
      </c>
      <c r="AA137" s="3">
        <v>348.5500990154456</v>
      </c>
      <c r="AB137" s="3">
        <v>340.84323101985592</v>
      </c>
      <c r="AC137" s="3">
        <v>343.73661942525894</v>
      </c>
      <c r="AD137" s="3">
        <v>337.01595155145776</v>
      </c>
      <c r="AE137" s="3">
        <v>346.59548385185832</v>
      </c>
      <c r="AF137" s="3">
        <v>360.89019345936453</v>
      </c>
      <c r="AG137" s="3">
        <v>351.73533322146608</v>
      </c>
      <c r="BO137" s="11">
        <v>3.874745095821909E-2</v>
      </c>
      <c r="BP137" s="1" t="s">
        <v>79</v>
      </c>
    </row>
    <row r="138" spans="1:68" ht="15" customHeight="1" x14ac:dyDescent="0.25">
      <c r="A138" s="1" t="s">
        <v>39</v>
      </c>
      <c r="B138" s="1" t="s">
        <v>21</v>
      </c>
      <c r="C138" s="1" t="s">
        <v>6</v>
      </c>
      <c r="D138" s="1" t="s">
        <v>22</v>
      </c>
      <c r="E138" s="3"/>
      <c r="F138" s="3"/>
      <c r="G138" s="3"/>
      <c r="H138" s="3"/>
      <c r="I138" s="3">
        <v>237.67090750425996</v>
      </c>
      <c r="J138" s="3">
        <v>684.25486528106921</v>
      </c>
      <c r="K138" s="3">
        <v>374.31399564025378</v>
      </c>
      <c r="L138" s="3">
        <v>627.26022062415723</v>
      </c>
      <c r="M138" s="3">
        <v>687.59389147727234</v>
      </c>
      <c r="N138" s="3">
        <v>533.27898538758564</v>
      </c>
      <c r="O138" s="3">
        <v>403.85402799267649</v>
      </c>
      <c r="P138" s="3">
        <v>443.2046124091421</v>
      </c>
      <c r="Q138" s="3">
        <v>610.60035571422941</v>
      </c>
      <c r="R138" s="3">
        <v>553.04255820011986</v>
      </c>
      <c r="S138" s="3">
        <v>573.64196851226006</v>
      </c>
      <c r="T138" s="3">
        <v>598.82375741319265</v>
      </c>
      <c r="U138" s="3">
        <v>708.88726344904353</v>
      </c>
      <c r="V138" s="3">
        <v>849.94652147213492</v>
      </c>
      <c r="W138" s="3">
        <v>820.50697232504353</v>
      </c>
      <c r="X138" s="3">
        <v>646.21517322055206</v>
      </c>
      <c r="Y138" s="3">
        <v>578.70790085665521</v>
      </c>
      <c r="Z138" s="3">
        <v>471.53805284861846</v>
      </c>
      <c r="AA138" s="3">
        <v>708.7479557409024</v>
      </c>
      <c r="AB138" s="3">
        <v>587.21533832872774</v>
      </c>
      <c r="AC138" s="3">
        <v>629.75652772550711</v>
      </c>
      <c r="AD138" s="3">
        <v>494.60973646906132</v>
      </c>
      <c r="AE138" s="3">
        <v>386.80156408500989</v>
      </c>
      <c r="AF138" s="3">
        <v>287.42647487284194</v>
      </c>
      <c r="AG138" s="3">
        <v>285.12762064471644</v>
      </c>
      <c r="BO138" s="11">
        <v>6.8247308493342193E-2</v>
      </c>
      <c r="BP138" s="1" t="s">
        <v>79</v>
      </c>
    </row>
    <row r="139" spans="1:68" ht="15" customHeight="1" x14ac:dyDescent="0.25">
      <c r="A139" s="1" t="s">
        <v>39</v>
      </c>
      <c r="B139" s="1" t="s">
        <v>23</v>
      </c>
      <c r="C139" s="1" t="s">
        <v>6</v>
      </c>
      <c r="D139" s="1" t="s">
        <v>24</v>
      </c>
      <c r="E139" s="3">
        <v>20043.603000000003</v>
      </c>
      <c r="F139" s="3">
        <v>19721.261000000002</v>
      </c>
      <c r="G139" s="3">
        <v>14853.404999999999</v>
      </c>
      <c r="H139" s="3">
        <v>12144.651</v>
      </c>
      <c r="I139" s="3">
        <v>11004.839</v>
      </c>
      <c r="J139" s="3">
        <v>9654.9220000000005</v>
      </c>
      <c r="K139" s="3">
        <v>8502.9030000000002</v>
      </c>
      <c r="L139" s="3">
        <v>8586.780999999999</v>
      </c>
      <c r="M139" s="3">
        <v>8029.646999999999</v>
      </c>
      <c r="N139" s="3">
        <v>7646.9930000000004</v>
      </c>
      <c r="O139" s="3">
        <v>7005.2209999999995</v>
      </c>
      <c r="P139" s="3">
        <v>7419.3470000000007</v>
      </c>
      <c r="Q139" s="3">
        <v>7716.3679999999995</v>
      </c>
      <c r="R139" s="3">
        <v>8271.7060000000001</v>
      </c>
      <c r="S139" s="3">
        <v>8747.8029999999999</v>
      </c>
      <c r="T139" s="3">
        <v>8686.7649999999994</v>
      </c>
      <c r="U139" s="3">
        <v>9194.646999999999</v>
      </c>
      <c r="V139" s="3">
        <v>9760.8939999999984</v>
      </c>
      <c r="W139" s="3">
        <v>8627.6779999999999</v>
      </c>
      <c r="X139" s="3">
        <v>8275.8160000000007</v>
      </c>
      <c r="Y139" s="3">
        <v>8765.9339999999993</v>
      </c>
      <c r="Z139" s="3">
        <v>8256.0609999999997</v>
      </c>
      <c r="AA139" s="3">
        <v>8995.4329999999991</v>
      </c>
      <c r="AB139" s="3">
        <v>8796.5330000000013</v>
      </c>
      <c r="AC139" s="3">
        <v>8871.2060000000001</v>
      </c>
      <c r="AD139" s="3">
        <v>8697.7579999999998</v>
      </c>
      <c r="AE139" s="3">
        <v>8944.9880000000012</v>
      </c>
      <c r="AF139" s="3">
        <v>9313.9080000000013</v>
      </c>
      <c r="AG139" s="3">
        <v>9077.6380000000008</v>
      </c>
      <c r="BO139" s="11"/>
    </row>
    <row r="140" spans="1:68" ht="15" customHeight="1" x14ac:dyDescent="0.25">
      <c r="A140" s="1" t="s">
        <v>40</v>
      </c>
      <c r="B140" s="1" t="s">
        <v>5</v>
      </c>
      <c r="C140" s="1" t="s">
        <v>6</v>
      </c>
      <c r="D140" s="1" t="s">
        <v>7</v>
      </c>
      <c r="E140" s="3">
        <v>9273.5939999999991</v>
      </c>
      <c r="F140" s="3">
        <v>7982.8310000000001</v>
      </c>
      <c r="G140" s="3">
        <v>5002.4440000000004</v>
      </c>
      <c r="H140" s="3">
        <v>3419.7919999999999</v>
      </c>
      <c r="I140" s="3">
        <v>2725.3670000000002</v>
      </c>
      <c r="J140" s="3">
        <v>2367.75</v>
      </c>
      <c r="K140" s="3">
        <v>2371.806</v>
      </c>
      <c r="L140" s="3">
        <v>2053.8609999999999</v>
      </c>
      <c r="M140" s="3">
        <v>1877.319</v>
      </c>
      <c r="N140" s="3">
        <v>1316.231</v>
      </c>
      <c r="O140" s="3">
        <v>1157.682</v>
      </c>
      <c r="P140" s="3">
        <v>1150.19</v>
      </c>
      <c r="Q140" s="3">
        <v>1170.674</v>
      </c>
      <c r="R140" s="3">
        <v>1184.086</v>
      </c>
      <c r="S140" s="3">
        <v>1226.0350000000001</v>
      </c>
      <c r="T140" s="3">
        <v>1228.894</v>
      </c>
      <c r="U140" s="3">
        <v>1324.114</v>
      </c>
      <c r="V140" s="3">
        <v>1394.4740000000002</v>
      </c>
      <c r="W140" s="3">
        <v>1348.9930000000002</v>
      </c>
      <c r="X140" s="3">
        <v>1220.046</v>
      </c>
      <c r="Y140" s="3">
        <v>1296.8210000000001</v>
      </c>
      <c r="Z140" s="3">
        <v>1290.5110000000002</v>
      </c>
      <c r="AA140" s="3">
        <v>1288.9760000000001</v>
      </c>
      <c r="AB140" s="3">
        <v>1238.6470000000002</v>
      </c>
      <c r="AC140" s="3">
        <v>1236.0800000000002</v>
      </c>
      <c r="AD140" s="3">
        <v>1164.4079999999999</v>
      </c>
      <c r="AE140" s="3">
        <v>1229.473</v>
      </c>
      <c r="AF140" s="3">
        <v>1282.9960000000001</v>
      </c>
      <c r="AG140" s="3">
        <v>1266.144</v>
      </c>
      <c r="BC140" s="2">
        <f>W140/W148</f>
        <v>0.16106144460329133</v>
      </c>
      <c r="BD140" s="2">
        <f t="shared" ref="BD140:BM140" si="82">X140/X148</f>
        <v>0.15079237167682213</v>
      </c>
      <c r="BE140" s="2">
        <f t="shared" si="82"/>
        <v>0.15656498035665284</v>
      </c>
      <c r="BF140" s="2">
        <f t="shared" si="82"/>
        <v>0.15967753949464378</v>
      </c>
      <c r="BG140" s="2">
        <f t="shared" si="82"/>
        <v>0.15374203633627695</v>
      </c>
      <c r="BH140" s="2">
        <f t="shared" si="82"/>
        <v>0.15225210497203615</v>
      </c>
      <c r="BI140" s="2">
        <f t="shared" si="82"/>
        <v>0.15359997773192999</v>
      </c>
      <c r="BJ140" s="2">
        <f t="shared" si="82"/>
        <v>0.14831779429365091</v>
      </c>
      <c r="BK140" s="2">
        <f t="shared" si="82"/>
        <v>0.14925944082142933</v>
      </c>
      <c r="BL140" s="2">
        <f t="shared" si="82"/>
        <v>0.1482398113986256</v>
      </c>
      <c r="BM140" s="2">
        <f t="shared" si="82"/>
        <v>0.14323975086810842</v>
      </c>
      <c r="BO140" s="11">
        <v>0.1508334098721639</v>
      </c>
      <c r="BP140" s="1" t="s">
        <v>78</v>
      </c>
    </row>
    <row r="141" spans="1:68" ht="15" customHeight="1" x14ac:dyDescent="0.25">
      <c r="A141" s="1" t="s">
        <v>40</v>
      </c>
      <c r="B141" s="1" t="s">
        <v>8</v>
      </c>
      <c r="C141" s="1" t="s">
        <v>27</v>
      </c>
      <c r="D141" s="1" t="s">
        <v>10</v>
      </c>
      <c r="E141" s="3">
        <v>2896.4719343462352</v>
      </c>
      <c r="F141" s="3">
        <v>3009.2545529503659</v>
      </c>
      <c r="G141" s="3">
        <v>1666.0784294436939</v>
      </c>
      <c r="H141" s="3">
        <v>1170.6542463202627</v>
      </c>
      <c r="I141" s="3">
        <v>1180.6299002454846</v>
      </c>
      <c r="J141" s="3">
        <v>1031.3976090526367</v>
      </c>
      <c r="K141" s="3">
        <v>946.40894574104539</v>
      </c>
      <c r="L141" s="3">
        <v>882.90816037988395</v>
      </c>
      <c r="M141" s="3">
        <v>810.68014090361146</v>
      </c>
      <c r="N141" s="3">
        <v>742.35102794855504</v>
      </c>
      <c r="O141" s="3">
        <v>649.46248390149174</v>
      </c>
      <c r="P141" s="3">
        <v>657.33012751331182</v>
      </c>
      <c r="Q141" s="3">
        <v>680.07753468261853</v>
      </c>
      <c r="R141" s="3">
        <v>715.9726295533693</v>
      </c>
      <c r="S141" s="3">
        <v>746.48987786089276</v>
      </c>
      <c r="T141" s="3">
        <v>770.21094535564418</v>
      </c>
      <c r="U141" s="3">
        <v>832.17932664510693</v>
      </c>
      <c r="V141" s="3">
        <v>864.73406035859625</v>
      </c>
      <c r="W141" s="3">
        <v>830.78955944667507</v>
      </c>
      <c r="X141" s="3">
        <v>802.54567309910135</v>
      </c>
      <c r="Y141" s="3">
        <v>821.59602773682946</v>
      </c>
      <c r="Z141" s="3">
        <v>801.66108642608629</v>
      </c>
      <c r="AA141" s="3">
        <v>831.62038451655337</v>
      </c>
      <c r="AB141" s="3">
        <v>806.96959837567385</v>
      </c>
      <c r="AC141" s="3">
        <v>798.23056051374863</v>
      </c>
      <c r="AD141" s="3">
        <v>778.72630717499817</v>
      </c>
      <c r="AE141" s="3">
        <v>817.05277550716926</v>
      </c>
      <c r="AF141" s="3">
        <v>858.48630741250963</v>
      </c>
      <c r="AG141" s="3">
        <v>876.78370203287295</v>
      </c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O141" s="11">
        <v>9.9191149698933542E-2</v>
      </c>
      <c r="BP141" s="1" t="s">
        <v>78</v>
      </c>
    </row>
    <row r="142" spans="1:68" ht="15" customHeight="1" x14ac:dyDescent="0.25">
      <c r="A142" s="1" t="s">
        <v>40</v>
      </c>
      <c r="B142" s="1" t="s">
        <v>11</v>
      </c>
      <c r="C142" s="1" t="s">
        <v>27</v>
      </c>
      <c r="D142" s="1" t="s">
        <v>12</v>
      </c>
      <c r="E142" s="3">
        <v>2278.4409948392004</v>
      </c>
      <c r="F142" s="3">
        <v>2367.1587685851991</v>
      </c>
      <c r="G142" s="3">
        <v>1310.5811070524437</v>
      </c>
      <c r="H142" s="3">
        <v>920.8674159657287</v>
      </c>
      <c r="I142" s="3">
        <v>928.71452768258507</v>
      </c>
      <c r="J142" s="3">
        <v>811.32448292652873</v>
      </c>
      <c r="K142" s="3">
        <v>744.47016533776787</v>
      </c>
      <c r="L142" s="3">
        <v>694.51877763201696</v>
      </c>
      <c r="M142" s="3">
        <v>637.70231806292816</v>
      </c>
      <c r="N142" s="3">
        <v>583.9528408966878</v>
      </c>
      <c r="O142" s="3">
        <v>510.8842693707133</v>
      </c>
      <c r="P142" s="3">
        <v>517.07316473869196</v>
      </c>
      <c r="Q142" s="3">
        <v>534.96687342831046</v>
      </c>
      <c r="R142" s="3">
        <v>563.20289902115655</v>
      </c>
      <c r="S142" s="3">
        <v>587.20856908101268</v>
      </c>
      <c r="T142" s="3">
        <v>605.86818458789935</v>
      </c>
      <c r="U142" s="3">
        <v>654.61414295176201</v>
      </c>
      <c r="V142" s="3">
        <v>680.22255261364603</v>
      </c>
      <c r="W142" s="3">
        <v>653.52091552544334</v>
      </c>
      <c r="X142" s="3">
        <v>631.30353176804942</v>
      </c>
      <c r="Y142" s="3">
        <v>646.28904171141505</v>
      </c>
      <c r="Z142" s="3">
        <v>630.60769262823715</v>
      </c>
      <c r="AA142" s="3">
        <v>654.1744643744081</v>
      </c>
      <c r="AB142" s="3">
        <v>634.78350773077977</v>
      </c>
      <c r="AC142" s="3">
        <v>627.90915072978362</v>
      </c>
      <c r="AD142" s="3">
        <v>612.56659213158719</v>
      </c>
      <c r="AE142" s="3">
        <v>642.71520002933119</v>
      </c>
      <c r="AF142" s="3">
        <v>675.30790584314173</v>
      </c>
      <c r="AG142" s="3">
        <v>689.7011176355411</v>
      </c>
      <c r="BO142" s="11">
        <v>7.8026366877362155E-2</v>
      </c>
      <c r="BP142" s="1" t="s">
        <v>78</v>
      </c>
    </row>
    <row r="143" spans="1:68" ht="15" customHeight="1" x14ac:dyDescent="0.25">
      <c r="A143" s="1" t="s">
        <v>40</v>
      </c>
      <c r="B143" s="1" t="s">
        <v>13</v>
      </c>
      <c r="C143" s="1" t="s">
        <v>27</v>
      </c>
      <c r="D143" s="1" t="s">
        <v>14</v>
      </c>
      <c r="E143" s="3">
        <v>1514.7997311253239</v>
      </c>
      <c r="F143" s="3">
        <v>1573.7828955438349</v>
      </c>
      <c r="G143" s="3">
        <v>871.32732999349867</v>
      </c>
      <c r="H143" s="3">
        <v>612.22990512659908</v>
      </c>
      <c r="I143" s="3">
        <v>617.44698239378693</v>
      </c>
      <c r="J143" s="3">
        <v>539.40133247963865</v>
      </c>
      <c r="K143" s="3">
        <v>494.9538780415354</v>
      </c>
      <c r="L143" s="3">
        <v>461.74417507472742</v>
      </c>
      <c r="M143" s="3">
        <v>423.97029465662928</v>
      </c>
      <c r="N143" s="3">
        <v>388.23546819240755</v>
      </c>
      <c r="O143" s="3">
        <v>339.65652638440639</v>
      </c>
      <c r="P143" s="3">
        <v>343.77115435178041</v>
      </c>
      <c r="Q143" s="3">
        <v>355.66761564845842</v>
      </c>
      <c r="R143" s="3">
        <v>374.44006754559854</v>
      </c>
      <c r="S143" s="3">
        <v>390.40000797614698</v>
      </c>
      <c r="T143" s="3">
        <v>402.80567510413368</v>
      </c>
      <c r="U143" s="3">
        <v>435.21395988757905</v>
      </c>
      <c r="V143" s="3">
        <v>452.23946643272734</v>
      </c>
      <c r="W143" s="3">
        <v>434.48713807599938</v>
      </c>
      <c r="X143" s="3">
        <v>419.71612271144147</v>
      </c>
      <c r="Y143" s="3">
        <v>429.67909585158554</v>
      </c>
      <c r="Z143" s="3">
        <v>419.25350070618367</v>
      </c>
      <c r="AA143" s="3">
        <v>434.92164378535568</v>
      </c>
      <c r="AB143" s="3">
        <v>422.02975148857757</v>
      </c>
      <c r="AC143" s="3">
        <v>417.45940090220944</v>
      </c>
      <c r="AD143" s="3">
        <v>407.25904737452782</v>
      </c>
      <c r="AE143" s="3">
        <v>427.30306134756842</v>
      </c>
      <c r="AF143" s="3">
        <v>448.9720104734119</v>
      </c>
      <c r="AG143" s="3">
        <v>458.54119984568052</v>
      </c>
      <c r="BO143" s="11">
        <v>5.1875084689149725E-2</v>
      </c>
      <c r="BP143" s="1" t="s">
        <v>78</v>
      </c>
    </row>
    <row r="144" spans="1:68" ht="15" customHeight="1" x14ac:dyDescent="0.25">
      <c r="A144" s="1" t="s">
        <v>40</v>
      </c>
      <c r="B144" s="1" t="s">
        <v>15</v>
      </c>
      <c r="C144" s="1" t="s">
        <v>27</v>
      </c>
      <c r="D144" s="1" t="s">
        <v>16</v>
      </c>
      <c r="E144" s="3">
        <v>1432.4695964562893</v>
      </c>
      <c r="F144" s="3">
        <v>1488.2469959343919</v>
      </c>
      <c r="G144" s="3">
        <v>823.97024710975472</v>
      </c>
      <c r="H144" s="3">
        <v>578.95489886551536</v>
      </c>
      <c r="I144" s="3">
        <v>583.88842533376874</v>
      </c>
      <c r="J144" s="3">
        <v>510.08459612749101</v>
      </c>
      <c r="K144" s="3">
        <v>468.05288341048401</v>
      </c>
      <c r="L144" s="3">
        <v>436.64814466527957</v>
      </c>
      <c r="M144" s="3">
        <v>400.92729383115403</v>
      </c>
      <c r="N144" s="3">
        <v>367.13467333298985</v>
      </c>
      <c r="O144" s="3">
        <v>321.19602168279113</v>
      </c>
      <c r="P144" s="3">
        <v>325.08701753054805</v>
      </c>
      <c r="Q144" s="3">
        <v>336.33690011420185</v>
      </c>
      <c r="R144" s="3">
        <v>354.08905971725017</v>
      </c>
      <c r="S144" s="3">
        <v>369.18156928023393</v>
      </c>
      <c r="T144" s="3">
        <v>380.91298209966749</v>
      </c>
      <c r="U144" s="3">
        <v>411.55986014677069</v>
      </c>
      <c r="V144" s="3">
        <v>427.66002176488411</v>
      </c>
      <c r="W144" s="3">
        <v>410.87254146976261</v>
      </c>
      <c r="X144" s="3">
        <v>396.90433829164408</v>
      </c>
      <c r="Y144" s="3">
        <v>406.32581878198243</v>
      </c>
      <c r="Z144" s="3">
        <v>396.46686002731195</v>
      </c>
      <c r="AA144" s="3">
        <v>411.28343157315419</v>
      </c>
      <c r="AB144" s="3">
        <v>399.09222016977969</v>
      </c>
      <c r="AC144" s="3">
        <v>394.77027045880703</v>
      </c>
      <c r="AD144" s="3">
        <v>385.12431132554605</v>
      </c>
      <c r="AE144" s="3">
        <v>404.07892295991417</v>
      </c>
      <c r="AF144" s="3">
        <v>424.57015369631625</v>
      </c>
      <c r="AG144" s="3">
        <v>433.61925276654404</v>
      </c>
      <c r="BO144" s="11">
        <v>4.9055647491829599E-2</v>
      </c>
      <c r="BP144" s="1" t="s">
        <v>78</v>
      </c>
    </row>
    <row r="145" spans="1:68" ht="15" customHeight="1" x14ac:dyDescent="0.25">
      <c r="A145" s="1" t="s">
        <v>40</v>
      </c>
      <c r="B145" s="1" t="s">
        <v>17</v>
      </c>
      <c r="C145" s="1" t="s">
        <v>27</v>
      </c>
      <c r="D145" s="1" t="s">
        <v>18</v>
      </c>
      <c r="E145" s="3">
        <v>3072.3892897284659</v>
      </c>
      <c r="F145" s="3">
        <v>3192.0217658308361</v>
      </c>
      <c r="G145" s="3">
        <v>1767.2677790423011</v>
      </c>
      <c r="H145" s="3">
        <v>1241.753985502138</v>
      </c>
      <c r="I145" s="3">
        <v>1252.3355112246743</v>
      </c>
      <c r="J145" s="3">
        <v>1094.0395900021426</v>
      </c>
      <c r="K145" s="3">
        <v>1003.8891363379649</v>
      </c>
      <c r="L145" s="3">
        <v>936.53162787413282</v>
      </c>
      <c r="M145" s="3">
        <v>859.91683633213006</v>
      </c>
      <c r="N145" s="3">
        <v>787.43775157719836</v>
      </c>
      <c r="O145" s="3">
        <v>688.90761755983431</v>
      </c>
      <c r="P145" s="3">
        <v>697.25310286618935</v>
      </c>
      <c r="Q145" s="3">
        <v>721.38207485011617</v>
      </c>
      <c r="R145" s="3">
        <v>759.4572599492509</v>
      </c>
      <c r="S145" s="3">
        <v>791.8279747282229</v>
      </c>
      <c r="T145" s="3">
        <v>816.98974234198374</v>
      </c>
      <c r="U145" s="3">
        <v>882.72177610274878</v>
      </c>
      <c r="V145" s="3">
        <v>917.25372305698795</v>
      </c>
      <c r="W145" s="3">
        <v>881.24760132996903</v>
      </c>
      <c r="X145" s="3">
        <v>851.28832125354052</v>
      </c>
      <c r="Y145" s="3">
        <v>871.49570005132466</v>
      </c>
      <c r="Z145" s="3">
        <v>850.35000916848958</v>
      </c>
      <c r="AA145" s="3">
        <v>882.12888659845828</v>
      </c>
      <c r="AB145" s="3">
        <v>855.98093383408263</v>
      </c>
      <c r="AC145" s="3">
        <v>846.71113010799513</v>
      </c>
      <c r="AD145" s="3">
        <v>826.02228505082621</v>
      </c>
      <c r="AE145" s="3">
        <v>866.67651318974242</v>
      </c>
      <c r="AF145" s="3">
        <v>910.6265125500239</v>
      </c>
      <c r="AG145" s="3">
        <v>930.03520026935723</v>
      </c>
      <c r="BO145" s="11">
        <v>0.10521552871170581</v>
      </c>
      <c r="BP145" s="1" t="s">
        <v>78</v>
      </c>
    </row>
    <row r="146" spans="1:68" ht="15" customHeight="1" x14ac:dyDescent="0.25">
      <c r="A146" s="1" t="s">
        <v>40</v>
      </c>
      <c r="B146" s="1" t="s">
        <v>19</v>
      </c>
      <c r="C146" s="1" t="s">
        <v>27</v>
      </c>
      <c r="D146" s="1" t="s">
        <v>20</v>
      </c>
      <c r="E146" s="3">
        <v>324.8344098196024</v>
      </c>
      <c r="F146" s="3">
        <v>337.48278901422117</v>
      </c>
      <c r="G146" s="3">
        <v>186.84786720147073</v>
      </c>
      <c r="H146" s="3">
        <v>131.28688619317995</v>
      </c>
      <c r="I146" s="3">
        <v>132.40563884427218</v>
      </c>
      <c r="J146" s="3">
        <v>115.6694907529228</v>
      </c>
      <c r="K146" s="3">
        <v>106.13815645590711</v>
      </c>
      <c r="L146" s="3">
        <v>99.01665118900732</v>
      </c>
      <c r="M146" s="3">
        <v>90.916401433157588</v>
      </c>
      <c r="N146" s="3">
        <v>83.253407424115863</v>
      </c>
      <c r="O146" s="3">
        <v>72.836114914999797</v>
      </c>
      <c r="P146" s="3">
        <v>73.718457788414639</v>
      </c>
      <c r="Q146" s="3">
        <v>76.269540882004407</v>
      </c>
      <c r="R146" s="3">
        <v>80.295114829224701</v>
      </c>
      <c r="S146" s="3">
        <v>83.717572414863326</v>
      </c>
      <c r="T146" s="3">
        <v>86.3778498608755</v>
      </c>
      <c r="U146" s="3">
        <v>93.327498612843172</v>
      </c>
      <c r="V146" s="3">
        <v>96.978456727527089</v>
      </c>
      <c r="W146" s="3">
        <v>93.171638581079691</v>
      </c>
      <c r="X146" s="3">
        <v>90.004134679545487</v>
      </c>
      <c r="Y146" s="3">
        <v>92.140599608558261</v>
      </c>
      <c r="Z146" s="3">
        <v>89.904929786014208</v>
      </c>
      <c r="AA146" s="3">
        <v>93.264814202095394</v>
      </c>
      <c r="AB146" s="3">
        <v>90.500270388392181</v>
      </c>
      <c r="AC146" s="3">
        <v>89.520202129277379</v>
      </c>
      <c r="AD146" s="3">
        <v>87.332833231572152</v>
      </c>
      <c r="AE146" s="3">
        <v>91.631081584515556</v>
      </c>
      <c r="AF146" s="3">
        <v>96.27778184203099</v>
      </c>
      <c r="AG146" s="3">
        <v>98.329803583468518</v>
      </c>
      <c r="BO146" s="11">
        <v>1.1124119032437119E-2</v>
      </c>
      <c r="BP146" s="1" t="s">
        <v>78</v>
      </c>
    </row>
    <row r="147" spans="1:68" ht="15" customHeight="1" x14ac:dyDescent="0.25">
      <c r="A147" s="1" t="s">
        <v>40</v>
      </c>
      <c r="B147" s="1" t="s">
        <v>21</v>
      </c>
      <c r="C147" s="1" t="s">
        <v>6</v>
      </c>
      <c r="D147" s="1" t="s">
        <v>22</v>
      </c>
      <c r="E147" s="3">
        <v>8407.911043684886</v>
      </c>
      <c r="F147" s="3">
        <v>10387.155232141151</v>
      </c>
      <c r="G147" s="3">
        <v>5168.1272401568385</v>
      </c>
      <c r="H147" s="3">
        <v>3726.4636620265755</v>
      </c>
      <c r="I147" s="3">
        <v>4481.7850142754287</v>
      </c>
      <c r="J147" s="3">
        <v>3928.4138986586395</v>
      </c>
      <c r="K147" s="3">
        <v>3405.5448346752937</v>
      </c>
      <c r="L147" s="3">
        <v>3335.8494631849508</v>
      </c>
      <c r="M147" s="3">
        <v>3071.4757147803894</v>
      </c>
      <c r="N147" s="3">
        <v>3215.4488306280455</v>
      </c>
      <c r="O147" s="3">
        <v>2806.9599661857637</v>
      </c>
      <c r="P147" s="3">
        <v>2862.4799752110644</v>
      </c>
      <c r="Q147" s="3">
        <v>2980.8574603942902</v>
      </c>
      <c r="R147" s="3">
        <v>3186.5669693841505</v>
      </c>
      <c r="S147" s="3">
        <v>3330.9104286586262</v>
      </c>
      <c r="T147" s="3">
        <v>3472.8566206497962</v>
      </c>
      <c r="U147" s="3">
        <v>3755.9224356531895</v>
      </c>
      <c r="V147" s="3">
        <v>3884.2927190456294</v>
      </c>
      <c r="W147" s="3">
        <v>3722.5596055710703</v>
      </c>
      <c r="X147" s="3">
        <v>3679.0918781966775</v>
      </c>
      <c r="Y147" s="3">
        <v>3718.6097162583046</v>
      </c>
      <c r="Z147" s="3">
        <v>3603.2269212576766</v>
      </c>
      <c r="AA147" s="3">
        <v>3787.6483749499748</v>
      </c>
      <c r="AB147" s="3">
        <v>3687.4967180127142</v>
      </c>
      <c r="AC147" s="3">
        <v>3636.7162851581788</v>
      </c>
      <c r="AD147" s="3">
        <v>3589.3246237109415</v>
      </c>
      <c r="AE147" s="3">
        <v>3758.2234453817591</v>
      </c>
      <c r="AF147" s="3">
        <v>3957.631328182566</v>
      </c>
      <c r="AG147" s="3">
        <v>4086.1797238665349</v>
      </c>
      <c r="BO147" s="11"/>
    </row>
    <row r="148" spans="1:68" ht="15" customHeight="1" x14ac:dyDescent="0.25">
      <c r="A148" s="1" t="s">
        <v>40</v>
      </c>
      <c r="B148" s="1" t="s">
        <v>23</v>
      </c>
      <c r="C148" s="1" t="s">
        <v>6</v>
      </c>
      <c r="D148" s="1" t="s">
        <v>24</v>
      </c>
      <c r="E148" s="3">
        <v>29200.911</v>
      </c>
      <c r="F148" s="3">
        <v>30337.934000000001</v>
      </c>
      <c r="G148" s="3">
        <v>16796.644</v>
      </c>
      <c r="H148" s="3">
        <v>11802.002999999999</v>
      </c>
      <c r="I148" s="3">
        <v>11902.573</v>
      </c>
      <c r="J148" s="3">
        <v>10398.081</v>
      </c>
      <c r="K148" s="3">
        <v>9541.2639999999992</v>
      </c>
      <c r="L148" s="3">
        <v>8901.0779999999995</v>
      </c>
      <c r="M148" s="3">
        <v>8172.9079999999994</v>
      </c>
      <c r="N148" s="3">
        <v>7484.0450000000001</v>
      </c>
      <c r="O148" s="3">
        <v>6547.585</v>
      </c>
      <c r="P148" s="3">
        <v>6626.9030000000002</v>
      </c>
      <c r="Q148" s="3">
        <v>6856.232</v>
      </c>
      <c r="R148" s="3">
        <v>7218.1100000000006</v>
      </c>
      <c r="S148" s="3">
        <v>7525.7709999999997</v>
      </c>
      <c r="T148" s="3">
        <v>7764.9159999999993</v>
      </c>
      <c r="U148" s="3">
        <v>8389.6530000000002</v>
      </c>
      <c r="V148" s="3">
        <v>8717.8549999999996</v>
      </c>
      <c r="W148" s="3">
        <v>8375.6419999999998</v>
      </c>
      <c r="X148" s="3">
        <v>8090.9</v>
      </c>
      <c r="Y148" s="3">
        <v>8282.9570000000003</v>
      </c>
      <c r="Z148" s="3">
        <v>8081.982</v>
      </c>
      <c r="AA148" s="3">
        <v>8384.018</v>
      </c>
      <c r="AB148" s="3">
        <v>8135.5</v>
      </c>
      <c r="AC148" s="3">
        <v>8047.3969999999999</v>
      </c>
      <c r="AD148" s="3">
        <v>7850.7639999999992</v>
      </c>
      <c r="AE148" s="3">
        <v>8237.1540000000005</v>
      </c>
      <c r="AF148" s="3">
        <v>8654.8680000000004</v>
      </c>
      <c r="AG148" s="3">
        <v>8839.3339999999989</v>
      </c>
      <c r="BO148" s="11"/>
    </row>
    <row r="149" spans="1:68" x14ac:dyDescent="0.25">
      <c r="A149" s="1" t="s">
        <v>41</v>
      </c>
      <c r="B149" s="1" t="s">
        <v>5</v>
      </c>
      <c r="C149" s="1" t="s">
        <v>6</v>
      </c>
      <c r="D149" s="1" t="s">
        <v>7</v>
      </c>
      <c r="E149" s="3">
        <v>132.00700000000001</v>
      </c>
      <c r="F149" s="3">
        <v>144.80799999999999</v>
      </c>
      <c r="G149" s="3">
        <v>145.80799999999999</v>
      </c>
      <c r="H149" s="3">
        <v>133.00700000000001</v>
      </c>
      <c r="I149" s="3">
        <v>144.80799999999999</v>
      </c>
      <c r="J149" s="3">
        <v>132.00700000000001</v>
      </c>
      <c r="K149" s="3">
        <v>143.80799999999999</v>
      </c>
      <c r="L149" s="3">
        <v>151.61000000000001</v>
      </c>
      <c r="M149" s="3">
        <v>151.88800000000001</v>
      </c>
      <c r="N149" s="3">
        <v>175.04599999999999</v>
      </c>
      <c r="O149" s="3">
        <v>204.148</v>
      </c>
      <c r="P149" s="3">
        <v>234.21299999999999</v>
      </c>
      <c r="Q149" s="3">
        <v>226.30699999999999</v>
      </c>
      <c r="R149" s="3">
        <v>247.798</v>
      </c>
      <c r="S149" s="3">
        <v>253.13800000000001</v>
      </c>
      <c r="T149" s="3">
        <v>260.15699999999998</v>
      </c>
      <c r="U149" s="3">
        <v>270.36399999999998</v>
      </c>
      <c r="V149" s="3">
        <v>290.26</v>
      </c>
      <c r="W149" s="3">
        <v>300.78399999999999</v>
      </c>
      <c r="X149" s="3">
        <v>346.53</v>
      </c>
      <c r="Y149" s="3">
        <v>340.51600000000002</v>
      </c>
      <c r="Z149" s="3">
        <v>290.72699999999998</v>
      </c>
      <c r="AA149" s="3">
        <v>290.55399999999997</v>
      </c>
      <c r="AB149" s="3">
        <v>307.01600000000002</v>
      </c>
      <c r="AC149" s="3">
        <v>294.83100000000002</v>
      </c>
      <c r="AD149" s="3">
        <v>291.12200000000001</v>
      </c>
      <c r="AE149" s="3">
        <v>336.07900000000001</v>
      </c>
      <c r="AF149" s="3">
        <v>287.48899999999998</v>
      </c>
      <c r="AG149" s="3">
        <v>271.33499999999998</v>
      </c>
      <c r="BC149" s="2">
        <f>W149/$W$157</f>
        <v>6.2723390980196872E-2</v>
      </c>
      <c r="BD149" s="2">
        <f>X149/$X$157</f>
        <v>7.3446424676879604E-2</v>
      </c>
      <c r="BE149" s="2">
        <f>Y149/$Y$157</f>
        <v>6.4574206689573491E-2</v>
      </c>
      <c r="BF149" s="2">
        <f>Z149/$Z$157</f>
        <v>6.6206852262438082E-2</v>
      </c>
      <c r="BG149" s="2">
        <f>AA149/$AA$157</f>
        <v>5.9270595151811614E-2</v>
      </c>
      <c r="BH149" s="2">
        <f>AB149/$AB$157</f>
        <v>6.0406540408492221E-2</v>
      </c>
      <c r="BI149" s="2">
        <f>AC149/$AC$157</f>
        <v>6.5645059659919541E-2</v>
      </c>
      <c r="BJ149" s="2">
        <f>AD149/$AD$157</f>
        <v>5.9330438025674628E-2</v>
      </c>
      <c r="BK149" s="2">
        <f>AE149/$AE$157</f>
        <v>6.7351823743231828E-2</v>
      </c>
      <c r="BL149" s="2">
        <f>AF149/$AF$157</f>
        <v>5.1499867886588474E-2</v>
      </c>
      <c r="BM149" s="2">
        <f>AG149/$AG$157</f>
        <v>4.650353281855267E-2</v>
      </c>
      <c r="BO149" s="11">
        <f>AVERAGE(BC149:BM149)</f>
        <v>6.1541702936668989E-2</v>
      </c>
    </row>
    <row r="150" spans="1:68" x14ac:dyDescent="0.25">
      <c r="A150" s="1" t="s">
        <v>41</v>
      </c>
      <c r="B150" s="1" t="s">
        <v>8</v>
      </c>
      <c r="C150" s="1" t="s">
        <v>27</v>
      </c>
      <c r="D150" s="1" t="s">
        <v>10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>
        <v>827.8</v>
      </c>
      <c r="P150" s="3">
        <v>893.5</v>
      </c>
      <c r="Q150" s="3">
        <v>718.6</v>
      </c>
      <c r="R150" s="3">
        <v>801.69999999999993</v>
      </c>
      <c r="S150" s="3">
        <v>711.5</v>
      </c>
      <c r="T150" s="3">
        <v>751.7</v>
      </c>
      <c r="U150" s="3">
        <v>858.8</v>
      </c>
      <c r="V150" s="3">
        <v>1181.2</v>
      </c>
      <c r="W150" s="3">
        <v>1191.4000000000001</v>
      </c>
      <c r="X150" s="3">
        <v>1078.7</v>
      </c>
      <c r="Y150" s="3">
        <v>1363.2</v>
      </c>
      <c r="Z150" s="3">
        <v>778.90000000000009</v>
      </c>
      <c r="AA150" s="3">
        <v>732.9</v>
      </c>
      <c r="AB150" s="3">
        <v>732.8</v>
      </c>
      <c r="AC150" s="3">
        <v>832</v>
      </c>
      <c r="AD150" s="3">
        <v>950.4</v>
      </c>
      <c r="AE150" s="3">
        <v>742.80000000000007</v>
      </c>
      <c r="AF150" s="3">
        <v>874.3</v>
      </c>
      <c r="AG150" s="3">
        <v>888.5</v>
      </c>
      <c r="BC150" s="2">
        <f t="shared" ref="BC150:BC156" si="83">W150/$W$157</f>
        <v>0.24844622058954788</v>
      </c>
      <c r="BD150" s="2">
        <f t="shared" ref="BD150:BD156" si="84">X150/$X$157</f>
        <v>0.2286285698177648</v>
      </c>
      <c r="BE150" s="2">
        <f t="shared" ref="BE150:BE156" si="85">Y150/$Y$157</f>
        <v>0.25851225363632419</v>
      </c>
      <c r="BF150" s="2">
        <f t="shared" ref="BF150:BF156" si="86">Z150/$Z$157</f>
        <v>0.1773778053886052</v>
      </c>
      <c r="BG150" s="2">
        <f t="shared" ref="BG150:BG156" si="87">AA150/$AA$157</f>
        <v>0.1495054935976195</v>
      </c>
      <c r="BH150" s="2">
        <f t="shared" ref="BH150:BH156" si="88">AB150/$AB$157</f>
        <v>0.14418112675346917</v>
      </c>
      <c r="BI150" s="2">
        <f t="shared" ref="BI150:BI156" si="89">AC150/$AC$157</f>
        <v>0.1852474456113945</v>
      </c>
      <c r="BJ150" s="2">
        <f t="shared" ref="BJ150:BJ156" si="90">AD150/$AD$157</f>
        <v>0.1936907835876408</v>
      </c>
      <c r="BK150" s="2">
        <f t="shared" ref="BK150:BK156" si="91">AE150/$AE$157</f>
        <v>0.14886063894641618</v>
      </c>
      <c r="BL150" s="2">
        <f t="shared" ref="BL150:BL156" si="92">AF150/$AF$157</f>
        <v>0.15661932975955359</v>
      </c>
      <c r="BM150" s="2">
        <f t="shared" ref="BM150:BM156" si="93">AG150/$AG$157</f>
        <v>0.15227813923483535</v>
      </c>
      <c r="BO150" s="11">
        <f t="shared" ref="BO150:BO156" si="94">AVERAGE(BC150:BM150)</f>
        <v>0.18575889153847006</v>
      </c>
    </row>
    <row r="151" spans="1:68" x14ac:dyDescent="0.25">
      <c r="A151" s="1" t="s">
        <v>41</v>
      </c>
      <c r="B151" s="1" t="s">
        <v>11</v>
      </c>
      <c r="C151" s="1" t="s">
        <v>27</v>
      </c>
      <c r="D151" s="1" t="s">
        <v>12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>
        <v>2008.2</v>
      </c>
      <c r="P151" s="3">
        <v>1911.3</v>
      </c>
      <c r="Q151" s="3">
        <v>1620.3000000000002</v>
      </c>
      <c r="R151" s="3">
        <v>1831.8000000000002</v>
      </c>
      <c r="S151" s="3">
        <v>1681.5</v>
      </c>
      <c r="T151" s="3">
        <v>1604</v>
      </c>
      <c r="U151" s="3">
        <v>1618.6000000000001</v>
      </c>
      <c r="V151" s="3">
        <v>1526.3</v>
      </c>
      <c r="W151" s="3">
        <v>1642.7</v>
      </c>
      <c r="X151" s="3">
        <v>1685.1000000000001</v>
      </c>
      <c r="Y151" s="3">
        <v>1769.5</v>
      </c>
      <c r="Z151" s="3">
        <v>1550.1000000000001</v>
      </c>
      <c r="AA151" s="3">
        <v>1915.8999999999999</v>
      </c>
      <c r="AB151" s="3">
        <v>1978.6</v>
      </c>
      <c r="AC151" s="3">
        <v>1551.3</v>
      </c>
      <c r="AD151" s="3">
        <v>1738.2</v>
      </c>
      <c r="AE151" s="3">
        <v>1869.1</v>
      </c>
      <c r="AF151" s="3">
        <v>2147</v>
      </c>
      <c r="AG151" s="3">
        <v>2249.2000000000003</v>
      </c>
      <c r="BC151" s="2">
        <f t="shared" si="83"/>
        <v>0.34255716515230006</v>
      </c>
      <c r="BD151" s="2">
        <f t="shared" si="84"/>
        <v>0.35715398442561924</v>
      </c>
      <c r="BE151" s="2">
        <f t="shared" si="85"/>
        <v>0.33556149707267874</v>
      </c>
      <c r="BF151" s="2">
        <f t="shared" si="86"/>
        <v>0.35300210056859277</v>
      </c>
      <c r="BG151" s="2">
        <f t="shared" si="87"/>
        <v>0.39082763703599288</v>
      </c>
      <c r="BH151" s="2">
        <f t="shared" si="88"/>
        <v>0.38929691238320702</v>
      </c>
      <c r="BI151" s="2">
        <f t="shared" si="89"/>
        <v>0.34540187785691862</v>
      </c>
      <c r="BJ151" s="2">
        <f t="shared" si="90"/>
        <v>0.35424381316502235</v>
      </c>
      <c r="BK151" s="2">
        <f t="shared" si="91"/>
        <v>0.37457649468867321</v>
      </c>
      <c r="BL151" s="2">
        <f t="shared" si="92"/>
        <v>0.38460677226782747</v>
      </c>
      <c r="BM151" s="2">
        <f t="shared" si="93"/>
        <v>0.385485639580182</v>
      </c>
      <c r="BO151" s="11">
        <f t="shared" si="94"/>
        <v>0.36479217219972854</v>
      </c>
    </row>
    <row r="152" spans="1:68" x14ac:dyDescent="0.25">
      <c r="A152" s="1" t="s">
        <v>41</v>
      </c>
      <c r="B152" s="1" t="s">
        <v>13</v>
      </c>
      <c r="C152" s="1" t="s">
        <v>27</v>
      </c>
      <c r="D152" s="1" t="s">
        <v>14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394.9</v>
      </c>
      <c r="P152" s="3">
        <v>412</v>
      </c>
      <c r="Q152" s="3">
        <v>374.5</v>
      </c>
      <c r="R152" s="3">
        <v>320.79999999999995</v>
      </c>
      <c r="S152" s="3">
        <v>314.09999999999997</v>
      </c>
      <c r="T152" s="3">
        <v>298.5</v>
      </c>
      <c r="U152" s="3">
        <v>302.3</v>
      </c>
      <c r="V152" s="3">
        <v>281.8</v>
      </c>
      <c r="W152" s="3">
        <v>283.10000000000002</v>
      </c>
      <c r="X152" s="3">
        <v>277.5</v>
      </c>
      <c r="Y152" s="3">
        <v>278.7</v>
      </c>
      <c r="Z152" s="3">
        <v>275.5</v>
      </c>
      <c r="AA152" s="3">
        <v>313.09999999999997</v>
      </c>
      <c r="AB152" s="3">
        <v>321.40000000000003</v>
      </c>
      <c r="AC152" s="3">
        <v>279.7</v>
      </c>
      <c r="AD152" s="3">
        <v>308.3</v>
      </c>
      <c r="AE152" s="3">
        <v>315.8</v>
      </c>
      <c r="AF152" s="3">
        <v>310</v>
      </c>
      <c r="AG152" s="3">
        <v>322</v>
      </c>
      <c r="BC152" s="2">
        <f t="shared" si="83"/>
        <v>5.9035693343042643E-2</v>
      </c>
      <c r="BD152" s="2">
        <f t="shared" si="84"/>
        <v>5.8815637456595654E-2</v>
      </c>
      <c r="BE152" s="2">
        <f t="shared" si="85"/>
        <v>5.2851646925208003E-2</v>
      </c>
      <c r="BF152" s="2">
        <f t="shared" si="86"/>
        <v>6.273922889274712E-2</v>
      </c>
      <c r="BG152" s="2">
        <f t="shared" si="87"/>
        <v>6.3869791302244044E-2</v>
      </c>
      <c r="BH152" s="2">
        <f t="shared" si="88"/>
        <v>6.3236645931447871E-2</v>
      </c>
      <c r="BI152" s="2">
        <f t="shared" si="89"/>
        <v>6.2276094396042113E-2</v>
      </c>
      <c r="BJ152" s="2">
        <f t="shared" si="90"/>
        <v>6.2831301115393159E-2</v>
      </c>
      <c r="BK152" s="2">
        <f t="shared" si="91"/>
        <v>6.3287816073341718E-2</v>
      </c>
      <c r="BL152" s="2">
        <f t="shared" si="92"/>
        <v>5.5532417048452035E-2</v>
      </c>
      <c r="BM152" s="2">
        <f t="shared" si="93"/>
        <v>5.518690020665952E-2</v>
      </c>
      <c r="BO152" s="11">
        <f t="shared" si="94"/>
        <v>5.9969379335561242E-2</v>
      </c>
    </row>
    <row r="153" spans="1:68" x14ac:dyDescent="0.25">
      <c r="A153" s="1" t="s">
        <v>41</v>
      </c>
      <c r="B153" s="1" t="s">
        <v>15</v>
      </c>
      <c r="C153" s="1" t="s">
        <v>27</v>
      </c>
      <c r="D153" s="1" t="s">
        <v>16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329.6</v>
      </c>
      <c r="P153" s="3">
        <v>400.6</v>
      </c>
      <c r="Q153" s="3">
        <v>503.8</v>
      </c>
      <c r="R153" s="3">
        <v>898.7</v>
      </c>
      <c r="S153" s="3">
        <v>892.4</v>
      </c>
      <c r="T153" s="3">
        <v>916.2</v>
      </c>
      <c r="U153" s="3">
        <v>868.3</v>
      </c>
      <c r="V153" s="3">
        <v>712.30000000000007</v>
      </c>
      <c r="W153" s="3">
        <v>795</v>
      </c>
      <c r="X153" s="3">
        <v>683.4</v>
      </c>
      <c r="Y153" s="3">
        <v>809.69999999999993</v>
      </c>
      <c r="Z153" s="3">
        <v>895.4</v>
      </c>
      <c r="AA153" s="3">
        <v>894.59999999999991</v>
      </c>
      <c r="AB153" s="3">
        <v>950.5</v>
      </c>
      <c r="AC153" s="3">
        <v>695.30000000000007</v>
      </c>
      <c r="AD153" s="3">
        <v>742.3</v>
      </c>
      <c r="AE153" s="3">
        <v>750.80000000000007</v>
      </c>
      <c r="AF153" s="3">
        <v>872.1</v>
      </c>
      <c r="AG153" s="3">
        <v>956.09999999999991</v>
      </c>
      <c r="BC153" s="2">
        <f t="shared" si="83"/>
        <v>0.16578373792906709</v>
      </c>
      <c r="BD153" s="2">
        <f t="shared" si="84"/>
        <v>0.14484542932554043</v>
      </c>
      <c r="BE153" s="2">
        <f t="shared" si="85"/>
        <v>0.15354854149745575</v>
      </c>
      <c r="BF153" s="2">
        <f t="shared" si="86"/>
        <v>0.20390818711639117</v>
      </c>
      <c r="BG153" s="2">
        <f t="shared" si="87"/>
        <v>0.18249094633978769</v>
      </c>
      <c r="BH153" s="2">
        <f t="shared" si="88"/>
        <v>0.18701441181655631</v>
      </c>
      <c r="BI153" s="2">
        <f t="shared" si="89"/>
        <v>0.15481075592981083</v>
      </c>
      <c r="BJ153" s="2">
        <f t="shared" si="90"/>
        <v>0.15128016483281329</v>
      </c>
      <c r="BK153" s="2">
        <f t="shared" si="91"/>
        <v>0.15046387684567755</v>
      </c>
      <c r="BL153" s="2">
        <f t="shared" si="92"/>
        <v>0.15622522873533878</v>
      </c>
      <c r="BM153" s="2">
        <f t="shared" si="93"/>
        <v>0.16386396052045701</v>
      </c>
      <c r="BO153" s="11">
        <f t="shared" si="94"/>
        <v>0.16493047644444508</v>
      </c>
    </row>
    <row r="154" spans="1:68" x14ac:dyDescent="0.25">
      <c r="A154" s="1" t="s">
        <v>41</v>
      </c>
      <c r="B154" s="1" t="s">
        <v>17</v>
      </c>
      <c r="C154" s="1" t="s">
        <v>27</v>
      </c>
      <c r="D154" s="1" t="s">
        <v>18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391.29999999999995</v>
      </c>
      <c r="P154" s="3">
        <v>403.2</v>
      </c>
      <c r="Q154" s="3">
        <v>444</v>
      </c>
      <c r="R154" s="3">
        <v>383.40000000000003</v>
      </c>
      <c r="S154" s="3">
        <v>361.70000000000005</v>
      </c>
      <c r="T154" s="3">
        <v>354.8</v>
      </c>
      <c r="U154" s="3">
        <v>321.2</v>
      </c>
      <c r="V154" s="3">
        <v>286</v>
      </c>
      <c r="W154" s="3">
        <v>277.10000000000002</v>
      </c>
      <c r="X154" s="3">
        <v>248.70000000000002</v>
      </c>
      <c r="Y154" s="3">
        <v>273.2</v>
      </c>
      <c r="Z154" s="3">
        <v>271.5</v>
      </c>
      <c r="AA154" s="3">
        <v>330.6</v>
      </c>
      <c r="AB154" s="3">
        <v>348.2</v>
      </c>
      <c r="AC154" s="3">
        <v>339.6</v>
      </c>
      <c r="AD154" s="3">
        <v>339.8</v>
      </c>
      <c r="AE154" s="3">
        <v>371.7</v>
      </c>
      <c r="AF154" s="3">
        <v>349.7</v>
      </c>
      <c r="AG154" s="3">
        <v>365.20000000000005</v>
      </c>
      <c r="BC154" s="2">
        <f t="shared" si="83"/>
        <v>5.7784495320936477E-2</v>
      </c>
      <c r="BD154" s="2">
        <f t="shared" si="84"/>
        <v>5.2711528055694915E-2</v>
      </c>
      <c r="BE154" s="2">
        <f t="shared" si="85"/>
        <v>5.1808647075589617E-2</v>
      </c>
      <c r="BF154" s="2">
        <f t="shared" si="86"/>
        <v>6.1828314498660046E-2</v>
      </c>
      <c r="BG154" s="2">
        <f t="shared" si="87"/>
        <v>6.7439645495119396E-2</v>
      </c>
      <c r="BH154" s="2">
        <f t="shared" si="88"/>
        <v>6.8509645654418624E-2</v>
      </c>
      <c r="BI154" s="2">
        <f t="shared" si="89"/>
        <v>7.5613019867343242E-2</v>
      </c>
      <c r="BJ154" s="2">
        <f t="shared" si="90"/>
        <v>6.9250976707786557E-2</v>
      </c>
      <c r="BK154" s="2">
        <f t="shared" si="91"/>
        <v>7.4490440894430382E-2</v>
      </c>
      <c r="BL154" s="2">
        <f t="shared" si="92"/>
        <v>6.2644149167237664E-2</v>
      </c>
      <c r="BM154" s="2">
        <f t="shared" si="93"/>
        <v>6.2590857004571607E-2</v>
      </c>
      <c r="BO154" s="11">
        <f t="shared" si="94"/>
        <v>6.4061065431071693E-2</v>
      </c>
    </row>
    <row r="155" spans="1:68" x14ac:dyDescent="0.25">
      <c r="A155" s="1" t="s">
        <v>41</v>
      </c>
      <c r="B155" s="1" t="s">
        <v>19</v>
      </c>
      <c r="C155" s="1" t="s">
        <v>27</v>
      </c>
      <c r="D155" s="1" t="s">
        <v>20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>
        <v>158.70000000000002</v>
      </c>
      <c r="P155" s="3">
        <v>173.8</v>
      </c>
      <c r="Q155" s="3">
        <v>175</v>
      </c>
      <c r="R155" s="3">
        <v>169.8</v>
      </c>
      <c r="S155" s="3">
        <v>163.89999999999998</v>
      </c>
      <c r="T155" s="3">
        <v>144.80000000000001</v>
      </c>
      <c r="U155" s="3">
        <v>130.30000000000001</v>
      </c>
      <c r="V155" s="3">
        <v>115.6</v>
      </c>
      <c r="W155" s="3">
        <v>130.89999999999998</v>
      </c>
      <c r="X155" s="3">
        <v>138.30000000000001</v>
      </c>
      <c r="Y155" s="3">
        <v>160.5</v>
      </c>
      <c r="Z155" s="3">
        <v>120.89999999999999</v>
      </c>
      <c r="AA155" s="3">
        <v>197</v>
      </c>
      <c r="AB155" s="3">
        <v>217.6</v>
      </c>
      <c r="AC155" s="3">
        <v>200.6</v>
      </c>
      <c r="AD155" s="3">
        <v>254.80000000000004</v>
      </c>
      <c r="AE155" s="3">
        <v>297</v>
      </c>
      <c r="AF155" s="3">
        <v>409.9</v>
      </c>
      <c r="AG155" s="3">
        <v>423.8</v>
      </c>
      <c r="BC155" s="2">
        <f t="shared" si="83"/>
        <v>2.7296970182282866E-2</v>
      </c>
      <c r="BD155" s="2">
        <f t="shared" si="84"/>
        <v>2.9312442018908754E-2</v>
      </c>
      <c r="BE155" s="2">
        <f t="shared" si="85"/>
        <v>3.0436631975227429E-2</v>
      </c>
      <c r="BF155" s="2">
        <f t="shared" si="86"/>
        <v>2.7532387561281763E-2</v>
      </c>
      <c r="BG155" s="2">
        <f t="shared" si="87"/>
        <v>4.0186358628368182E-2</v>
      </c>
      <c r="BH155" s="2">
        <f t="shared" si="88"/>
        <v>4.2813609690986479E-2</v>
      </c>
      <c r="BI155" s="2">
        <f t="shared" si="89"/>
        <v>4.4664227872170358E-2</v>
      </c>
      <c r="BJ155" s="2">
        <f t="shared" si="90"/>
        <v>5.192804256958216E-2</v>
      </c>
      <c r="BK155" s="2">
        <f t="shared" si="91"/>
        <v>5.9520207010077555E-2</v>
      </c>
      <c r="BL155" s="2">
        <f t="shared" si="92"/>
        <v>7.3428186284388672E-2</v>
      </c>
      <c r="BM155" s="2">
        <f t="shared" si="93"/>
        <v>7.2634187290628274E-2</v>
      </c>
      <c r="BO155" s="11">
        <f t="shared" si="94"/>
        <v>4.543211373490022E-2</v>
      </c>
    </row>
    <row r="156" spans="1:68" x14ac:dyDescent="0.25">
      <c r="A156" s="1" t="s">
        <v>41</v>
      </c>
      <c r="B156" s="1" t="s">
        <v>21</v>
      </c>
      <c r="C156" s="1" t="s">
        <v>6</v>
      </c>
      <c r="D156" s="1" t="s">
        <v>22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>
        <v>113.19200000000001</v>
      </c>
      <c r="P156" s="3">
        <v>82.210999999999331</v>
      </c>
      <c r="Q156" s="3">
        <v>208.22799999999916</v>
      </c>
      <c r="R156" s="3">
        <v>167.57200000000012</v>
      </c>
      <c r="S156" s="3">
        <v>191.32700000000023</v>
      </c>
      <c r="T156" s="3">
        <v>200.46399999999994</v>
      </c>
      <c r="U156" s="3">
        <v>177.80899999999929</v>
      </c>
      <c r="V156" s="3">
        <v>178.92399999999907</v>
      </c>
      <c r="W156" s="3">
        <v>174.41999999999916</v>
      </c>
      <c r="X156" s="3">
        <v>259.90299999999934</v>
      </c>
      <c r="Y156" s="3">
        <v>277.93499999999949</v>
      </c>
      <c r="Z156" s="3">
        <v>208.16499999999996</v>
      </c>
      <c r="AA156" s="3">
        <v>227.50699999999961</v>
      </c>
      <c r="AB156" s="3">
        <v>226.37999999999829</v>
      </c>
      <c r="AC156" s="3">
        <v>297.95899999999983</v>
      </c>
      <c r="AD156" s="3">
        <v>281.86799999999948</v>
      </c>
      <c r="AE156" s="3">
        <v>306.62299999999959</v>
      </c>
      <c r="AF156" s="3">
        <v>331.83600000000024</v>
      </c>
      <c r="AG156" s="3">
        <v>358.58299999999963</v>
      </c>
      <c r="BC156" s="2">
        <f t="shared" si="83"/>
        <v>3.6372326502626097E-2</v>
      </c>
      <c r="BD156" s="2">
        <f t="shared" si="84"/>
        <v>5.5085984222996542E-2</v>
      </c>
      <c r="BE156" s="2">
        <f t="shared" si="85"/>
        <v>5.2706575127942808E-2</v>
      </c>
      <c r="BF156" s="2">
        <f t="shared" si="86"/>
        <v>4.7405123711283852E-2</v>
      </c>
      <c r="BG156" s="2">
        <f t="shared" si="87"/>
        <v>4.6409532449056573E-2</v>
      </c>
      <c r="BH156" s="2">
        <f t="shared" si="88"/>
        <v>4.454110736142209E-2</v>
      </c>
      <c r="BI156" s="2">
        <f t="shared" si="89"/>
        <v>6.6341518806400795E-2</v>
      </c>
      <c r="BJ156" s="2">
        <f t="shared" si="90"/>
        <v>5.7444479996086949E-2</v>
      </c>
      <c r="BK156" s="2">
        <f t="shared" si="91"/>
        <v>6.1448701798151463E-2</v>
      </c>
      <c r="BL156" s="2">
        <f t="shared" si="92"/>
        <v>5.9444048850613364E-2</v>
      </c>
      <c r="BM156" s="2">
        <f t="shared" si="93"/>
        <v>6.1456783344113572E-2</v>
      </c>
      <c r="BO156" s="11">
        <f t="shared" si="94"/>
        <v>5.3514198379154006E-2</v>
      </c>
    </row>
    <row r="157" spans="1:68" x14ac:dyDescent="0.25">
      <c r="A157" s="1" t="s">
        <v>41</v>
      </c>
      <c r="B157" s="1" t="s">
        <v>23</v>
      </c>
      <c r="C157" s="1" t="s">
        <v>6</v>
      </c>
      <c r="D157" s="1" t="s">
        <v>24</v>
      </c>
      <c r="E157" s="3">
        <v>768.00700000000006</v>
      </c>
      <c r="F157" s="3">
        <v>831.80799999999999</v>
      </c>
      <c r="G157" s="3">
        <v>856.80799999999999</v>
      </c>
      <c r="H157" s="3">
        <v>908.00700000000006</v>
      </c>
      <c r="I157" s="3">
        <v>925.80799999999999</v>
      </c>
      <c r="J157" s="3">
        <v>950.00700000000006</v>
      </c>
      <c r="K157" s="3">
        <v>1008.808</v>
      </c>
      <c r="L157" s="3">
        <v>1016.61</v>
      </c>
      <c r="M157" s="3">
        <v>1102.444</v>
      </c>
      <c r="N157" s="3">
        <v>1167.1569999999999</v>
      </c>
      <c r="O157" s="3">
        <v>4427.84</v>
      </c>
      <c r="P157" s="3">
        <v>4510.8239999999996</v>
      </c>
      <c r="Q157" s="3">
        <v>4270.7349999999997</v>
      </c>
      <c r="R157" s="3">
        <v>4821.57</v>
      </c>
      <c r="S157" s="3">
        <v>4569.5649999999996</v>
      </c>
      <c r="T157" s="3">
        <v>4530.6210000000001</v>
      </c>
      <c r="U157" s="3">
        <v>4547.6729999999998</v>
      </c>
      <c r="V157" s="3">
        <v>4572.384</v>
      </c>
      <c r="W157" s="3">
        <v>4795.4039999999995</v>
      </c>
      <c r="X157" s="3">
        <v>4718.1329999999998</v>
      </c>
      <c r="Y157" s="3">
        <v>5273.2509999999993</v>
      </c>
      <c r="Z157" s="3">
        <v>4391.192</v>
      </c>
      <c r="AA157" s="3">
        <v>4902.1610000000001</v>
      </c>
      <c r="AB157" s="3">
        <v>5082.4959999999992</v>
      </c>
      <c r="AC157" s="3">
        <v>4491.29</v>
      </c>
      <c r="AD157" s="3">
        <v>4906.79</v>
      </c>
      <c r="AE157" s="3">
        <v>4989.902</v>
      </c>
      <c r="AF157" s="3">
        <v>5582.3249999999998</v>
      </c>
      <c r="AG157" s="3">
        <v>5834.7179999999998</v>
      </c>
      <c r="BO157" s="11"/>
    </row>
    <row r="158" spans="1:68" x14ac:dyDescent="0.25">
      <c r="A158" s="1" t="s">
        <v>42</v>
      </c>
      <c r="B158" s="1" t="s">
        <v>5</v>
      </c>
      <c r="C158" s="1" t="s">
        <v>6</v>
      </c>
      <c r="D158" s="1" t="s">
        <v>7</v>
      </c>
      <c r="E158" s="3">
        <v>48226.021999999997</v>
      </c>
      <c r="F158" s="3">
        <v>53459.858</v>
      </c>
      <c r="G158" s="3">
        <v>52536.758999999998</v>
      </c>
      <c r="H158" s="3">
        <v>54853.085000000006</v>
      </c>
      <c r="I158" s="3">
        <v>52762.398999999998</v>
      </c>
      <c r="J158" s="3">
        <v>53884.042999999998</v>
      </c>
      <c r="K158" s="3">
        <v>58864.195999999996</v>
      </c>
      <c r="L158" s="3">
        <v>52919.39</v>
      </c>
      <c r="M158" s="3">
        <v>52824.389000000003</v>
      </c>
      <c r="N158" s="3">
        <v>52122.402000000002</v>
      </c>
      <c r="O158" s="3">
        <v>52415.034</v>
      </c>
      <c r="P158" s="3">
        <v>51262.505999999994</v>
      </c>
      <c r="Q158" s="3">
        <v>47425.49</v>
      </c>
      <c r="R158" s="3">
        <v>47034.383000000002</v>
      </c>
      <c r="S158" s="3">
        <v>47339.017999999996</v>
      </c>
      <c r="T158" s="3">
        <v>48519.879000000001</v>
      </c>
      <c r="U158" s="3">
        <v>43131.618000000002</v>
      </c>
      <c r="V158" s="3">
        <v>43115.896000000001</v>
      </c>
      <c r="W158" s="3">
        <v>43425.48</v>
      </c>
      <c r="X158" s="3">
        <v>43466.398999999998</v>
      </c>
      <c r="Y158" s="3">
        <v>49199.515000000007</v>
      </c>
      <c r="Z158" s="3">
        <v>43963.595999999998</v>
      </c>
      <c r="AA158" s="3">
        <v>44495.584000000003</v>
      </c>
      <c r="AB158" s="3">
        <v>44860.940999999999</v>
      </c>
      <c r="AC158" s="3">
        <v>41369.498999999996</v>
      </c>
      <c r="AD158" s="3">
        <v>44174.577000000005</v>
      </c>
      <c r="AE158" s="3">
        <v>44526.521000000001</v>
      </c>
      <c r="AF158" s="3">
        <v>44316.79</v>
      </c>
      <c r="AG158" s="3">
        <v>46834.383000000002</v>
      </c>
      <c r="AH158" s="1" t="e">
        <f>#REF!+#REF!</f>
        <v>#REF!</v>
      </c>
      <c r="BC158" s="2">
        <f>W158/$W$166</f>
        <v>0.34335231835208652</v>
      </c>
      <c r="BD158" s="2">
        <f>X158/$X$166</f>
        <v>0.33776113451265377</v>
      </c>
      <c r="BE158" s="2">
        <f>Y158/$Y$166</f>
        <v>0.35027813390332413</v>
      </c>
      <c r="BF158" s="2">
        <f>Z158/$Z$166</f>
        <v>0.35100428555069402</v>
      </c>
      <c r="BG158" s="2">
        <f>AA158/$AA$166</f>
        <v>0.34578066516105299</v>
      </c>
      <c r="BH158" s="2">
        <f>AB158/$AB$166</f>
        <v>0.34672451789975695</v>
      </c>
      <c r="BI158" s="2">
        <f>AC158/$AC$166</f>
        <v>0.35680213340763045</v>
      </c>
      <c r="BJ158" s="2">
        <f>AD158/$AD$166</f>
        <v>0.35961281405814888</v>
      </c>
      <c r="BK158" s="2">
        <f>AE158/$AE$166</f>
        <v>0.36027158427822198</v>
      </c>
      <c r="BL158" s="2">
        <f>AF158/$AF$166</f>
        <v>0.3546561429664844</v>
      </c>
      <c r="BM158" s="2">
        <f>AG158/$AG$166</f>
        <v>0.36921542238221339</v>
      </c>
      <c r="BO158" s="11"/>
    </row>
    <row r="159" spans="1:68" x14ac:dyDescent="0.25">
      <c r="A159" s="1" t="s">
        <v>42</v>
      </c>
      <c r="B159" s="1" t="s">
        <v>8</v>
      </c>
      <c r="C159" s="1" t="s">
        <v>27</v>
      </c>
      <c r="D159" s="1" t="s">
        <v>10</v>
      </c>
      <c r="E159" s="3">
        <v>12939.4</v>
      </c>
      <c r="F159" s="3">
        <v>14510.8</v>
      </c>
      <c r="G159" s="3">
        <v>13892.8</v>
      </c>
      <c r="H159" s="3">
        <v>14685.9</v>
      </c>
      <c r="I159" s="3">
        <v>14091.8</v>
      </c>
      <c r="J159" s="3">
        <v>14464.9</v>
      </c>
      <c r="K159" s="3">
        <v>16461.600000000002</v>
      </c>
      <c r="L159" s="3">
        <v>15570.6</v>
      </c>
      <c r="M159" s="3">
        <v>15955.5</v>
      </c>
      <c r="N159" s="3">
        <v>15333.6</v>
      </c>
      <c r="O159" s="3">
        <v>15829.2</v>
      </c>
      <c r="P159" s="3">
        <v>16744.800000000003</v>
      </c>
      <c r="Q159" s="3">
        <v>16543.7</v>
      </c>
      <c r="R159" s="3">
        <v>17394.300000000003</v>
      </c>
      <c r="S159" s="3">
        <v>18505.099999999999</v>
      </c>
      <c r="T159" s="3">
        <v>17721</v>
      </c>
      <c r="U159" s="3">
        <v>18081.5</v>
      </c>
      <c r="V159" s="3">
        <v>17333.2</v>
      </c>
      <c r="W159" s="3">
        <v>18032.599999999999</v>
      </c>
      <c r="X159" s="3">
        <v>18584.5</v>
      </c>
      <c r="Y159" s="3">
        <v>19882.8</v>
      </c>
      <c r="Z159" s="3">
        <v>17280.2</v>
      </c>
      <c r="AA159" s="3">
        <v>17422.599999999999</v>
      </c>
      <c r="AB159" s="3">
        <v>17638</v>
      </c>
      <c r="AC159" s="3">
        <v>15303.9</v>
      </c>
      <c r="AD159" s="3">
        <v>16060.800000000001</v>
      </c>
      <c r="AE159" s="3">
        <v>16131.4</v>
      </c>
      <c r="AF159" s="3">
        <v>16659.300000000003</v>
      </c>
      <c r="AG159" s="3">
        <v>16344.999999999998</v>
      </c>
      <c r="AH159" s="1" t="e">
        <f>#REF!*1000</f>
        <v>#REF!</v>
      </c>
      <c r="BC159" s="2">
        <f t="shared" ref="BC159:BC165" si="95">W159/$W$166</f>
        <v>0.14257838982818</v>
      </c>
      <c r="BD159" s="2">
        <f t="shared" ref="BD159:BD165" si="96">X159/$X$166</f>
        <v>0.14441320074272576</v>
      </c>
      <c r="BE159" s="2">
        <f t="shared" ref="BE159:BE165" si="97">Y159/$Y$166</f>
        <v>0.14155647836717519</v>
      </c>
      <c r="BF159" s="2">
        <f t="shared" ref="BF159:BF165" si="98">Z159/$Z$166</f>
        <v>0.13796469822835017</v>
      </c>
      <c r="BG159" s="2">
        <f t="shared" ref="BG159:BG165" si="99">AA159/$AA$166</f>
        <v>0.13539317108041465</v>
      </c>
      <c r="BH159" s="2">
        <f t="shared" ref="BH159:BH165" si="100">AB159/$AB$166</f>
        <v>0.13632186285873749</v>
      </c>
      <c r="BI159" s="2">
        <f t="shared" ref="BI159:BI165" si="101">AC159/$AC$166</f>
        <v>0.1319925138435212</v>
      </c>
      <c r="BJ159" s="2">
        <f t="shared" ref="BJ159:BJ165" si="102">AD159/$AD$166</f>
        <v>0.13074645817265251</v>
      </c>
      <c r="BK159" s="2">
        <f t="shared" ref="BK159:BK165" si="103">AE159/$AE$166</f>
        <v>0.1305218755946756</v>
      </c>
      <c r="BL159" s="2">
        <f t="shared" ref="BL159:BL165" si="104">AF159/$AF$166</f>
        <v>0.13332019495368583</v>
      </c>
      <c r="BM159" s="2">
        <f t="shared" ref="BM159:BM165" si="105">AG159/$AG$166</f>
        <v>0.12885460835124651</v>
      </c>
      <c r="BO159" s="11"/>
    </row>
    <row r="160" spans="1:68" x14ac:dyDescent="0.25">
      <c r="A160" s="1" t="s">
        <v>42</v>
      </c>
      <c r="B160" s="1" t="s">
        <v>11</v>
      </c>
      <c r="C160" s="1" t="s">
        <v>27</v>
      </c>
      <c r="D160" s="1" t="s">
        <v>12</v>
      </c>
      <c r="E160" s="3">
        <v>15102.6</v>
      </c>
      <c r="F160" s="3">
        <v>16815.599999999999</v>
      </c>
      <c r="G160" s="3">
        <v>16234.300000000001</v>
      </c>
      <c r="H160" s="3">
        <v>17115.900000000001</v>
      </c>
      <c r="I160" s="3">
        <v>16503.099999999999</v>
      </c>
      <c r="J160" s="3">
        <v>16899.400000000001</v>
      </c>
      <c r="K160" s="3">
        <v>19130.199999999997</v>
      </c>
      <c r="L160" s="3">
        <v>18366.800000000003</v>
      </c>
      <c r="M160" s="3">
        <v>18944.400000000001</v>
      </c>
      <c r="N160" s="3">
        <v>18377.7</v>
      </c>
      <c r="O160" s="3">
        <v>19078.600000000002</v>
      </c>
      <c r="P160" s="3">
        <v>20152.2</v>
      </c>
      <c r="Q160" s="3">
        <v>19975.2</v>
      </c>
      <c r="R160" s="3">
        <v>21010.7</v>
      </c>
      <c r="S160" s="3">
        <v>22255.1</v>
      </c>
      <c r="T160" s="3">
        <v>21517</v>
      </c>
      <c r="U160" s="3">
        <v>21983.399999999998</v>
      </c>
      <c r="V160" s="3">
        <v>21282.5</v>
      </c>
      <c r="W160" s="3">
        <v>22042.5</v>
      </c>
      <c r="X160" s="3">
        <v>22681.3</v>
      </c>
      <c r="Y160" s="3">
        <v>24056.5</v>
      </c>
      <c r="Z160" s="3">
        <v>21796.600000000002</v>
      </c>
      <c r="AA160" s="3">
        <v>21777.599999999999</v>
      </c>
      <c r="AB160" s="3">
        <v>21469.8</v>
      </c>
      <c r="AC160" s="3">
        <v>19518.2</v>
      </c>
      <c r="AD160" s="3">
        <v>20304.300000000003</v>
      </c>
      <c r="AE160" s="3">
        <v>20706.3</v>
      </c>
      <c r="AF160" s="3">
        <v>21493</v>
      </c>
      <c r="AG160" s="3">
        <v>22309.3</v>
      </c>
      <c r="AH160" s="1" t="e">
        <f>#REF!*1000</f>
        <v>#REF!</v>
      </c>
      <c r="BC160" s="2">
        <f t="shared" si="95"/>
        <v>0.17428347314240086</v>
      </c>
      <c r="BD160" s="2">
        <f t="shared" si="96"/>
        <v>0.17624790174640081</v>
      </c>
      <c r="BE160" s="2">
        <f t="shared" si="97"/>
        <v>0.17127132103325238</v>
      </c>
      <c r="BF160" s="2">
        <f t="shared" si="98"/>
        <v>0.17402352642932709</v>
      </c>
      <c r="BG160" s="2">
        <f t="shared" si="99"/>
        <v>0.16923641262043773</v>
      </c>
      <c r="BH160" s="2">
        <f t="shared" si="100"/>
        <v>0.1659373586123439</v>
      </c>
      <c r="BI160" s="2">
        <f t="shared" si="101"/>
        <v>0.16833985348183245</v>
      </c>
      <c r="BJ160" s="2">
        <f t="shared" si="102"/>
        <v>0.16529159884158875</v>
      </c>
      <c r="BK160" s="2">
        <f t="shared" si="103"/>
        <v>0.16753816238057648</v>
      </c>
      <c r="BL160" s="2">
        <f t="shared" si="104"/>
        <v>0.17200308237078202</v>
      </c>
      <c r="BM160" s="2">
        <f t="shared" si="105"/>
        <v>0.17587372983116939</v>
      </c>
      <c r="BO160" s="11"/>
    </row>
    <row r="161" spans="1:69" x14ac:dyDescent="0.25">
      <c r="A161" s="1" t="s">
        <v>42</v>
      </c>
      <c r="B161" s="1" t="s">
        <v>13</v>
      </c>
      <c r="C161" s="1" t="s">
        <v>27</v>
      </c>
      <c r="D161" s="1" t="s">
        <v>14</v>
      </c>
      <c r="E161" s="3">
        <v>5417.0999999999995</v>
      </c>
      <c r="F161" s="3">
        <v>6126.2</v>
      </c>
      <c r="G161" s="3">
        <v>5808.2</v>
      </c>
      <c r="H161" s="3">
        <v>6158.8</v>
      </c>
      <c r="I161" s="3">
        <v>5876</v>
      </c>
      <c r="J161" s="3">
        <v>6048.8</v>
      </c>
      <c r="K161" s="3">
        <v>6926.9</v>
      </c>
      <c r="L161" s="3">
        <v>6436.7</v>
      </c>
      <c r="M161" s="3">
        <v>6543.3</v>
      </c>
      <c r="N161" s="3">
        <v>6215.4</v>
      </c>
      <c r="O161" s="3">
        <v>6370.9</v>
      </c>
      <c r="P161" s="3">
        <v>6752.2</v>
      </c>
      <c r="Q161" s="3">
        <v>6643.6</v>
      </c>
      <c r="R161" s="3">
        <v>6981.6</v>
      </c>
      <c r="S161" s="3">
        <v>7468.6</v>
      </c>
      <c r="T161" s="3">
        <v>7065.2999999999993</v>
      </c>
      <c r="U161" s="3">
        <v>7196.7999999999993</v>
      </c>
      <c r="V161" s="3">
        <v>6810.4</v>
      </c>
      <c r="W161" s="3">
        <v>7127</v>
      </c>
      <c r="X161" s="3">
        <v>7360.4000000000005</v>
      </c>
      <c r="Y161" s="3">
        <v>7963.3</v>
      </c>
      <c r="Z161" s="3">
        <v>7043.7000000000007</v>
      </c>
      <c r="AA161" s="3">
        <v>7861.6</v>
      </c>
      <c r="AB161" s="3">
        <v>8084.7</v>
      </c>
      <c r="AC161" s="3">
        <v>7105.8</v>
      </c>
      <c r="AD161" s="3">
        <v>7620.3</v>
      </c>
      <c r="AE161" s="3">
        <v>7878.9</v>
      </c>
      <c r="AF161" s="3">
        <v>7786.7</v>
      </c>
      <c r="AG161" s="3">
        <v>7800.8</v>
      </c>
      <c r="AH161" s="1" t="e">
        <f>#REF!*1000</f>
        <v>#REF!</v>
      </c>
      <c r="BC161" s="2">
        <f t="shared" si="95"/>
        <v>5.6351063313412317E-2</v>
      </c>
      <c r="BD161" s="2">
        <f t="shared" si="96"/>
        <v>5.7194916341400566E-2</v>
      </c>
      <c r="BE161" s="2">
        <f t="shared" si="97"/>
        <v>5.6695068309359165E-2</v>
      </c>
      <c r="BF161" s="2">
        <f t="shared" si="98"/>
        <v>5.6236730183159354E-2</v>
      </c>
      <c r="BG161" s="2">
        <f t="shared" si="99"/>
        <v>6.1093462156382401E-2</v>
      </c>
      <c r="BH161" s="2">
        <f t="shared" si="100"/>
        <v>6.2485619948635607E-2</v>
      </c>
      <c r="BI161" s="2">
        <f t="shared" si="101"/>
        <v>6.1285842489123228E-2</v>
      </c>
      <c r="BJ161" s="2">
        <f t="shared" si="102"/>
        <v>6.2034720263814E-2</v>
      </c>
      <c r="BK161" s="2">
        <f t="shared" si="103"/>
        <v>6.3749507520915072E-2</v>
      </c>
      <c r="BL161" s="2">
        <f t="shared" si="104"/>
        <v>6.2315004954941994E-2</v>
      </c>
      <c r="BM161" s="2">
        <f t="shared" si="105"/>
        <v>6.1497034495344376E-2</v>
      </c>
      <c r="BO161" s="11"/>
    </row>
    <row r="162" spans="1:69" x14ac:dyDescent="0.25">
      <c r="A162" s="1" t="s">
        <v>42</v>
      </c>
      <c r="B162" s="1" t="s">
        <v>15</v>
      </c>
      <c r="C162" s="1" t="s">
        <v>27</v>
      </c>
      <c r="D162" s="1" t="s">
        <v>16</v>
      </c>
      <c r="E162" s="3">
        <v>6053.6</v>
      </c>
      <c r="F162" s="3">
        <v>6803.8</v>
      </c>
      <c r="G162" s="3">
        <v>6497.3</v>
      </c>
      <c r="H162" s="3">
        <v>6873.8</v>
      </c>
      <c r="I162" s="3">
        <v>6585.9</v>
      </c>
      <c r="J162" s="3">
        <v>6765.3</v>
      </c>
      <c r="K162" s="3">
        <v>7711.8</v>
      </c>
      <c r="L162" s="3">
        <v>7260.6</v>
      </c>
      <c r="M162" s="3">
        <v>7424.7</v>
      </c>
      <c r="N162" s="3">
        <v>7114</v>
      </c>
      <c r="O162" s="3">
        <v>7330.5999999999995</v>
      </c>
      <c r="P162" s="3">
        <v>7758.4</v>
      </c>
      <c r="Q162" s="3">
        <v>7657.2</v>
      </c>
      <c r="R162" s="3">
        <v>8049.7999999999993</v>
      </c>
      <c r="S162" s="3">
        <v>8575.9000000000015</v>
      </c>
      <c r="T162" s="3">
        <v>8187.0999999999995</v>
      </c>
      <c r="U162" s="3">
        <v>8350.0999999999985</v>
      </c>
      <c r="V162" s="3">
        <v>7978.6</v>
      </c>
      <c r="W162" s="3">
        <v>8312.7999999999993</v>
      </c>
      <c r="X162" s="3">
        <v>8571.7000000000007</v>
      </c>
      <c r="Y162" s="3">
        <v>9196.4000000000015</v>
      </c>
      <c r="Z162" s="3">
        <v>7963.3</v>
      </c>
      <c r="AA162" s="3">
        <v>8181.8000000000011</v>
      </c>
      <c r="AB162" s="3">
        <v>6980</v>
      </c>
      <c r="AC162" s="3">
        <v>6295.6</v>
      </c>
      <c r="AD162" s="3">
        <v>6790.9</v>
      </c>
      <c r="AE162" s="3">
        <v>6351.2000000000007</v>
      </c>
      <c r="AF162" s="3">
        <v>6562.8</v>
      </c>
      <c r="AG162" s="3">
        <v>5974.2</v>
      </c>
      <c r="AH162" s="1" t="e">
        <f>#REF!*1000</f>
        <v>#REF!</v>
      </c>
      <c r="BC162" s="2">
        <f t="shared" si="95"/>
        <v>6.5726830238772821E-2</v>
      </c>
      <c r="BD162" s="2">
        <f t="shared" si="96"/>
        <v>6.6607475735501229E-2</v>
      </c>
      <c r="BE162" s="2">
        <f t="shared" si="97"/>
        <v>6.547417856921009E-2</v>
      </c>
      <c r="BF162" s="2">
        <f t="shared" si="98"/>
        <v>6.3578794308041628E-2</v>
      </c>
      <c r="BG162" s="2">
        <f t="shared" si="99"/>
        <v>6.3581775805318208E-2</v>
      </c>
      <c r="BH162" s="2">
        <f t="shared" si="100"/>
        <v>5.3947533890122898E-2</v>
      </c>
      <c r="BI162" s="2">
        <f t="shared" si="101"/>
        <v>5.4298059328228239E-2</v>
      </c>
      <c r="BJ162" s="2">
        <f t="shared" si="102"/>
        <v>5.5282808004873098E-2</v>
      </c>
      <c r="BK162" s="2">
        <f t="shared" si="103"/>
        <v>5.1388629398372347E-2</v>
      </c>
      <c r="BL162" s="2">
        <f t="shared" si="104"/>
        <v>5.2520440561251026E-2</v>
      </c>
      <c r="BM162" s="2">
        <f t="shared" si="105"/>
        <v>4.7097167403610703E-2</v>
      </c>
      <c r="BO162" s="11"/>
    </row>
    <row r="163" spans="1:69" x14ac:dyDescent="0.25">
      <c r="A163" s="1" t="s">
        <v>42</v>
      </c>
      <c r="B163" s="1" t="s">
        <v>17</v>
      </c>
      <c r="C163" s="1" t="s">
        <v>27</v>
      </c>
      <c r="D163" s="1" t="s">
        <v>18</v>
      </c>
      <c r="E163" s="3">
        <v>8171.7</v>
      </c>
      <c r="F163" s="3">
        <v>9307.9</v>
      </c>
      <c r="G163" s="3">
        <v>8751.3000000000011</v>
      </c>
      <c r="H163" s="3">
        <v>9304.4</v>
      </c>
      <c r="I163" s="3">
        <v>8833.5</v>
      </c>
      <c r="J163" s="3">
        <v>9115.7000000000007</v>
      </c>
      <c r="K163" s="3">
        <v>10495.1</v>
      </c>
      <c r="L163" s="3">
        <v>9603.7000000000007</v>
      </c>
      <c r="M163" s="3">
        <v>9694</v>
      </c>
      <c r="N163" s="3">
        <v>9111.9</v>
      </c>
      <c r="O163" s="3">
        <v>9279.1999999999989</v>
      </c>
      <c r="P163" s="3">
        <v>9851.6</v>
      </c>
      <c r="Q163" s="3">
        <v>9656.1</v>
      </c>
      <c r="R163" s="3">
        <v>10142.5</v>
      </c>
      <c r="S163" s="3">
        <v>10905.8</v>
      </c>
      <c r="T163" s="3">
        <v>10200.1</v>
      </c>
      <c r="U163" s="3">
        <v>10373.5</v>
      </c>
      <c r="V163" s="3">
        <v>9695.8000000000011</v>
      </c>
      <c r="W163" s="3">
        <v>10204.4</v>
      </c>
      <c r="X163" s="3">
        <v>10559.4</v>
      </c>
      <c r="Y163" s="3">
        <v>11545.9</v>
      </c>
      <c r="Z163" s="3">
        <v>10308.5</v>
      </c>
      <c r="AA163" s="3">
        <v>11541.9</v>
      </c>
      <c r="AB163" s="3">
        <v>11942.1</v>
      </c>
      <c r="AC163" s="3">
        <v>10348.599999999999</v>
      </c>
      <c r="AD163" s="3">
        <v>10934.300000000001</v>
      </c>
      <c r="AE163" s="3">
        <v>10543.5</v>
      </c>
      <c r="AF163" s="3">
        <v>10343.700000000001</v>
      </c>
      <c r="AG163" s="3">
        <v>10253.6</v>
      </c>
      <c r="AH163" s="1" t="e">
        <f>#REF!*1000</f>
        <v>#REF!</v>
      </c>
      <c r="BC163" s="2">
        <f t="shared" si="95"/>
        <v>8.0683147253456516E-2</v>
      </c>
      <c r="BD163" s="2">
        <f t="shared" si="96"/>
        <v>8.2053149233110301E-2</v>
      </c>
      <c r="BE163" s="2">
        <f t="shared" si="97"/>
        <v>8.2201548251733564E-2</v>
      </c>
      <c r="BF163" s="2">
        <f t="shared" si="98"/>
        <v>8.2302814301162472E-2</v>
      </c>
      <c r="BG163" s="2">
        <f t="shared" si="99"/>
        <v>8.9693526872742194E-2</v>
      </c>
      <c r="BH163" s="2">
        <f t="shared" si="100"/>
        <v>9.229897485232616E-2</v>
      </c>
      <c r="BI163" s="2">
        <f t="shared" si="101"/>
        <v>8.9254224659143303E-2</v>
      </c>
      <c r="BJ163" s="2">
        <f t="shared" si="102"/>
        <v>8.9013062711523358E-2</v>
      </c>
      <c r="BK163" s="2">
        <f t="shared" si="103"/>
        <v>8.5309235114897783E-2</v>
      </c>
      <c r="BL163" s="2">
        <f t="shared" si="104"/>
        <v>8.2778033923540606E-2</v>
      </c>
      <c r="BM163" s="2">
        <f t="shared" si="105"/>
        <v>8.0833503345998245E-2</v>
      </c>
      <c r="BO163" s="11"/>
    </row>
    <row r="164" spans="1:69" x14ac:dyDescent="0.25">
      <c r="A164" s="1" t="s">
        <v>42</v>
      </c>
      <c r="B164" s="1" t="s">
        <v>19</v>
      </c>
      <c r="C164" s="1" t="s">
        <v>27</v>
      </c>
      <c r="D164" s="1" t="s">
        <v>20</v>
      </c>
      <c r="E164" s="3">
        <v>4028.2999999999997</v>
      </c>
      <c r="F164" s="3">
        <v>4583</v>
      </c>
      <c r="G164" s="3">
        <v>4314.8999999999996</v>
      </c>
      <c r="H164" s="3">
        <v>4585.6000000000004</v>
      </c>
      <c r="I164" s="3">
        <v>4357.1000000000004</v>
      </c>
      <c r="J164" s="3">
        <v>4494.3999999999996</v>
      </c>
      <c r="K164" s="3">
        <v>5169.9000000000005</v>
      </c>
      <c r="L164" s="3">
        <v>4743</v>
      </c>
      <c r="M164" s="3">
        <v>4793.4000000000005</v>
      </c>
      <c r="N164" s="3">
        <v>4513.6000000000004</v>
      </c>
      <c r="O164" s="3">
        <v>4601.7</v>
      </c>
      <c r="P164" s="3">
        <v>4884.1000000000004</v>
      </c>
      <c r="Q164" s="3">
        <v>4790.3</v>
      </c>
      <c r="R164" s="3">
        <v>5032</v>
      </c>
      <c r="S164" s="3">
        <v>5406</v>
      </c>
      <c r="T164" s="3">
        <v>5066.0999999999995</v>
      </c>
      <c r="U164" s="3">
        <v>5153.6000000000004</v>
      </c>
      <c r="V164" s="3">
        <v>4827.3999999999996</v>
      </c>
      <c r="W164" s="3">
        <v>5075.5</v>
      </c>
      <c r="X164" s="3">
        <v>5250.3</v>
      </c>
      <c r="Y164" s="3">
        <v>5730.2999999999993</v>
      </c>
      <c r="Z164" s="3">
        <v>4858.5</v>
      </c>
      <c r="AA164" s="3">
        <v>5029.2000000000007</v>
      </c>
      <c r="AB164" s="3">
        <v>5128.3999999999996</v>
      </c>
      <c r="AC164" s="3">
        <v>4291.2</v>
      </c>
      <c r="AD164" s="3">
        <v>4400.7</v>
      </c>
      <c r="AE164" s="3">
        <v>4674.8</v>
      </c>
      <c r="AF164" s="3">
        <v>4284.0999999999995</v>
      </c>
      <c r="AG164" s="3">
        <v>4213.7</v>
      </c>
      <c r="AH164" s="1" t="e">
        <f>#REF!*1000</f>
        <v>#REF!</v>
      </c>
      <c r="BC164" s="2">
        <f t="shared" si="95"/>
        <v>4.0130464690223688E-2</v>
      </c>
      <c r="BD164" s="2">
        <f t="shared" si="96"/>
        <v>4.0798118209235283E-2</v>
      </c>
      <c r="BE164" s="2">
        <f t="shared" si="97"/>
        <v>4.0797125555124228E-2</v>
      </c>
      <c r="BF164" s="2">
        <f t="shared" si="98"/>
        <v>3.8790146314419932E-2</v>
      </c>
      <c r="BG164" s="2">
        <f t="shared" si="99"/>
        <v>3.9082532802085887E-2</v>
      </c>
      <c r="BH164" s="2">
        <f t="shared" si="100"/>
        <v>3.963675255044502E-2</v>
      </c>
      <c r="BI164" s="2">
        <f t="shared" si="101"/>
        <v>3.7010583929934081E-2</v>
      </c>
      <c r="BJ164" s="2">
        <f t="shared" si="102"/>
        <v>3.5824861680638066E-2</v>
      </c>
      <c r="BK164" s="2">
        <f t="shared" si="103"/>
        <v>3.78245945193839E-2</v>
      </c>
      <c r="BL164" s="2">
        <f t="shared" si="104"/>
        <v>3.4284576614928917E-2</v>
      </c>
      <c r="BM164" s="2">
        <f t="shared" si="105"/>
        <v>3.3218394812459313E-2</v>
      </c>
      <c r="BO164" s="11"/>
    </row>
    <row r="165" spans="1:69" x14ac:dyDescent="0.25">
      <c r="A165" s="1" t="s">
        <v>42</v>
      </c>
      <c r="B165" s="1" t="s">
        <v>21</v>
      </c>
      <c r="C165" s="1" t="s">
        <v>6</v>
      </c>
      <c r="D165" s="1" t="s">
        <v>22</v>
      </c>
      <c r="E165" s="3">
        <v>7945.8579999999929</v>
      </c>
      <c r="F165" s="3">
        <v>8559.2090000000171</v>
      </c>
      <c r="G165" s="3">
        <v>8128.9440000000031</v>
      </c>
      <c r="H165" s="3">
        <v>8868.4889999999868</v>
      </c>
      <c r="I165" s="3">
        <v>8474.247000000003</v>
      </c>
      <c r="J165" s="3">
        <v>9353.0280000000203</v>
      </c>
      <c r="K165" s="3">
        <v>10648.982999999978</v>
      </c>
      <c r="L165" s="3">
        <v>10152.044999999998</v>
      </c>
      <c r="M165" s="3">
        <v>10405.043000000005</v>
      </c>
      <c r="N165" s="3">
        <v>10102.63900000001</v>
      </c>
      <c r="O165" s="3">
        <v>10133.847999999998</v>
      </c>
      <c r="P165" s="3">
        <v>10748.534</v>
      </c>
      <c r="Q165" s="3">
        <v>10951.069999999978</v>
      </c>
      <c r="R165" s="3">
        <v>10917.085999999996</v>
      </c>
      <c r="S165" s="3">
        <v>11922.316999999995</v>
      </c>
      <c r="T165" s="3">
        <v>10996.215999999971</v>
      </c>
      <c r="U165" s="3">
        <v>11315.788999999975</v>
      </c>
      <c r="V165" s="3">
        <v>11517.166000000012</v>
      </c>
      <c r="W165" s="3">
        <v>12254.707000000009</v>
      </c>
      <c r="X165" s="3">
        <v>12215.760000000024</v>
      </c>
      <c r="Y165" s="3">
        <v>12883.709999999977</v>
      </c>
      <c r="Z165" s="3">
        <v>12036.485000000001</v>
      </c>
      <c r="AA165" s="3">
        <v>12371.243000000002</v>
      </c>
      <c r="AB165" s="3">
        <v>13281.028000000006</v>
      </c>
      <c r="AC165" s="3">
        <v>11712.412999999986</v>
      </c>
      <c r="AD165" s="3">
        <v>12553.396999999997</v>
      </c>
      <c r="AE165" s="3">
        <v>12778.922000000006</v>
      </c>
      <c r="AF165" s="3">
        <v>13510.67300000001</v>
      </c>
      <c r="AG165" s="3">
        <v>13117.409999999989</v>
      </c>
      <c r="AH165" s="5" t="e">
        <f t="shared" ref="AH165" si="106">AH166-SUM(AH158:AH164)</f>
        <v>#REF!</v>
      </c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C165" s="2">
        <f t="shared" si="95"/>
        <v>9.6894313181467323E-2</v>
      </c>
      <c r="BD165" s="2">
        <f t="shared" si="96"/>
        <v>9.4924103478972427E-2</v>
      </c>
      <c r="BE165" s="2">
        <f t="shared" si="97"/>
        <v>9.17261460108212E-2</v>
      </c>
      <c r="BF165" s="2">
        <f t="shared" si="98"/>
        <v>9.6099004684845293E-2</v>
      </c>
      <c r="BG165" s="2">
        <f t="shared" si="99"/>
        <v>9.613845350156594E-2</v>
      </c>
      <c r="BH165" s="2">
        <f t="shared" si="100"/>
        <v>0.10264737938763201</v>
      </c>
      <c r="BI165" s="2">
        <f t="shared" si="101"/>
        <v>0.10101678886058689</v>
      </c>
      <c r="BJ165" s="2">
        <f t="shared" si="102"/>
        <v>0.10219367626676137</v>
      </c>
      <c r="BK165" s="2">
        <f t="shared" si="103"/>
        <v>0.10339641119295682</v>
      </c>
      <c r="BL165" s="2">
        <f t="shared" si="104"/>
        <v>0.10812252365438525</v>
      </c>
      <c r="BM165" s="2">
        <f t="shared" si="105"/>
        <v>0.10341013937795798</v>
      </c>
      <c r="BO165" s="11"/>
    </row>
    <row r="166" spans="1:69" x14ac:dyDescent="0.25">
      <c r="A166" s="1" t="s">
        <v>42</v>
      </c>
      <c r="B166" s="1" t="s">
        <v>23</v>
      </c>
      <c r="C166" s="1" t="s">
        <v>6</v>
      </c>
      <c r="D166" s="1" t="s">
        <v>24</v>
      </c>
      <c r="E166" s="3">
        <v>107884.58</v>
      </c>
      <c r="F166" s="3">
        <v>120166.36700000001</v>
      </c>
      <c r="G166" s="3">
        <v>116164.503</v>
      </c>
      <c r="H166" s="3">
        <v>122445.974</v>
      </c>
      <c r="I166" s="3">
        <v>117484.046</v>
      </c>
      <c r="J166" s="3">
        <v>121025.57100000001</v>
      </c>
      <c r="K166" s="3">
        <v>135408.67899999997</v>
      </c>
      <c r="L166" s="3">
        <v>125052.83500000001</v>
      </c>
      <c r="M166" s="3">
        <v>126584.73199999999</v>
      </c>
      <c r="N166" s="3">
        <v>122891.24100000001</v>
      </c>
      <c r="O166" s="3">
        <v>125039.08199999999</v>
      </c>
      <c r="P166" s="3">
        <v>128154.34</v>
      </c>
      <c r="Q166" s="3">
        <v>123642.65999999999</v>
      </c>
      <c r="R166" s="3">
        <v>126562.36900000001</v>
      </c>
      <c r="S166" s="3">
        <v>132377.83499999999</v>
      </c>
      <c r="T166" s="3">
        <v>129272.69499999999</v>
      </c>
      <c r="U166" s="3">
        <v>125586.30699999999</v>
      </c>
      <c r="V166" s="3">
        <v>122560.96200000001</v>
      </c>
      <c r="W166" s="3">
        <v>126474.98700000001</v>
      </c>
      <c r="X166" s="3">
        <v>128689.75900000001</v>
      </c>
      <c r="Y166" s="3">
        <v>140458.42499999999</v>
      </c>
      <c r="Z166" s="3">
        <v>125250.88100000001</v>
      </c>
      <c r="AA166" s="3">
        <v>128681.527</v>
      </c>
      <c r="AB166" s="3">
        <v>129384.969</v>
      </c>
      <c r="AC166" s="3">
        <v>115945.212</v>
      </c>
      <c r="AD166" s="3">
        <v>122839.274</v>
      </c>
      <c r="AE166" s="3">
        <v>123591.54300000001</v>
      </c>
      <c r="AF166" s="3">
        <v>124957.06300000001</v>
      </c>
      <c r="AG166" s="3">
        <v>126848.393</v>
      </c>
      <c r="AH166" s="5" t="e">
        <f>#REF!</f>
        <v>#REF!</v>
      </c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O166" s="11"/>
    </row>
    <row r="167" spans="1:69" ht="15" customHeight="1" x14ac:dyDescent="0.25">
      <c r="A167" s="1" t="s">
        <v>43</v>
      </c>
      <c r="B167" s="1" t="s">
        <v>5</v>
      </c>
      <c r="C167" s="1" t="s">
        <v>6</v>
      </c>
      <c r="D167" s="1" t="s">
        <v>7</v>
      </c>
      <c r="E167" s="3">
        <v>39455.811999999998</v>
      </c>
      <c r="F167" s="3">
        <v>42789.709000000003</v>
      </c>
      <c r="G167" s="3">
        <v>44975.868999999999</v>
      </c>
      <c r="H167" s="3">
        <v>55082.148999999998</v>
      </c>
      <c r="I167" s="3">
        <v>57878.112999999998</v>
      </c>
      <c r="J167" s="3">
        <v>55694.917000000001</v>
      </c>
      <c r="K167" s="3">
        <v>57838.790999999997</v>
      </c>
      <c r="L167" s="3">
        <v>60055.148999999998</v>
      </c>
      <c r="M167" s="3">
        <v>55146.521999999997</v>
      </c>
      <c r="N167" s="3">
        <v>56253.042000000001</v>
      </c>
      <c r="O167" s="3">
        <v>54027.260999999999</v>
      </c>
      <c r="P167" s="3">
        <v>53599.06</v>
      </c>
      <c r="Q167" s="3">
        <v>50934.972000000002</v>
      </c>
      <c r="R167" s="3">
        <v>48839.773000000001</v>
      </c>
      <c r="S167" s="3">
        <v>50088.775999999998</v>
      </c>
      <c r="T167" s="3">
        <v>51660.914000000004</v>
      </c>
      <c r="U167" s="3">
        <v>44466.082999999999</v>
      </c>
      <c r="V167" s="3">
        <v>40840.789000000004</v>
      </c>
      <c r="W167" s="3">
        <v>42342.572999999997</v>
      </c>
      <c r="X167" s="3">
        <v>41545.769999999997</v>
      </c>
      <c r="Y167" s="3">
        <v>43383.491999999998</v>
      </c>
      <c r="Z167" s="3">
        <v>42794.53</v>
      </c>
      <c r="AA167" s="3">
        <v>42641.118000000002</v>
      </c>
      <c r="AB167" s="3">
        <v>41616.713000000003</v>
      </c>
      <c r="AC167" s="3">
        <v>39785.864000000001</v>
      </c>
      <c r="AD167" s="3">
        <v>38730.135000000002</v>
      </c>
      <c r="AE167" s="3">
        <v>41141.945</v>
      </c>
      <c r="AF167" s="3">
        <v>45139.493000000002</v>
      </c>
      <c r="AG167" s="3">
        <v>45581.096999999994</v>
      </c>
      <c r="BC167" s="2">
        <f>W167/W175</f>
        <v>0.31331144972770419</v>
      </c>
      <c r="BD167" s="2">
        <f t="shared" ref="BD167:BM167" si="107">X167/X175</f>
        <v>0.30761614052595571</v>
      </c>
      <c r="BE167" s="2">
        <f t="shared" si="107"/>
        <v>0.29683369420446981</v>
      </c>
      <c r="BF167" s="2">
        <f t="shared" si="107"/>
        <v>0.30387429459666448</v>
      </c>
      <c r="BG167" s="2">
        <f t="shared" si="107"/>
        <v>0.30476796116180105</v>
      </c>
      <c r="BH167" s="2">
        <f t="shared" si="107"/>
        <v>0.30697032801558788</v>
      </c>
      <c r="BI167" s="2">
        <f t="shared" si="107"/>
        <v>0.30519158542822333</v>
      </c>
      <c r="BJ167" s="2">
        <f t="shared" si="107"/>
        <v>0.29807186502238597</v>
      </c>
      <c r="BK167" s="2">
        <f t="shared" si="107"/>
        <v>0.29380813349153473</v>
      </c>
      <c r="BL167" s="2">
        <f t="shared" si="107"/>
        <v>0.32545567460584834</v>
      </c>
      <c r="BM167" s="2">
        <f t="shared" si="107"/>
        <v>0.33080166082241469</v>
      </c>
      <c r="BO167" s="11">
        <f>AVERAGE(BC167:BM167)</f>
        <v>0.30788207160023551</v>
      </c>
      <c r="BP167" s="6">
        <v>0.24144798050764854</v>
      </c>
    </row>
    <row r="168" spans="1:69" ht="15" customHeight="1" x14ac:dyDescent="0.25">
      <c r="A168" s="1" t="s">
        <v>43</v>
      </c>
      <c r="B168" s="1" t="s">
        <v>8</v>
      </c>
      <c r="C168" s="1" t="s">
        <v>27</v>
      </c>
      <c r="D168" s="1" t="s">
        <v>10</v>
      </c>
      <c r="E168" s="3">
        <v>8056.4696999999996</v>
      </c>
      <c r="F168" s="3">
        <v>8264.7084000000013</v>
      </c>
      <c r="G168" s="3">
        <v>8374.7639099999997</v>
      </c>
      <c r="H168" s="3">
        <v>9399.1083269999999</v>
      </c>
      <c r="I168" s="3">
        <v>8874.1266039999991</v>
      </c>
      <c r="J168" s="3">
        <v>8613.3532200000009</v>
      </c>
      <c r="K168" s="3">
        <v>9269.8948400000008</v>
      </c>
      <c r="L168" s="3">
        <v>9279.9165919999996</v>
      </c>
      <c r="M168" s="3">
        <v>8984.057116</v>
      </c>
      <c r="N168" s="3">
        <v>9403.9357730000011</v>
      </c>
      <c r="O168" s="3">
        <v>9277.9246750000002</v>
      </c>
      <c r="P168" s="3">
        <v>9646.9668280000005</v>
      </c>
      <c r="Q168" s="3">
        <v>10108.618389000001</v>
      </c>
      <c r="R168" s="3">
        <v>10149.197089000001</v>
      </c>
      <c r="S168" s="3">
        <v>10653.429974000001</v>
      </c>
      <c r="T168" s="3">
        <v>10784.476101</v>
      </c>
      <c r="U168" s="3">
        <v>10893.627990000001</v>
      </c>
      <c r="V168" s="3">
        <v>10254.550566</v>
      </c>
      <c r="W168" s="3">
        <v>11217.060730000001</v>
      </c>
      <c r="X168" s="3">
        <v>11209.746355000001</v>
      </c>
      <c r="Y168" s="3">
        <v>12130.798848999999</v>
      </c>
      <c r="Z168" s="3">
        <v>11688.866262</v>
      </c>
      <c r="AA168" s="3">
        <v>11612.811204000001</v>
      </c>
      <c r="AB168" s="3">
        <v>11252.511607</v>
      </c>
      <c r="AC168" s="3">
        <v>10820.176144000001</v>
      </c>
      <c r="AD168" s="3">
        <v>10784.651563000001</v>
      </c>
      <c r="AE168" s="3">
        <v>11622.487759</v>
      </c>
      <c r="AF168" s="3">
        <v>11511.791655000001</v>
      </c>
      <c r="AG168" s="3">
        <v>11436.553981000003</v>
      </c>
      <c r="BO168" s="11">
        <v>8.3000000000000004E-2</v>
      </c>
      <c r="BP168" s="6">
        <v>0.10226795435235454</v>
      </c>
    </row>
    <row r="169" spans="1:69" ht="15" customHeight="1" x14ac:dyDescent="0.25">
      <c r="A169" s="1" t="s">
        <v>43</v>
      </c>
      <c r="B169" s="1" t="s">
        <v>11</v>
      </c>
      <c r="C169" s="1" t="s">
        <v>27</v>
      </c>
      <c r="D169" s="1" t="s">
        <v>12</v>
      </c>
      <c r="E169" s="3">
        <v>10288.9854</v>
      </c>
      <c r="F169" s="3">
        <v>10554.9288</v>
      </c>
      <c r="G169" s="3">
        <v>10695.481619999999</v>
      </c>
      <c r="H169" s="3">
        <v>12003.680514</v>
      </c>
      <c r="I169" s="3">
        <v>11333.221927999999</v>
      </c>
      <c r="J169" s="3">
        <v>11000.186039999999</v>
      </c>
      <c r="K169" s="3">
        <v>11838.660879999999</v>
      </c>
      <c r="L169" s="3">
        <v>11851.459743999998</v>
      </c>
      <c r="M169" s="3">
        <v>11473.615111999999</v>
      </c>
      <c r="N169" s="3">
        <v>12009.845686000001</v>
      </c>
      <c r="O169" s="3">
        <v>11848.915849999999</v>
      </c>
      <c r="P169" s="3">
        <v>12320.222696000001</v>
      </c>
      <c r="Q169" s="3">
        <v>12909.801798</v>
      </c>
      <c r="R169" s="3">
        <v>12961.625198</v>
      </c>
      <c r="S169" s="3">
        <v>13605.585267999999</v>
      </c>
      <c r="T169" s="3">
        <v>13772.945382</v>
      </c>
      <c r="U169" s="3">
        <v>13912.34418</v>
      </c>
      <c r="V169" s="3">
        <v>13096.173011999999</v>
      </c>
      <c r="W169" s="3">
        <v>14325.40286</v>
      </c>
      <c r="X169" s="3">
        <v>14316.061609999999</v>
      </c>
      <c r="Y169" s="3">
        <v>15492.345517999998</v>
      </c>
      <c r="Z169" s="3">
        <v>14927.949683999997</v>
      </c>
      <c r="AA169" s="3">
        <v>14830.819128000001</v>
      </c>
      <c r="AB169" s="3">
        <v>14370.677474</v>
      </c>
      <c r="AC169" s="3">
        <v>13818.538208</v>
      </c>
      <c r="AD169" s="3">
        <v>13773.169466000001</v>
      </c>
      <c r="AE169" s="3">
        <v>14843.177137999999</v>
      </c>
      <c r="AF169" s="3">
        <v>14701.806210000001</v>
      </c>
      <c r="AG169" s="3">
        <v>14605.719542000003</v>
      </c>
      <c r="BO169" s="11">
        <v>0.106</v>
      </c>
      <c r="BP169" s="6">
        <v>0.12614016597225844</v>
      </c>
    </row>
    <row r="170" spans="1:69" ht="15" customHeight="1" x14ac:dyDescent="0.25">
      <c r="A170" s="1" t="s">
        <v>43</v>
      </c>
      <c r="B170" s="1" t="s">
        <v>13</v>
      </c>
      <c r="C170" s="1" t="s">
        <v>27</v>
      </c>
      <c r="D170" s="1" t="s">
        <v>14</v>
      </c>
      <c r="E170" s="3">
        <v>3882.636</v>
      </c>
      <c r="F170" s="3">
        <v>3982.9920000000002</v>
      </c>
      <c r="G170" s="3">
        <v>4036.0307999999995</v>
      </c>
      <c r="H170" s="3">
        <v>4529.6907600000004</v>
      </c>
      <c r="I170" s="3">
        <v>4276.6875199999995</v>
      </c>
      <c r="J170" s="3">
        <v>4151.0136000000002</v>
      </c>
      <c r="K170" s="3">
        <v>4467.4192000000003</v>
      </c>
      <c r="L170" s="3">
        <v>4472.2489599999999</v>
      </c>
      <c r="M170" s="3">
        <v>4329.66608</v>
      </c>
      <c r="N170" s="3">
        <v>4532.0172400000001</v>
      </c>
      <c r="O170" s="3">
        <v>4471.2890000000007</v>
      </c>
      <c r="P170" s="3">
        <v>4649.1406400000005</v>
      </c>
      <c r="Q170" s="3">
        <v>4871.6233200000006</v>
      </c>
      <c r="R170" s="3">
        <v>4891.1793200000002</v>
      </c>
      <c r="S170" s="3">
        <v>5134.1831199999997</v>
      </c>
      <c r="T170" s="3">
        <v>5197.33788</v>
      </c>
      <c r="U170" s="3">
        <v>5249.9412000000002</v>
      </c>
      <c r="V170" s="3">
        <v>4941.95208</v>
      </c>
      <c r="W170" s="3">
        <v>5405.8123999999998</v>
      </c>
      <c r="X170" s="3">
        <v>5402.2874000000002</v>
      </c>
      <c r="Y170" s="3">
        <v>5846.1681199999994</v>
      </c>
      <c r="Z170" s="3">
        <v>5633.1885599999996</v>
      </c>
      <c r="AA170" s="3">
        <v>5596.5355200000004</v>
      </c>
      <c r="AB170" s="3">
        <v>5422.8971600000004</v>
      </c>
      <c r="AC170" s="3">
        <v>5214.5427200000004</v>
      </c>
      <c r="AD170" s="3">
        <v>5197.4224400000012</v>
      </c>
      <c r="AE170" s="3">
        <v>5601.1989199999998</v>
      </c>
      <c r="AF170" s="3">
        <v>5547.8514000000005</v>
      </c>
      <c r="AG170" s="3">
        <v>5511.5922800000017</v>
      </c>
      <c r="BO170" s="11">
        <v>0.04</v>
      </c>
      <c r="BP170" s="6">
        <v>4.5378281358400906E-2</v>
      </c>
    </row>
    <row r="171" spans="1:69" ht="15" customHeight="1" x14ac:dyDescent="0.25">
      <c r="A171" s="1" t="s">
        <v>43</v>
      </c>
      <c r="B171" s="1" t="s">
        <v>15</v>
      </c>
      <c r="C171" s="1" t="s">
        <v>27</v>
      </c>
      <c r="D171" s="1" t="s">
        <v>16</v>
      </c>
      <c r="E171" s="3">
        <v>4659.1632</v>
      </c>
      <c r="F171" s="3">
        <v>4779.5904</v>
      </c>
      <c r="G171" s="3">
        <v>4843.2369599999993</v>
      </c>
      <c r="H171" s="3">
        <v>5435.6289120000001</v>
      </c>
      <c r="I171" s="3">
        <v>5132.0250239999996</v>
      </c>
      <c r="J171" s="3">
        <v>4981.2163199999995</v>
      </c>
      <c r="K171" s="3">
        <v>5360.9030400000001</v>
      </c>
      <c r="L171" s="3">
        <v>5366.6987519999993</v>
      </c>
      <c r="M171" s="3">
        <v>5195.5992960000003</v>
      </c>
      <c r="N171" s="3">
        <v>5438.4206880000011</v>
      </c>
      <c r="O171" s="3">
        <v>5365.5468000000001</v>
      </c>
      <c r="P171" s="3">
        <v>5578.9687680000006</v>
      </c>
      <c r="Q171" s="3">
        <v>5845.9479840000004</v>
      </c>
      <c r="R171" s="3">
        <v>5869.4151840000004</v>
      </c>
      <c r="S171" s="3">
        <v>6161.0197440000002</v>
      </c>
      <c r="T171" s="3">
        <v>6236.805456</v>
      </c>
      <c r="U171" s="3">
        <v>6299.9294399999999</v>
      </c>
      <c r="V171" s="3">
        <v>5930.3424960000002</v>
      </c>
      <c r="W171" s="3">
        <v>6486.9748799999998</v>
      </c>
      <c r="X171" s="3">
        <v>6482.7448800000002</v>
      </c>
      <c r="Y171" s="3">
        <v>7015.4017439999989</v>
      </c>
      <c r="Z171" s="3">
        <v>6759.8262719999993</v>
      </c>
      <c r="AA171" s="3">
        <v>6715.8426240000008</v>
      </c>
      <c r="AB171" s="3">
        <v>6507.476592</v>
      </c>
      <c r="AC171" s="3">
        <v>6257.4512640000003</v>
      </c>
      <c r="AD171" s="3">
        <v>6236.9069280000012</v>
      </c>
      <c r="AE171" s="3">
        <v>6721.4387040000001</v>
      </c>
      <c r="AF171" s="3">
        <v>6657.4216800000004</v>
      </c>
      <c r="AG171" s="3">
        <v>6613.9107360000016</v>
      </c>
      <c r="BO171" s="11">
        <v>4.8000000000000001E-2</v>
      </c>
      <c r="BP171" s="6">
        <v>5.3846380374484797E-2</v>
      </c>
    </row>
    <row r="172" spans="1:69" ht="15" customHeight="1" x14ac:dyDescent="0.25">
      <c r="A172" s="1" t="s">
        <v>43</v>
      </c>
      <c r="B172" s="1" t="s">
        <v>17</v>
      </c>
      <c r="C172" s="1" t="s">
        <v>27</v>
      </c>
      <c r="D172" s="1" t="s">
        <v>18</v>
      </c>
      <c r="E172" s="3">
        <v>4659.1632</v>
      </c>
      <c r="F172" s="3">
        <v>4779.5904</v>
      </c>
      <c r="G172" s="3">
        <v>4843.2369599999993</v>
      </c>
      <c r="H172" s="3">
        <v>5435.6289120000001</v>
      </c>
      <c r="I172" s="3">
        <v>5132.0250239999996</v>
      </c>
      <c r="J172" s="3">
        <v>4981.2163199999995</v>
      </c>
      <c r="K172" s="3">
        <v>5360.9030400000001</v>
      </c>
      <c r="L172" s="3">
        <v>5366.6987519999993</v>
      </c>
      <c r="M172" s="3">
        <v>5195.5992960000003</v>
      </c>
      <c r="N172" s="3">
        <v>5438.4206880000011</v>
      </c>
      <c r="O172" s="3">
        <v>5365.5468000000001</v>
      </c>
      <c r="P172" s="3">
        <v>5578.9687680000006</v>
      </c>
      <c r="Q172" s="3">
        <v>5845.9479840000004</v>
      </c>
      <c r="R172" s="3">
        <v>5869.4151840000004</v>
      </c>
      <c r="S172" s="3">
        <v>6161.0197440000002</v>
      </c>
      <c r="T172" s="3">
        <v>6236.805456</v>
      </c>
      <c r="U172" s="3">
        <v>6299.9294399999999</v>
      </c>
      <c r="V172" s="3">
        <v>5930.3424960000002</v>
      </c>
      <c r="W172" s="3">
        <v>6486.9748799999998</v>
      </c>
      <c r="X172" s="3">
        <v>6482.7448800000002</v>
      </c>
      <c r="Y172" s="3">
        <v>7015.4017439999989</v>
      </c>
      <c r="Z172" s="3">
        <v>6759.8262719999993</v>
      </c>
      <c r="AA172" s="3">
        <v>6715.8426240000008</v>
      </c>
      <c r="AB172" s="3">
        <v>6507.476592</v>
      </c>
      <c r="AC172" s="3">
        <v>6257.4512640000003</v>
      </c>
      <c r="AD172" s="3">
        <v>6236.9069280000012</v>
      </c>
      <c r="AE172" s="3">
        <v>6721.4387040000001</v>
      </c>
      <c r="AF172" s="3">
        <v>6657.4216800000004</v>
      </c>
      <c r="AG172" s="3">
        <v>6613.9107360000016</v>
      </c>
      <c r="BO172" s="11">
        <v>4.8000000000000001E-2</v>
      </c>
      <c r="BP172" s="6">
        <v>5.4466838574791662E-2</v>
      </c>
    </row>
    <row r="173" spans="1:69" ht="15" customHeight="1" x14ac:dyDescent="0.25">
      <c r="A173" s="1" t="s">
        <v>43</v>
      </c>
      <c r="B173" s="1" t="s">
        <v>19</v>
      </c>
      <c r="C173" s="1" t="s">
        <v>27</v>
      </c>
      <c r="D173" s="1" t="s">
        <v>20</v>
      </c>
      <c r="E173" s="3">
        <v>4659.1632</v>
      </c>
      <c r="F173" s="3">
        <v>4779.5904</v>
      </c>
      <c r="G173" s="3">
        <v>4843.2369599999993</v>
      </c>
      <c r="H173" s="3">
        <v>5435.6289120000001</v>
      </c>
      <c r="I173" s="3">
        <v>5132.0250239999996</v>
      </c>
      <c r="J173" s="3">
        <v>4981.2163199999995</v>
      </c>
      <c r="K173" s="3">
        <v>5360.9030400000001</v>
      </c>
      <c r="L173" s="3">
        <v>5366.6987519999993</v>
      </c>
      <c r="M173" s="3">
        <v>5195.5992960000003</v>
      </c>
      <c r="N173" s="3">
        <v>5438.4206880000011</v>
      </c>
      <c r="O173" s="3">
        <v>5365.5468000000001</v>
      </c>
      <c r="P173" s="3">
        <v>5578.9687680000006</v>
      </c>
      <c r="Q173" s="3">
        <v>5845.9479840000004</v>
      </c>
      <c r="R173" s="3">
        <v>5869.4151840000004</v>
      </c>
      <c r="S173" s="3">
        <v>6161.0197440000002</v>
      </c>
      <c r="T173" s="3">
        <v>6236.805456</v>
      </c>
      <c r="U173" s="3">
        <v>6299.9294399999999</v>
      </c>
      <c r="V173" s="3">
        <v>5930.3424960000002</v>
      </c>
      <c r="W173" s="3">
        <v>6486.9748799999998</v>
      </c>
      <c r="X173" s="3">
        <v>6482.7448800000002</v>
      </c>
      <c r="Y173" s="3">
        <v>7015.4017439999989</v>
      </c>
      <c r="Z173" s="3">
        <v>6759.8262719999993</v>
      </c>
      <c r="AA173" s="3">
        <v>6715.8426240000008</v>
      </c>
      <c r="AB173" s="3">
        <v>6507.476592</v>
      </c>
      <c r="AC173" s="3">
        <v>6257.4512640000003</v>
      </c>
      <c r="AD173" s="3">
        <v>6236.9069280000012</v>
      </c>
      <c r="AE173" s="3">
        <v>6721.4387040000001</v>
      </c>
      <c r="AF173" s="3">
        <v>6657.4216800000004</v>
      </c>
      <c r="AG173" s="3">
        <v>6613.9107360000016</v>
      </c>
      <c r="BO173" s="11">
        <v>4.8000000000000001E-2</v>
      </c>
      <c r="BP173" s="6">
        <v>5.592745967671256E-2</v>
      </c>
    </row>
    <row r="174" spans="1:69" ht="15" customHeight="1" x14ac:dyDescent="0.25">
      <c r="A174" s="1" t="s">
        <v>43</v>
      </c>
      <c r="B174" s="1" t="s">
        <v>21</v>
      </c>
      <c r="C174" s="1" t="s">
        <v>6</v>
      </c>
      <c r="D174" s="1" t="s">
        <v>22</v>
      </c>
      <c r="E174" s="3">
        <v>21404.507300000012</v>
      </c>
      <c r="F174" s="3">
        <v>19643.690599999987</v>
      </c>
      <c r="G174" s="3">
        <v>18288.913790000006</v>
      </c>
      <c r="H174" s="3">
        <v>15920.753662999996</v>
      </c>
      <c r="I174" s="3">
        <v>9158.9638759999943</v>
      </c>
      <c r="J174" s="3">
        <v>9372.2211799999641</v>
      </c>
      <c r="K174" s="3">
        <v>12188.004959999991</v>
      </c>
      <c r="L174" s="3">
        <v>10047.353448000009</v>
      </c>
      <c r="M174" s="3">
        <v>12720.993804000012</v>
      </c>
      <c r="N174" s="3">
        <v>14786.328237000009</v>
      </c>
      <c r="O174" s="3">
        <v>16060.194075000007</v>
      </c>
      <c r="P174" s="3">
        <v>19276.219531999988</v>
      </c>
      <c r="Q174" s="3">
        <v>25427.723541000014</v>
      </c>
      <c r="R174" s="3">
        <v>27829.462841000015</v>
      </c>
      <c r="S174" s="3">
        <v>30389.544405999986</v>
      </c>
      <c r="T174" s="3">
        <v>29807.357268999986</v>
      </c>
      <c r="U174" s="3">
        <v>37826.745309999969</v>
      </c>
      <c r="V174" s="3">
        <v>36624.309854000006</v>
      </c>
      <c r="W174" s="3">
        <v>42393.536370000016</v>
      </c>
      <c r="X174" s="3">
        <v>43135.084994999997</v>
      </c>
      <c r="Y174" s="3">
        <v>48255.193280999971</v>
      </c>
      <c r="Z174" s="3">
        <v>45505.700677999979</v>
      </c>
      <c r="AA174" s="3">
        <v>45084.576276000007</v>
      </c>
      <c r="AB174" s="3">
        <v>43387.199982999984</v>
      </c>
      <c r="AC174" s="3">
        <v>41952.093135999996</v>
      </c>
      <c r="AD174" s="3">
        <v>42739.461747000023</v>
      </c>
      <c r="AE174" s="3">
        <v>46656.848071</v>
      </c>
      <c r="AF174" s="3">
        <v>41823.077695</v>
      </c>
      <c r="AG174" s="3">
        <v>40813.111989000012</v>
      </c>
      <c r="BO174" s="6"/>
      <c r="BP174" s="6"/>
    </row>
    <row r="175" spans="1:69" ht="15" customHeight="1" x14ac:dyDescent="0.25">
      <c r="A175" s="1" t="s">
        <v>43</v>
      </c>
      <c r="B175" s="1" t="s">
        <v>23</v>
      </c>
      <c r="C175" s="1" t="s">
        <v>6</v>
      </c>
      <c r="D175" s="1" t="s">
        <v>24</v>
      </c>
      <c r="E175" s="3">
        <v>97065.9</v>
      </c>
      <c r="F175" s="3">
        <v>99574.8</v>
      </c>
      <c r="G175" s="3">
        <v>100900.76999999999</v>
      </c>
      <c r="H175" s="3">
        <v>113242.269</v>
      </c>
      <c r="I175" s="3">
        <v>106917.18799999999</v>
      </c>
      <c r="J175" s="3">
        <v>103775.34</v>
      </c>
      <c r="K175" s="3">
        <v>111685.48</v>
      </c>
      <c r="L175" s="3">
        <v>111806.22399999999</v>
      </c>
      <c r="M175" s="3">
        <v>108241.652</v>
      </c>
      <c r="N175" s="3">
        <v>113300.43100000001</v>
      </c>
      <c r="O175" s="3">
        <v>111782.22500000001</v>
      </c>
      <c r="P175" s="3">
        <v>116228.516</v>
      </c>
      <c r="Q175" s="3">
        <v>121790.58300000001</v>
      </c>
      <c r="R175" s="3">
        <v>122279.48300000001</v>
      </c>
      <c r="S175" s="3">
        <v>128354.57799999999</v>
      </c>
      <c r="T175" s="3">
        <v>129933.447</v>
      </c>
      <c r="U175" s="3">
        <v>131248.53</v>
      </c>
      <c r="V175" s="3">
        <v>123548.802</v>
      </c>
      <c r="W175" s="3">
        <v>135145.31</v>
      </c>
      <c r="X175" s="3">
        <v>135057.185</v>
      </c>
      <c r="Y175" s="3">
        <v>146154.20299999998</v>
      </c>
      <c r="Z175" s="3">
        <v>140829.71399999998</v>
      </c>
      <c r="AA175" s="3">
        <v>139913.38800000001</v>
      </c>
      <c r="AB175" s="3">
        <v>135572.429</v>
      </c>
      <c r="AC175" s="3">
        <v>130363.568</v>
      </c>
      <c r="AD175" s="3">
        <v>129935.56100000002</v>
      </c>
      <c r="AE175" s="3">
        <v>140029.973</v>
      </c>
      <c r="AF175" s="3">
        <v>138696.285</v>
      </c>
      <c r="AG175" s="3">
        <v>137789.80700000003</v>
      </c>
      <c r="BO175" s="11"/>
    </row>
    <row r="176" spans="1:69" ht="15" customHeight="1" x14ac:dyDescent="0.25">
      <c r="A176" s="1" t="s">
        <v>44</v>
      </c>
      <c r="B176" s="1" t="s">
        <v>5</v>
      </c>
      <c r="C176" s="1" t="s">
        <v>6</v>
      </c>
      <c r="D176" s="1" t="s">
        <v>7</v>
      </c>
      <c r="E176" s="3">
        <v>5426.6310000000003</v>
      </c>
      <c r="F176" s="3">
        <v>5464.9579999999996</v>
      </c>
      <c r="G176" s="3">
        <v>5465.8580000000002</v>
      </c>
      <c r="H176" s="3">
        <v>5433.3280000000004</v>
      </c>
      <c r="I176" s="3">
        <v>5552.1390000000001</v>
      </c>
      <c r="J176" s="3">
        <v>5674.9939999999997</v>
      </c>
      <c r="K176" s="3">
        <v>5658.0940000000001</v>
      </c>
      <c r="L176" s="3">
        <v>6302.9</v>
      </c>
      <c r="M176" s="3">
        <v>7103.0889999999999</v>
      </c>
      <c r="N176" s="3">
        <v>7660.0559999999996</v>
      </c>
      <c r="O176" s="3">
        <v>8439.4359999999997</v>
      </c>
      <c r="P176" s="3">
        <v>5972.058</v>
      </c>
      <c r="Q176" s="3">
        <v>5587.6440000000002</v>
      </c>
      <c r="R176" s="3">
        <v>5364.5140000000001</v>
      </c>
      <c r="S176" s="3">
        <v>6936.5659999999998</v>
      </c>
      <c r="T176" s="3">
        <v>6755.308</v>
      </c>
      <c r="U176" s="3">
        <v>5220.4579999999996</v>
      </c>
      <c r="V176" s="3">
        <v>5585.25</v>
      </c>
      <c r="W176" s="3">
        <v>5023.4859999999999</v>
      </c>
      <c r="X176" s="3">
        <v>4982.5139999999992</v>
      </c>
      <c r="Y176" s="3">
        <v>5398.902</v>
      </c>
      <c r="Z176" s="3">
        <v>4979.9310000000005</v>
      </c>
      <c r="AA176" s="3">
        <v>4828.68</v>
      </c>
      <c r="AB176" s="3">
        <v>4907.875</v>
      </c>
      <c r="AC176" s="3">
        <v>4973.2359999999999</v>
      </c>
      <c r="AD176" s="3">
        <v>5131.9269999999997</v>
      </c>
      <c r="AE176" s="3">
        <v>5068.3959999999997</v>
      </c>
      <c r="AF176" s="3">
        <v>5346.9449999999997</v>
      </c>
      <c r="AG176" s="3">
        <v>5421.5079999999998</v>
      </c>
      <c r="BC176" s="2">
        <f>W176/W184</f>
        <v>0.1815514581186887</v>
      </c>
      <c r="BD176" s="2">
        <f t="shared" ref="BD176:BM176" si="108">X176/X184</f>
        <v>0.17333204942160307</v>
      </c>
      <c r="BE176" s="2">
        <f t="shared" si="108"/>
        <v>0.19767318438607595</v>
      </c>
      <c r="BF176" s="2">
        <f t="shared" si="108"/>
        <v>0.18743163167141652</v>
      </c>
      <c r="BG176" s="2">
        <f t="shared" si="108"/>
        <v>0.18382629506193635</v>
      </c>
      <c r="BH176" s="2">
        <f t="shared" si="108"/>
        <v>0.19106093138114022</v>
      </c>
      <c r="BI176" s="2">
        <f t="shared" si="108"/>
        <v>0.15766361285715705</v>
      </c>
      <c r="BJ176" s="2">
        <f t="shared" si="108"/>
        <v>0.15772765554052087</v>
      </c>
      <c r="BK176" s="2">
        <f t="shared" si="108"/>
        <v>0.15990281394344552</v>
      </c>
      <c r="BL176" s="2">
        <f t="shared" si="108"/>
        <v>0.16650771405445441</v>
      </c>
      <c r="BM176" s="2">
        <f t="shared" si="108"/>
        <v>0.16375539513802898</v>
      </c>
      <c r="BO176" s="11">
        <v>0.1508334098721639</v>
      </c>
      <c r="BP176" s="1" t="s">
        <v>78</v>
      </c>
      <c r="BQ176" s="11"/>
    </row>
    <row r="177" spans="1:68" ht="15" customHeight="1" x14ac:dyDescent="0.25">
      <c r="A177" s="1" t="s">
        <v>44</v>
      </c>
      <c r="B177" s="1" t="s">
        <v>8</v>
      </c>
      <c r="C177" s="1" t="s">
        <v>27</v>
      </c>
      <c r="D177" s="1" t="s">
        <v>10</v>
      </c>
      <c r="E177" s="3">
        <v>1234.3568856710615</v>
      </c>
      <c r="F177" s="3">
        <v>1291.2807026602854</v>
      </c>
      <c r="G177" s="3">
        <v>1364.0369150087049</v>
      </c>
      <c r="H177" s="3">
        <v>1393.3679363569788</v>
      </c>
      <c r="I177" s="3">
        <v>1436.1939136217927</v>
      </c>
      <c r="J177" s="3">
        <v>1609.2826682287312</v>
      </c>
      <c r="K177" s="3">
        <v>1644.1342722046493</v>
      </c>
      <c r="L177" s="3">
        <v>1890.1749432983629</v>
      </c>
      <c r="M177" s="3">
        <v>2116.9135126164128</v>
      </c>
      <c r="N177" s="3">
        <v>2215.6190224464203</v>
      </c>
      <c r="O177" s="3">
        <v>2452.4782631505514</v>
      </c>
      <c r="P177" s="3">
        <v>2749.6778608041368</v>
      </c>
      <c r="Q177" s="3">
        <v>2792.7890126243351</v>
      </c>
      <c r="R177" s="3">
        <v>2671.7044915550027</v>
      </c>
      <c r="S177" s="3">
        <v>2851.0569688831292</v>
      </c>
      <c r="T177" s="3">
        <v>3208.4622219048779</v>
      </c>
      <c r="U177" s="3">
        <v>2875.4409308313188</v>
      </c>
      <c r="V177" s="3">
        <v>2906.8778794788509</v>
      </c>
      <c r="W177" s="3">
        <v>2744.5957030581621</v>
      </c>
      <c r="X177" s="3">
        <v>2851.2978049945982</v>
      </c>
      <c r="Y177" s="3">
        <v>2709.1347678496436</v>
      </c>
      <c r="Z177" s="3">
        <v>2635.4413975188691</v>
      </c>
      <c r="AA177" s="3">
        <v>2605.5158244192994</v>
      </c>
      <c r="AB177" s="3">
        <v>2547.9712692152598</v>
      </c>
      <c r="AC177" s="3">
        <v>3128.8195647974603</v>
      </c>
      <c r="AD177" s="3">
        <v>3227.3461337934109</v>
      </c>
      <c r="AE177" s="3">
        <v>3144.0348920143783</v>
      </c>
      <c r="AF177" s="3">
        <v>3185.2555597124647</v>
      </c>
      <c r="AG177" s="3">
        <v>3283.9566059407362</v>
      </c>
      <c r="BO177" s="11">
        <v>9.9191149698933542E-2</v>
      </c>
      <c r="BP177" s="1" t="s">
        <v>78</v>
      </c>
    </row>
    <row r="178" spans="1:68" ht="15" customHeight="1" x14ac:dyDescent="0.25">
      <c r="A178" s="1" t="s">
        <v>44</v>
      </c>
      <c r="B178" s="1" t="s">
        <v>11</v>
      </c>
      <c r="C178" s="1" t="s">
        <v>27</v>
      </c>
      <c r="D178" s="1" t="s">
        <v>12</v>
      </c>
      <c r="E178" s="3">
        <v>970.97758732807517</v>
      </c>
      <c r="F178" s="3">
        <v>1015.7553587516558</v>
      </c>
      <c r="G178" s="3">
        <v>1072.9873087243666</v>
      </c>
      <c r="H178" s="3">
        <v>1096.0598614627363</v>
      </c>
      <c r="I178" s="3">
        <v>1129.7479014147711</v>
      </c>
      <c r="J178" s="3">
        <v>1265.904067668502</v>
      </c>
      <c r="K178" s="3">
        <v>1293.3192558817982</v>
      </c>
      <c r="L178" s="3">
        <v>1486.8613181300886</v>
      </c>
      <c r="M178" s="3">
        <v>1665.2198395158789</v>
      </c>
      <c r="N178" s="3">
        <v>1742.8641893010094</v>
      </c>
      <c r="O178" s="3">
        <v>1929.1838969520306</v>
      </c>
      <c r="P178" s="3">
        <v>2162.9689162073564</v>
      </c>
      <c r="Q178" s="3">
        <v>2196.8812819641635</v>
      </c>
      <c r="R178" s="3">
        <v>2101.6330134159971</v>
      </c>
      <c r="S178" s="3">
        <v>2242.7163886852991</v>
      </c>
      <c r="T178" s="3">
        <v>2523.8607597387099</v>
      </c>
      <c r="U178" s="3">
        <v>2261.8974544020275</v>
      </c>
      <c r="V178" s="3">
        <v>2286.6265849355705</v>
      </c>
      <c r="W178" s="3">
        <v>2158.9711572740275</v>
      </c>
      <c r="X178" s="3">
        <v>2242.9058367040775</v>
      </c>
      <c r="Y178" s="3">
        <v>2131.0766530890037</v>
      </c>
      <c r="Z178" s="3">
        <v>2073.1075100020357</v>
      </c>
      <c r="AA178" s="3">
        <v>2049.5672672206033</v>
      </c>
      <c r="AB178" s="3">
        <v>2004.301206793104</v>
      </c>
      <c r="AC178" s="3">
        <v>2461.2117512191717</v>
      </c>
      <c r="AD178" s="3">
        <v>2538.7153414384557</v>
      </c>
      <c r="AE178" s="3">
        <v>2473.1805277399576</v>
      </c>
      <c r="AF178" s="3">
        <v>2505.6057889704489</v>
      </c>
      <c r="AG178" s="3">
        <v>2583.2466275690704</v>
      </c>
      <c r="BO178" s="11">
        <v>7.8026366877362155E-2</v>
      </c>
      <c r="BP178" s="1" t="s">
        <v>78</v>
      </c>
    </row>
    <row r="179" spans="1:68" ht="15" customHeight="1" x14ac:dyDescent="0.25">
      <c r="A179" s="1" t="s">
        <v>44</v>
      </c>
      <c r="B179" s="1" t="s">
        <v>13</v>
      </c>
      <c r="C179" s="1" t="s">
        <v>27</v>
      </c>
      <c r="D179" s="1" t="s">
        <v>14</v>
      </c>
      <c r="E179" s="3">
        <v>645.54517389074954</v>
      </c>
      <c r="F179" s="3">
        <v>675.31524749215873</v>
      </c>
      <c r="G179" s="3">
        <v>713.36536273622664</v>
      </c>
      <c r="H179" s="3">
        <v>728.70492902897763</v>
      </c>
      <c r="I179" s="3">
        <v>751.1021005936874</v>
      </c>
      <c r="J179" s="3">
        <v>841.62422712642308</v>
      </c>
      <c r="K179" s="3">
        <v>859.85095313263332</v>
      </c>
      <c r="L179" s="3">
        <v>988.52554445152862</v>
      </c>
      <c r="M179" s="3">
        <v>1107.1055036653388</v>
      </c>
      <c r="N179" s="3">
        <v>1158.7266079398503</v>
      </c>
      <c r="O179" s="3">
        <v>1282.5994857946637</v>
      </c>
      <c r="P179" s="3">
        <v>1438.0292226679196</v>
      </c>
      <c r="Q179" s="3">
        <v>1460.5755351011107</v>
      </c>
      <c r="R179" s="3">
        <v>1397.2506335944565</v>
      </c>
      <c r="S179" s="3">
        <v>1491.0485679751423</v>
      </c>
      <c r="T179" s="3">
        <v>1677.9647175018329</v>
      </c>
      <c r="U179" s="3">
        <v>1503.8009162941069</v>
      </c>
      <c r="V179" s="3">
        <v>1520.2418425098931</v>
      </c>
      <c r="W179" s="3">
        <v>1435.3713508287863</v>
      </c>
      <c r="X179" s="3">
        <v>1491.1745206807677</v>
      </c>
      <c r="Y179" s="3">
        <v>1416.8259561773305</v>
      </c>
      <c r="Z179" s="3">
        <v>1378.2857251331195</v>
      </c>
      <c r="AA179" s="3">
        <v>1362.6352195827419</v>
      </c>
      <c r="AB179" s="3">
        <v>1332.5405117013479</v>
      </c>
      <c r="AC179" s="3">
        <v>1636.3131226281362</v>
      </c>
      <c r="AD179" s="3">
        <v>1687.8406442498685</v>
      </c>
      <c r="AE179" s="3">
        <v>1644.2704493689434</v>
      </c>
      <c r="AF179" s="3">
        <v>1665.8280745630439</v>
      </c>
      <c r="AG179" s="3">
        <v>1717.4468444587449</v>
      </c>
      <c r="BO179" s="11">
        <v>5.1875084689149725E-2</v>
      </c>
      <c r="BP179" s="1" t="s">
        <v>78</v>
      </c>
    </row>
    <row r="180" spans="1:68" ht="15" customHeight="1" x14ac:dyDescent="0.25">
      <c r="A180" s="1" t="s">
        <v>44</v>
      </c>
      <c r="B180" s="1" t="s">
        <v>15</v>
      </c>
      <c r="C180" s="1" t="s">
        <v>27</v>
      </c>
      <c r="D180" s="1" t="s">
        <v>16</v>
      </c>
      <c r="E180" s="3">
        <v>610.45946585336571</v>
      </c>
      <c r="F180" s="3">
        <v>638.61152083597688</v>
      </c>
      <c r="G180" s="3">
        <v>674.59359299299638</v>
      </c>
      <c r="H180" s="3">
        <v>689.09944606762542</v>
      </c>
      <c r="I180" s="3">
        <v>710.27931998351778</v>
      </c>
      <c r="J180" s="3">
        <v>795.88152296805549</v>
      </c>
      <c r="K180" s="3">
        <v>813.11761715948978</v>
      </c>
      <c r="L180" s="3">
        <v>934.79867909354834</v>
      </c>
      <c r="M180" s="3">
        <v>1046.9337573039343</v>
      </c>
      <c r="N180" s="3">
        <v>1095.7492283456438</v>
      </c>
      <c r="O180" s="3">
        <v>1212.8895523809163</v>
      </c>
      <c r="P180" s="3">
        <v>1359.8716041210082</v>
      </c>
      <c r="Q180" s="3">
        <v>1381.1925130234397</v>
      </c>
      <c r="R180" s="3">
        <v>1321.309352072861</v>
      </c>
      <c r="S180" s="3">
        <v>1410.0093210852126</v>
      </c>
      <c r="T180" s="3">
        <v>1586.7664829608307</v>
      </c>
      <c r="U180" s="3">
        <v>1422.0685727968341</v>
      </c>
      <c r="V180" s="3">
        <v>1437.6159263233621</v>
      </c>
      <c r="W180" s="3">
        <v>1357.3581889661168</v>
      </c>
      <c r="X180" s="3">
        <v>1410.1284281973228</v>
      </c>
      <c r="Y180" s="3">
        <v>1339.8207459321402</v>
      </c>
      <c r="Z180" s="3">
        <v>1303.375196017618</v>
      </c>
      <c r="AA180" s="3">
        <v>1288.5753033919229</v>
      </c>
      <c r="AB180" s="3">
        <v>1260.1162581673079</v>
      </c>
      <c r="AC180" s="3">
        <v>1547.3786734210435</v>
      </c>
      <c r="AD180" s="3">
        <v>1596.1056480746777</v>
      </c>
      <c r="AE180" s="3">
        <v>1554.9035154124049</v>
      </c>
      <c r="AF180" s="3">
        <v>1575.2894727292896</v>
      </c>
      <c r="AG180" s="3">
        <v>1624.1027362668624</v>
      </c>
      <c r="BO180" s="11">
        <v>4.9055647491829599E-2</v>
      </c>
      <c r="BP180" s="1" t="s">
        <v>78</v>
      </c>
    </row>
    <row r="181" spans="1:68" ht="15" customHeight="1" x14ac:dyDescent="0.25">
      <c r="A181" s="1" t="s">
        <v>44</v>
      </c>
      <c r="B181" s="1" t="s">
        <v>17</v>
      </c>
      <c r="C181" s="1" t="s">
        <v>27</v>
      </c>
      <c r="D181" s="1" t="s">
        <v>18</v>
      </c>
      <c r="E181" s="3">
        <v>1309.3256075668985</v>
      </c>
      <c r="F181" s="3">
        <v>1369.7066951839722</v>
      </c>
      <c r="G181" s="3">
        <v>1446.881759416365</v>
      </c>
      <c r="H181" s="3">
        <v>1477.9942016874736</v>
      </c>
      <c r="I181" s="3">
        <v>1523.4212166398102</v>
      </c>
      <c r="J181" s="3">
        <v>1707.0225246727941</v>
      </c>
      <c r="K181" s="3">
        <v>1743.9908424098817</v>
      </c>
      <c r="L181" s="3">
        <v>2004.9748049134068</v>
      </c>
      <c r="M181" s="3">
        <v>2245.4843516072774</v>
      </c>
      <c r="N181" s="3">
        <v>2350.1847450904106</v>
      </c>
      <c r="O181" s="3">
        <v>2601.4296426097935</v>
      </c>
      <c r="P181" s="3">
        <v>2916.6796714171969</v>
      </c>
      <c r="Q181" s="3">
        <v>2962.4091810145792</v>
      </c>
      <c r="R181" s="3">
        <v>2833.9705860211543</v>
      </c>
      <c r="S181" s="3">
        <v>3024.2160442612249</v>
      </c>
      <c r="T181" s="3">
        <v>3403.3283216686577</v>
      </c>
      <c r="U181" s="3">
        <v>3050.0809672533665</v>
      </c>
      <c r="V181" s="3">
        <v>3083.4272404145536</v>
      </c>
      <c r="W181" s="3">
        <v>2911.2888485881235</v>
      </c>
      <c r="X181" s="3">
        <v>3024.4715075649374</v>
      </c>
      <c r="Y181" s="3">
        <v>2873.6741918581602</v>
      </c>
      <c r="Z181" s="3">
        <v>2795.5050513104993</v>
      </c>
      <c r="AA181" s="3">
        <v>2763.7619471602925</v>
      </c>
      <c r="AB181" s="3">
        <v>2702.7224207645409</v>
      </c>
      <c r="AC181" s="3">
        <v>3318.8485641399261</v>
      </c>
      <c r="AD181" s="3">
        <v>3423.3591488092634</v>
      </c>
      <c r="AE181" s="3">
        <v>3334.9879949511292</v>
      </c>
      <c r="AF181" s="3">
        <v>3378.7122017867955</v>
      </c>
      <c r="AG181" s="3">
        <v>3483.407860571137</v>
      </c>
      <c r="BO181" s="11">
        <v>0.10521552871170581</v>
      </c>
      <c r="BP181" s="1" t="s">
        <v>78</v>
      </c>
    </row>
    <row r="182" spans="1:68" ht="15" customHeight="1" x14ac:dyDescent="0.25">
      <c r="A182" s="1" t="s">
        <v>44</v>
      </c>
      <c r="B182" s="1" t="s">
        <v>19</v>
      </c>
      <c r="C182" s="1" t="s">
        <v>27</v>
      </c>
      <c r="D182" s="1" t="s">
        <v>20</v>
      </c>
      <c r="E182" s="3">
        <v>138.43102904231077</v>
      </c>
      <c r="F182" s="3">
        <v>144.81493847264579</v>
      </c>
      <c r="G182" s="3">
        <v>152.97442416234327</v>
      </c>
      <c r="H182" s="3">
        <v>156.26384840847297</v>
      </c>
      <c r="I182" s="3">
        <v>161.06670904896578</v>
      </c>
      <c r="J182" s="3">
        <v>180.47831900880661</v>
      </c>
      <c r="K182" s="3">
        <v>184.38686722380564</v>
      </c>
      <c r="L182" s="3">
        <v>211.97991076019497</v>
      </c>
      <c r="M182" s="3">
        <v>237.40825635346715</v>
      </c>
      <c r="N182" s="3">
        <v>248.47791169912145</v>
      </c>
      <c r="O182" s="3">
        <v>275.04127340551128</v>
      </c>
      <c r="P182" s="3">
        <v>308.37170369818938</v>
      </c>
      <c r="Q182" s="3">
        <v>313.20654618090043</v>
      </c>
      <c r="R182" s="3">
        <v>299.62712271974283</v>
      </c>
      <c r="S182" s="3">
        <v>319.74119854824397</v>
      </c>
      <c r="T182" s="3">
        <v>359.82359087356434</v>
      </c>
      <c r="U182" s="3">
        <v>322.47581848174991</v>
      </c>
      <c r="V182" s="3">
        <v>326.00141889905734</v>
      </c>
      <c r="W182" s="3">
        <v>307.80174833544339</v>
      </c>
      <c r="X182" s="3">
        <v>319.76820790925478</v>
      </c>
      <c r="Y182" s="3">
        <v>303.82486465722809</v>
      </c>
      <c r="Z182" s="3">
        <v>295.56027829091221</v>
      </c>
      <c r="AA182" s="3">
        <v>292.20417607530203</v>
      </c>
      <c r="AB182" s="3">
        <v>285.75065190806203</v>
      </c>
      <c r="AC182" s="3">
        <v>350.89180209592092</v>
      </c>
      <c r="AD182" s="3">
        <v>361.94138953084069</v>
      </c>
      <c r="AE182" s="3">
        <v>352.59817521078253</v>
      </c>
      <c r="AF182" s="3">
        <v>357.22100310885435</v>
      </c>
      <c r="AG182" s="3">
        <v>368.29015786915227</v>
      </c>
      <c r="BO182" s="11">
        <v>1.1124119032437119E-2</v>
      </c>
      <c r="BP182" s="1" t="s">
        <v>78</v>
      </c>
    </row>
    <row r="183" spans="1:68" ht="15" customHeight="1" x14ac:dyDescent="0.25">
      <c r="A183" s="1" t="s">
        <v>44</v>
      </c>
      <c r="B183" s="1" t="s">
        <v>21</v>
      </c>
      <c r="C183" s="1" t="s">
        <v>6</v>
      </c>
      <c r="D183" s="1" t="s">
        <v>22</v>
      </c>
      <c r="E183" s="3">
        <v>2108.4972506475387</v>
      </c>
      <c r="F183" s="3">
        <v>2417.6615366033056</v>
      </c>
      <c r="G183" s="3">
        <v>2860.9016369589972</v>
      </c>
      <c r="H183" s="3">
        <v>3072.4827769877356</v>
      </c>
      <c r="I183" s="3">
        <v>3215.102838697454</v>
      </c>
      <c r="J183" s="3">
        <v>4148.8676703266883</v>
      </c>
      <c r="K183" s="3">
        <v>4378.5191919877416</v>
      </c>
      <c r="L183" s="3">
        <v>5235.667799352872</v>
      </c>
      <c r="M183" s="3">
        <v>5819.6037789376933</v>
      </c>
      <c r="N183" s="3">
        <v>5865.1842951775434</v>
      </c>
      <c r="O183" s="3">
        <v>6531.7108857065359</v>
      </c>
      <c r="P183" s="3">
        <v>10813.343021084194</v>
      </c>
      <c r="Q183" s="3">
        <v>11460.928930091475</v>
      </c>
      <c r="R183" s="3">
        <v>10944.898800620784</v>
      </c>
      <c r="S183" s="3">
        <v>10467.703510561747</v>
      </c>
      <c r="T183" s="3">
        <v>12830.740905351526</v>
      </c>
      <c r="U183" s="3">
        <v>12332.663339940595</v>
      </c>
      <c r="V183" s="3">
        <v>12159.778107438713</v>
      </c>
      <c r="W183" s="3">
        <v>11730.891002949342</v>
      </c>
      <c r="X183" s="3">
        <v>12423.225693949043</v>
      </c>
      <c r="Y183" s="3">
        <v>11139.003820436494</v>
      </c>
      <c r="Z183" s="3">
        <v>11108.113841726947</v>
      </c>
      <c r="AA183" s="3">
        <v>11076.684262149838</v>
      </c>
      <c r="AB183" s="3">
        <v>10646.208681450376</v>
      </c>
      <c r="AC183" s="3">
        <v>14126.634521698343</v>
      </c>
      <c r="AD183" s="3">
        <v>14569.398694103485</v>
      </c>
      <c r="AE183" s="3">
        <v>14124.356445302401</v>
      </c>
      <c r="AF183" s="3">
        <v>14097.438899129102</v>
      </c>
      <c r="AG183" s="3">
        <v>14625.396167324299</v>
      </c>
      <c r="BO183" s="11"/>
    </row>
    <row r="184" spans="1:68" ht="15" customHeight="1" x14ac:dyDescent="0.25">
      <c r="A184" s="1" t="s">
        <v>44</v>
      </c>
      <c r="B184" s="1" t="s">
        <v>23</v>
      </c>
      <c r="C184" s="1" t="s">
        <v>6</v>
      </c>
      <c r="D184" s="1" t="s">
        <v>24</v>
      </c>
      <c r="E184" s="3">
        <v>12444.224</v>
      </c>
      <c r="F184" s="3">
        <v>13018.103999999999</v>
      </c>
      <c r="G184" s="3">
        <v>13751.599</v>
      </c>
      <c r="H184" s="3">
        <v>14047.300999999999</v>
      </c>
      <c r="I184" s="3">
        <v>14479.053</v>
      </c>
      <c r="J184" s="3">
        <v>16224.055</v>
      </c>
      <c r="K184" s="3">
        <v>16575.413</v>
      </c>
      <c r="L184" s="3">
        <v>19055.883000000002</v>
      </c>
      <c r="M184" s="3">
        <v>21341.758000000002</v>
      </c>
      <c r="N184" s="3">
        <v>22336.862000000001</v>
      </c>
      <c r="O184" s="3">
        <v>24724.769</v>
      </c>
      <c r="P184" s="3">
        <v>27721</v>
      </c>
      <c r="Q184" s="3">
        <v>28155.627</v>
      </c>
      <c r="R184" s="3">
        <v>26934.907999999999</v>
      </c>
      <c r="S184" s="3">
        <v>28743.057999999997</v>
      </c>
      <c r="T184" s="3">
        <v>32346.255000000001</v>
      </c>
      <c r="U184" s="3">
        <v>28988.885999999999</v>
      </c>
      <c r="V184" s="3">
        <v>29305.819</v>
      </c>
      <c r="W184" s="3">
        <v>27669.763999999999</v>
      </c>
      <c r="X184" s="3">
        <v>28745.486000000001</v>
      </c>
      <c r="Y184" s="3">
        <v>27312.262999999999</v>
      </c>
      <c r="Z184" s="3">
        <v>26569.32</v>
      </c>
      <c r="AA184" s="3">
        <v>26267.624</v>
      </c>
      <c r="AB184" s="3">
        <v>25687.486000000001</v>
      </c>
      <c r="AC184" s="3">
        <v>31543.334000000003</v>
      </c>
      <c r="AD184" s="3">
        <v>32536.634000000002</v>
      </c>
      <c r="AE184" s="3">
        <v>31696.727999999999</v>
      </c>
      <c r="AF184" s="3">
        <v>32112.295999999998</v>
      </c>
      <c r="AG184" s="3">
        <v>33107.355000000003</v>
      </c>
      <c r="BO184" s="11"/>
    </row>
    <row r="185" spans="1:68" ht="15" customHeight="1" x14ac:dyDescent="0.25">
      <c r="A185" s="1" t="s">
        <v>45</v>
      </c>
      <c r="B185" s="1" t="s">
        <v>5</v>
      </c>
      <c r="C185" s="1" t="s">
        <v>6</v>
      </c>
      <c r="D185" s="1" t="s">
        <v>7</v>
      </c>
      <c r="E185" s="3">
        <v>26287.905999999999</v>
      </c>
      <c r="F185" s="3">
        <v>27103</v>
      </c>
      <c r="G185" s="3">
        <v>16547.52</v>
      </c>
      <c r="H185" s="3">
        <v>13449.706</v>
      </c>
      <c r="I185" s="3">
        <v>9451.9809999999998</v>
      </c>
      <c r="J185" s="3">
        <v>11684.494000000001</v>
      </c>
      <c r="K185" s="3">
        <v>9862.4740000000002</v>
      </c>
      <c r="L185" s="3">
        <v>10663.678</v>
      </c>
      <c r="M185" s="3">
        <v>9031.9969999999994</v>
      </c>
      <c r="N185" s="3">
        <v>5442.2349999999997</v>
      </c>
      <c r="O185" s="3">
        <v>4629.7749999999996</v>
      </c>
      <c r="P185" s="3">
        <v>3355.4340000000002</v>
      </c>
      <c r="Q185" s="3">
        <v>3239.5749999999998</v>
      </c>
      <c r="R185" s="3">
        <v>2816.2370000000001</v>
      </c>
      <c r="S185" s="3">
        <v>2697.0210000000002</v>
      </c>
      <c r="T185" s="3">
        <v>2498.3409999999999</v>
      </c>
      <c r="U185" s="3">
        <v>3040.5140000000001</v>
      </c>
      <c r="V185" s="3">
        <v>3074.7560000000003</v>
      </c>
      <c r="W185" s="3">
        <v>3414.134</v>
      </c>
      <c r="X185" s="3">
        <v>4424.7730000000001</v>
      </c>
      <c r="Y185" s="3">
        <v>4568.58</v>
      </c>
      <c r="Z185" s="3">
        <v>5055.4309999999996</v>
      </c>
      <c r="AA185" s="3">
        <v>5789.0060000000003</v>
      </c>
      <c r="AB185" s="3">
        <v>5460.6109999999999</v>
      </c>
      <c r="AC185" s="3">
        <v>4897.2259999999997</v>
      </c>
      <c r="AD185" s="3">
        <v>5335.6620000000003</v>
      </c>
      <c r="AE185" s="3">
        <v>5274.1890000000003</v>
      </c>
      <c r="AF185" s="3">
        <v>5767.0590000000002</v>
      </c>
      <c r="AG185" s="3">
        <v>6582.0339999999997</v>
      </c>
      <c r="BC185" s="2">
        <f>W185/W193</f>
        <v>0.1474179256788925</v>
      </c>
      <c r="BD185" s="2">
        <f t="shared" ref="BD185:BM185" si="109">X185/X193</f>
        <v>0.17771543026610886</v>
      </c>
      <c r="BE185" s="2">
        <f t="shared" si="109"/>
        <v>0.17279548162384287</v>
      </c>
      <c r="BF185" s="2">
        <f t="shared" si="109"/>
        <v>0.19678344304453577</v>
      </c>
      <c r="BG185" s="2">
        <f t="shared" si="109"/>
        <v>0.22016578021096186</v>
      </c>
      <c r="BH185" s="2">
        <f t="shared" si="109"/>
        <v>0.2082692719534063</v>
      </c>
      <c r="BI185" s="2">
        <f t="shared" si="109"/>
        <v>0.19232279835019239</v>
      </c>
      <c r="BJ185" s="2">
        <f t="shared" si="109"/>
        <v>0.20658954766451715</v>
      </c>
      <c r="BK185" s="2">
        <f t="shared" si="109"/>
        <v>0.20067265162626913</v>
      </c>
      <c r="BL185" s="2">
        <f t="shared" si="109"/>
        <v>0.21062604271059471</v>
      </c>
      <c r="BM185" s="2">
        <f t="shared" si="109"/>
        <v>0.22263179526179613</v>
      </c>
      <c r="BO185" s="11">
        <v>0.1508334098721639</v>
      </c>
    </row>
    <row r="186" spans="1:68" ht="15" customHeight="1" x14ac:dyDescent="0.25">
      <c r="A186" s="1" t="s">
        <v>45</v>
      </c>
      <c r="B186" s="1" t="s">
        <v>8</v>
      </c>
      <c r="C186" s="1" t="s">
        <v>27</v>
      </c>
      <c r="D186" s="1" t="s">
        <v>10</v>
      </c>
      <c r="E186" s="3"/>
      <c r="F186" s="3"/>
      <c r="G186" s="3"/>
      <c r="H186" s="3"/>
      <c r="I186" s="3"/>
      <c r="J186" s="3"/>
      <c r="K186" s="3"/>
      <c r="L186" s="3"/>
      <c r="M186" s="3">
        <v>1793.7780082864483</v>
      </c>
      <c r="N186" s="3">
        <v>1346.7002858643252</v>
      </c>
      <c r="O186" s="3">
        <v>1236.0861841749127</v>
      </c>
      <c r="P186" s="3">
        <v>1628.0558827942004</v>
      </c>
      <c r="Q186" s="3">
        <v>964.31265068825371</v>
      </c>
      <c r="R186" s="3">
        <v>1606.4209043687674</v>
      </c>
      <c r="S186" s="3">
        <v>1725.6668182872802</v>
      </c>
      <c r="T186" s="3">
        <v>2174.279325368695</v>
      </c>
      <c r="U186" s="3">
        <v>3083.5695542163039</v>
      </c>
      <c r="V186" s="3">
        <v>2634.8892003884948</v>
      </c>
      <c r="W186" s="3">
        <v>2297.2231845391339</v>
      </c>
      <c r="X186" s="3">
        <v>2469.6691804960233</v>
      </c>
      <c r="Y186" s="3">
        <v>2482.8000000000002</v>
      </c>
      <c r="Z186" s="3">
        <v>2691.8</v>
      </c>
      <c r="AA186" s="3">
        <v>3011.8</v>
      </c>
      <c r="AB186" s="3">
        <v>3220.9</v>
      </c>
      <c r="AC186" s="3">
        <v>3360.5</v>
      </c>
      <c r="AD186" s="3">
        <v>3286.1</v>
      </c>
      <c r="AE186" s="3">
        <v>3023.2999999999997</v>
      </c>
      <c r="AF186" s="3">
        <v>3627.9</v>
      </c>
      <c r="AG186" s="3">
        <v>4325.5999999999995</v>
      </c>
      <c r="BC186" s="2">
        <f>W186/W193</f>
        <v>9.9191149698933556E-2</v>
      </c>
      <c r="BD186" s="2">
        <f t="shared" ref="BD186:BM186" si="110">X186/X193</f>
        <v>9.9191149698933542E-2</v>
      </c>
      <c r="BE186" s="2">
        <f t="shared" si="110"/>
        <v>9.3905901128069791E-2</v>
      </c>
      <c r="BF186" s="2">
        <f t="shared" si="110"/>
        <v>0.10477873637030778</v>
      </c>
      <c r="BG186" s="2">
        <f t="shared" si="110"/>
        <v>0.11454389524546614</v>
      </c>
      <c r="BH186" s="2">
        <f t="shared" si="110"/>
        <v>0.12284605111675716</v>
      </c>
      <c r="BI186" s="2">
        <f t="shared" si="110"/>
        <v>0.13197282785311962</v>
      </c>
      <c r="BJ186" s="2">
        <f t="shared" si="110"/>
        <v>0.1272333053668635</v>
      </c>
      <c r="BK186" s="2">
        <f t="shared" si="110"/>
        <v>0.11503069527119703</v>
      </c>
      <c r="BL186" s="2">
        <f t="shared" si="110"/>
        <v>0.13249911616124727</v>
      </c>
      <c r="BM186" s="2">
        <f t="shared" si="110"/>
        <v>0.14630980234748489</v>
      </c>
      <c r="BO186" s="11">
        <v>9.9191149698933542E-2</v>
      </c>
    </row>
    <row r="187" spans="1:68" ht="15" customHeight="1" x14ac:dyDescent="0.25">
      <c r="A187" s="1" t="s">
        <v>45</v>
      </c>
      <c r="B187" s="1" t="s">
        <v>11</v>
      </c>
      <c r="C187" s="1" t="s">
        <v>27</v>
      </c>
      <c r="D187" s="1" t="s">
        <v>12</v>
      </c>
      <c r="E187" s="3"/>
      <c r="F187" s="3"/>
      <c r="G187" s="3"/>
      <c r="H187" s="3"/>
      <c r="I187" s="3"/>
      <c r="J187" s="3"/>
      <c r="K187" s="3"/>
      <c r="L187" s="3"/>
      <c r="M187" s="3">
        <v>1411.0329540076616</v>
      </c>
      <c r="N187" s="3">
        <v>1059.3498603215412</v>
      </c>
      <c r="O187" s="3">
        <v>972.33789900821512</v>
      </c>
      <c r="P187" s="3">
        <v>1280.6715719428121</v>
      </c>
      <c r="Q187" s="3">
        <v>758.55369048003104</v>
      </c>
      <c r="R187" s="3">
        <v>1263.6529289577231</v>
      </c>
      <c r="S187" s="3">
        <v>1357.4549007694509</v>
      </c>
      <c r="T187" s="3">
        <v>1710.3452964302651</v>
      </c>
      <c r="U187" s="3">
        <v>2425.6169029133875</v>
      </c>
      <c r="V187" s="3">
        <v>2072.6731372176291</v>
      </c>
      <c r="W187" s="3">
        <v>1807.0561692255476</v>
      </c>
      <c r="X187" s="3">
        <v>1942.7067246219133</v>
      </c>
      <c r="Y187" s="3">
        <v>2062.9572940140606</v>
      </c>
      <c r="Z187" s="3">
        <v>2004.5228797014026</v>
      </c>
      <c r="AA187" s="3">
        <v>2051.6135867183289</v>
      </c>
      <c r="AB187" s="3">
        <v>2045.7729230257239</v>
      </c>
      <c r="AC187" s="3">
        <v>1986.8302449592268</v>
      </c>
      <c r="AD187" s="3">
        <v>2015.2148327546076</v>
      </c>
      <c r="AE187" s="3">
        <v>2050.7318887726151</v>
      </c>
      <c r="AF187" s="3">
        <v>2136.4056198676271</v>
      </c>
      <c r="AG187" s="3">
        <v>2306.8232418435746</v>
      </c>
      <c r="BO187" s="11">
        <v>7.8026366877362155E-2</v>
      </c>
    </row>
    <row r="188" spans="1:68" ht="15" customHeight="1" x14ac:dyDescent="0.25">
      <c r="A188" s="1" t="s">
        <v>45</v>
      </c>
      <c r="B188" s="1" t="s">
        <v>13</v>
      </c>
      <c r="C188" s="1" t="s">
        <v>27</v>
      </c>
      <c r="D188" s="1" t="s">
        <v>14</v>
      </c>
      <c r="E188" s="3"/>
      <c r="F188" s="3"/>
      <c r="G188" s="3"/>
      <c r="H188" s="3"/>
      <c r="I188" s="3"/>
      <c r="J188" s="3"/>
      <c r="K188" s="3"/>
      <c r="L188" s="3"/>
      <c r="M188" s="3">
        <v>938.1117808980722</v>
      </c>
      <c r="N188" s="3">
        <v>704.29863543425711</v>
      </c>
      <c r="O188" s="3">
        <v>646.44956411722012</v>
      </c>
      <c r="P188" s="3">
        <v>851.44226127994557</v>
      </c>
      <c r="Q188" s="3">
        <v>504.31717520267284</v>
      </c>
      <c r="R188" s="3">
        <v>840.12757905805643</v>
      </c>
      <c r="S188" s="3">
        <v>902.49092399491246</v>
      </c>
      <c r="T188" s="3">
        <v>1137.1067326441228</v>
      </c>
      <c r="U188" s="3">
        <v>1612.6482277437929</v>
      </c>
      <c r="V188" s="3">
        <v>1377.9969365366549</v>
      </c>
      <c r="W188" s="3">
        <v>1201.4040326132749</v>
      </c>
      <c r="X188" s="3">
        <v>1291.5900085972251</v>
      </c>
      <c r="Y188" s="3">
        <v>980</v>
      </c>
      <c r="Z188" s="3">
        <v>1038.8</v>
      </c>
      <c r="AA188" s="3">
        <v>1046.8</v>
      </c>
      <c r="AB188" s="3">
        <v>1186</v>
      </c>
      <c r="AC188" s="3">
        <v>1023.3000000000001</v>
      </c>
      <c r="AD188" s="3">
        <v>1049.5</v>
      </c>
      <c r="AE188" s="3">
        <v>1162.8</v>
      </c>
      <c r="AF188" s="3">
        <v>1372.1000000000001</v>
      </c>
      <c r="AG188" s="3">
        <v>1372.1000000000001</v>
      </c>
      <c r="BO188" s="11">
        <v>5.1875084689149725E-2</v>
      </c>
    </row>
    <row r="189" spans="1:68" ht="15" customHeight="1" x14ac:dyDescent="0.25">
      <c r="A189" s="1" t="s">
        <v>45</v>
      </c>
      <c r="B189" s="1" t="s">
        <v>15</v>
      </c>
      <c r="C189" s="1" t="s">
        <v>27</v>
      </c>
      <c r="D189" s="1" t="s">
        <v>16</v>
      </c>
      <c r="E189" s="3"/>
      <c r="F189" s="3"/>
      <c r="G189" s="3"/>
      <c r="H189" s="3"/>
      <c r="I189" s="3"/>
      <c r="J189" s="3"/>
      <c r="K189" s="3"/>
      <c r="L189" s="3"/>
      <c r="M189" s="3">
        <v>887.12492919156352</v>
      </c>
      <c r="N189" s="3">
        <v>666.01964692437446</v>
      </c>
      <c r="O189" s="3">
        <v>611.31470201173818</v>
      </c>
      <c r="P189" s="3">
        <v>805.16594197930158</v>
      </c>
      <c r="Q189" s="3">
        <v>476.90728061581672</v>
      </c>
      <c r="R189" s="3">
        <v>794.4662184822688</v>
      </c>
      <c r="S189" s="3">
        <v>853.44008395093886</v>
      </c>
      <c r="T189" s="3">
        <v>1075.304404251769</v>
      </c>
      <c r="U189" s="3">
        <v>1524.9999775917456</v>
      </c>
      <c r="V189" s="3">
        <v>1303.1021032280307</v>
      </c>
      <c r="W189" s="3">
        <v>1136.107113314582</v>
      </c>
      <c r="X189" s="3">
        <v>1221.3914357033727</v>
      </c>
      <c r="Y189" s="3">
        <v>2468.5</v>
      </c>
      <c r="Z189" s="3">
        <v>2608.4</v>
      </c>
      <c r="AA189" s="3">
        <v>3000.7999999999997</v>
      </c>
      <c r="AB189" s="3">
        <v>3093</v>
      </c>
      <c r="AC189" s="3">
        <v>3430.2000000000003</v>
      </c>
      <c r="AD189" s="3">
        <v>2687.3</v>
      </c>
      <c r="AE189" s="3">
        <v>2465.1</v>
      </c>
      <c r="AF189" s="3">
        <v>2302.2999999999997</v>
      </c>
      <c r="AG189" s="3">
        <v>3476.7000000000003</v>
      </c>
      <c r="BO189" s="11">
        <v>4.9055647491829599E-2</v>
      </c>
    </row>
    <row r="190" spans="1:68" ht="15" customHeight="1" x14ac:dyDescent="0.25">
      <c r="A190" s="1" t="s">
        <v>45</v>
      </c>
      <c r="B190" s="1" t="s">
        <v>17</v>
      </c>
      <c r="C190" s="1" t="s">
        <v>27</v>
      </c>
      <c r="D190" s="1" t="s">
        <v>18</v>
      </c>
      <c r="E190" s="3"/>
      <c r="F190" s="3"/>
      <c r="G190" s="3"/>
      <c r="H190" s="3"/>
      <c r="I190" s="3"/>
      <c r="J190" s="3"/>
      <c r="K190" s="3"/>
      <c r="L190" s="3"/>
      <c r="M190" s="3">
        <v>1902.7231976455096</v>
      </c>
      <c r="N190" s="3">
        <v>1428.492189308133</v>
      </c>
      <c r="O190" s="3">
        <v>1311.1599350944582</v>
      </c>
      <c r="P190" s="3">
        <v>1726.9359312833576</v>
      </c>
      <c r="Q190" s="3">
        <v>1022.8802236238416</v>
      </c>
      <c r="R190" s="3">
        <v>1703.986951453933</v>
      </c>
      <c r="S190" s="3">
        <v>1830.4752714071572</v>
      </c>
      <c r="T190" s="3">
        <v>2306.3342796202901</v>
      </c>
      <c r="U190" s="3">
        <v>3270.8502920969331</v>
      </c>
      <c r="V190" s="3">
        <v>2794.9193164621611</v>
      </c>
      <c r="W190" s="3">
        <v>2436.7451396994156</v>
      </c>
      <c r="X190" s="3">
        <v>2619.6646511063482</v>
      </c>
      <c r="Y190" s="3">
        <v>1626.5</v>
      </c>
      <c r="Z190" s="3">
        <v>1681.8999999999999</v>
      </c>
      <c r="AA190" s="3">
        <v>1687.5</v>
      </c>
      <c r="AB190" s="3">
        <v>1744.2</v>
      </c>
      <c r="AC190" s="3">
        <v>1546.5</v>
      </c>
      <c r="AD190" s="3">
        <v>1564.1000000000001</v>
      </c>
      <c r="AE190" s="3">
        <v>1569.8000000000002</v>
      </c>
      <c r="AF190" s="3">
        <v>1779.1</v>
      </c>
      <c r="AG190" s="3">
        <v>1767.4</v>
      </c>
      <c r="BO190" s="11">
        <v>0.10521552871170581</v>
      </c>
    </row>
    <row r="191" spans="1:68" ht="15" customHeight="1" x14ac:dyDescent="0.25">
      <c r="A191" s="1" t="s">
        <v>45</v>
      </c>
      <c r="B191" s="1" t="s">
        <v>19</v>
      </c>
      <c r="C191" s="1" t="s">
        <v>27</v>
      </c>
      <c r="D191" s="1" t="s">
        <v>20</v>
      </c>
      <c r="E191" s="3"/>
      <c r="F191" s="3"/>
      <c r="G191" s="3"/>
      <c r="H191" s="3"/>
      <c r="I191" s="3"/>
      <c r="J191" s="3"/>
      <c r="K191" s="3"/>
      <c r="L191" s="3"/>
      <c r="M191" s="3">
        <v>201.16915816090159</v>
      </c>
      <c r="N191" s="3">
        <v>151.03015063785389</v>
      </c>
      <c r="O191" s="3">
        <v>138.62496693352227</v>
      </c>
      <c r="P191" s="3">
        <v>182.58370314924275</v>
      </c>
      <c r="Q191" s="3">
        <v>108.1460265689049</v>
      </c>
      <c r="R191" s="3">
        <v>180.15737705060178</v>
      </c>
      <c r="S191" s="3">
        <v>193.5306038413741</v>
      </c>
      <c r="T191" s="3">
        <v>243.84173485821071</v>
      </c>
      <c r="U191" s="3">
        <v>345.81709023451339</v>
      </c>
      <c r="V191" s="3">
        <v>295.49835032025857</v>
      </c>
      <c r="W191" s="3">
        <v>257.62967993063131</v>
      </c>
      <c r="X191" s="3">
        <v>276.96920559914201</v>
      </c>
      <c r="Y191" s="3">
        <v>3164.5</v>
      </c>
      <c r="Z191" s="3">
        <v>3331.6</v>
      </c>
      <c r="AA191" s="3">
        <v>2443.2999999999997</v>
      </c>
      <c r="AB191" s="3">
        <v>2290.7000000000003</v>
      </c>
      <c r="AC191" s="3">
        <v>2290.7000000000003</v>
      </c>
      <c r="AD191" s="3">
        <v>2390.8999999999996</v>
      </c>
      <c r="AE191" s="3">
        <v>2581.4</v>
      </c>
      <c r="AF191" s="3">
        <v>2395.3000000000002</v>
      </c>
      <c r="AG191" s="3">
        <v>2407</v>
      </c>
      <c r="BO191" s="11">
        <v>1.1124119032437119E-2</v>
      </c>
    </row>
    <row r="192" spans="1:68" ht="15" customHeight="1" x14ac:dyDescent="0.25">
      <c r="A192" s="1" t="s">
        <v>45</v>
      </c>
      <c r="B192" s="1" t="s">
        <v>21</v>
      </c>
      <c r="C192" s="1" t="s">
        <v>6</v>
      </c>
      <c r="D192" s="1" t="s">
        <v>22</v>
      </c>
      <c r="E192" s="3"/>
      <c r="F192" s="3"/>
      <c r="G192" s="3"/>
      <c r="H192" s="3"/>
      <c r="I192" s="3"/>
      <c r="J192" s="3"/>
      <c r="K192" s="3"/>
      <c r="L192" s="3"/>
      <c r="M192" s="3">
        <v>1918.1159718098443</v>
      </c>
      <c r="N192" s="3">
        <v>2778.6932315095128</v>
      </c>
      <c r="O192" s="3">
        <v>2915.9097486599312</v>
      </c>
      <c r="P192" s="3">
        <v>6583.0287075711403</v>
      </c>
      <c r="Q192" s="3">
        <v>2647.0689528204784</v>
      </c>
      <c r="R192" s="3">
        <v>6990.1550406286515</v>
      </c>
      <c r="S192" s="3">
        <v>7837.3073977488839</v>
      </c>
      <c r="T192" s="3">
        <v>10774.541226826648</v>
      </c>
      <c r="U192" s="3">
        <v>15783.127955203323</v>
      </c>
      <c r="V192" s="3">
        <v>13009.917955846768</v>
      </c>
      <c r="W192" s="3">
        <v>10609.258680677411</v>
      </c>
      <c r="X192" s="3">
        <v>10651.315793875978</v>
      </c>
      <c r="Y192" s="3">
        <v>9085.3957059859385</v>
      </c>
      <c r="Z192" s="3">
        <v>7277.8731202986019</v>
      </c>
      <c r="AA192" s="3">
        <v>7263.0304132816746</v>
      </c>
      <c r="AB192" s="3">
        <v>7177.8110769742743</v>
      </c>
      <c r="AC192" s="3">
        <v>6928.3187550407711</v>
      </c>
      <c r="AD192" s="3">
        <v>7498.5801672453927</v>
      </c>
      <c r="AE192" s="3">
        <v>8155.2291112273851</v>
      </c>
      <c r="AF192" s="3">
        <v>8000.3953801323696</v>
      </c>
      <c r="AG192" s="3">
        <v>7327.0057581564251</v>
      </c>
      <c r="BO192" s="11"/>
    </row>
    <row r="193" spans="1:69" ht="15" customHeight="1" x14ac:dyDescent="0.25">
      <c r="A193" s="1" t="s">
        <v>45</v>
      </c>
      <c r="B193" s="1" t="s">
        <v>23</v>
      </c>
      <c r="C193" s="1" t="s">
        <v>6</v>
      </c>
      <c r="D193" s="1" t="s">
        <v>24</v>
      </c>
      <c r="E193" s="3">
        <v>30822.905999999999</v>
      </c>
      <c r="F193" s="3">
        <v>29116</v>
      </c>
      <c r="G193" s="3">
        <v>23856.187000000002</v>
      </c>
      <c r="H193" s="3">
        <v>18165.205999999998</v>
      </c>
      <c r="I193" s="3">
        <v>14869.731</v>
      </c>
      <c r="J193" s="3">
        <v>17636.522000000001</v>
      </c>
      <c r="K193" s="3">
        <v>17813.196</v>
      </c>
      <c r="L193" s="3">
        <v>16179.789000000001</v>
      </c>
      <c r="M193" s="3">
        <v>18084.053</v>
      </c>
      <c r="N193" s="3">
        <v>13576.819</v>
      </c>
      <c r="O193" s="3">
        <v>12461.657999999999</v>
      </c>
      <c r="P193" s="3">
        <v>16413.317999999999</v>
      </c>
      <c r="Q193" s="3">
        <v>9721.7609999999986</v>
      </c>
      <c r="R193" s="3">
        <v>16195.204000000002</v>
      </c>
      <c r="S193" s="3">
        <v>17397.386999999999</v>
      </c>
      <c r="T193" s="3">
        <v>21920.094000000001</v>
      </c>
      <c r="U193" s="3">
        <v>31087.144</v>
      </c>
      <c r="V193" s="3">
        <v>26563.752999999997</v>
      </c>
      <c r="W193" s="3">
        <v>23159.557999999997</v>
      </c>
      <c r="X193" s="3">
        <v>24898.080000000002</v>
      </c>
      <c r="Y193" s="3">
        <v>26439.233</v>
      </c>
      <c r="Z193" s="3">
        <v>25690.327000000001</v>
      </c>
      <c r="AA193" s="3">
        <v>26293.850000000002</v>
      </c>
      <c r="AB193" s="3">
        <v>26218.994999999999</v>
      </c>
      <c r="AC193" s="3">
        <v>25463.574999999997</v>
      </c>
      <c r="AD193" s="3">
        <v>25827.357</v>
      </c>
      <c r="AE193" s="3">
        <v>26282.550000000003</v>
      </c>
      <c r="AF193" s="3">
        <v>27380.559999999998</v>
      </c>
      <c r="AG193" s="3">
        <v>29564.663</v>
      </c>
      <c r="AH193" s="12" t="e">
        <f>#REF!+#REF!+#REF!</f>
        <v>#REF!</v>
      </c>
      <c r="BO193" s="11"/>
    </row>
    <row r="194" spans="1:69" ht="15" customHeight="1" x14ac:dyDescent="0.25">
      <c r="A194" s="1" t="s">
        <v>46</v>
      </c>
      <c r="B194" s="1" t="s">
        <v>5</v>
      </c>
      <c r="C194" s="1" t="s">
        <v>6</v>
      </c>
      <c r="D194" s="1" t="s">
        <v>7</v>
      </c>
      <c r="E194" s="3">
        <v>8244.4390000000003</v>
      </c>
      <c r="F194" s="3">
        <v>5975.2759999999998</v>
      </c>
      <c r="G194" s="3">
        <v>4830.7579999999998</v>
      </c>
      <c r="H194" s="3">
        <v>5807.2479999999996</v>
      </c>
      <c r="I194" s="3">
        <v>3665.085</v>
      </c>
      <c r="J194" s="3">
        <v>3507.2260000000001</v>
      </c>
      <c r="K194" s="3">
        <v>3337.8359999999998</v>
      </c>
      <c r="L194" s="3">
        <v>3610.2660000000001</v>
      </c>
      <c r="M194" s="3">
        <v>3018.2469999999998</v>
      </c>
      <c r="N194" s="3">
        <v>2642.8049999999998</v>
      </c>
      <c r="O194" s="3">
        <v>2407.6129999999998</v>
      </c>
      <c r="P194" s="3">
        <v>2104.8409999999999</v>
      </c>
      <c r="Q194" s="3">
        <v>1737.6780000000001</v>
      </c>
      <c r="R194" s="3">
        <v>1851.307</v>
      </c>
      <c r="S194" s="3">
        <v>1881.422</v>
      </c>
      <c r="T194" s="3">
        <v>1923.1089999999999</v>
      </c>
      <c r="U194" s="3">
        <v>1652.903</v>
      </c>
      <c r="V194" s="3">
        <v>1590.075</v>
      </c>
      <c r="W194" s="3">
        <v>1637.4179999999999</v>
      </c>
      <c r="X194" s="3">
        <v>1512.125</v>
      </c>
      <c r="Y194" s="3">
        <v>1565.873</v>
      </c>
      <c r="Z194" s="3">
        <v>1833.4680000000001</v>
      </c>
      <c r="AA194" s="3">
        <v>1668.6420000000001</v>
      </c>
      <c r="AB194" s="3">
        <v>1524.1769999999999</v>
      </c>
      <c r="AC194" s="3">
        <v>1595.7429999999999</v>
      </c>
      <c r="AD194" s="3">
        <v>1747.953</v>
      </c>
      <c r="AE194" s="3">
        <v>1729.884</v>
      </c>
      <c r="AF194" s="3">
        <v>1657.883</v>
      </c>
      <c r="AG194" s="3">
        <v>1543.0650000000001</v>
      </c>
      <c r="BC194" s="2">
        <f>W194/W202</f>
        <v>6.7703936018126951E-2</v>
      </c>
      <c r="BD194" s="2">
        <f t="shared" ref="BD194:BM194" si="111">X194/X202</f>
        <v>6.2676995025797821E-2</v>
      </c>
      <c r="BE194" s="2">
        <f t="shared" si="111"/>
        <v>6.0106425406674449E-2</v>
      </c>
      <c r="BF194" s="2">
        <f t="shared" si="111"/>
        <v>8.9605988237878617E-2</v>
      </c>
      <c r="BG194" s="2">
        <f t="shared" si="111"/>
        <v>8.9970135260757214E-2</v>
      </c>
      <c r="BH194" s="2">
        <f t="shared" si="111"/>
        <v>7.1163466939210385E-2</v>
      </c>
      <c r="BI194" s="2">
        <f t="shared" si="111"/>
        <v>0.1001141397169764</v>
      </c>
      <c r="BJ194" s="2">
        <f t="shared" si="111"/>
        <v>0.10366402274786672</v>
      </c>
      <c r="BK194" s="2">
        <f t="shared" si="111"/>
        <v>0.10208389628312393</v>
      </c>
      <c r="BL194" s="2">
        <f t="shared" si="111"/>
        <v>9.0838732994068527E-2</v>
      </c>
      <c r="BM194" s="2">
        <f t="shared" si="111"/>
        <v>9.1667240429122443E-2</v>
      </c>
      <c r="BO194" s="11">
        <f>AVERAGE(BC194:BM194)</f>
        <v>8.4508634459963941E-2</v>
      </c>
      <c r="BP194" s="11">
        <v>6.1541702936668989E-2</v>
      </c>
      <c r="BQ194" s="1" t="s">
        <v>80</v>
      </c>
    </row>
    <row r="195" spans="1:69" ht="15" customHeight="1" x14ac:dyDescent="0.25">
      <c r="A195" s="1" t="s">
        <v>46</v>
      </c>
      <c r="B195" s="1" t="s">
        <v>8</v>
      </c>
      <c r="C195" s="1" t="s">
        <v>27</v>
      </c>
      <c r="D195" s="1" t="s">
        <v>10</v>
      </c>
      <c r="E195" s="3"/>
      <c r="F195" s="3"/>
      <c r="G195" s="3"/>
      <c r="H195" s="3"/>
      <c r="I195" s="3">
        <v>5855.2759719999995</v>
      </c>
      <c r="J195" s="3">
        <v>6259.8577860000005</v>
      </c>
      <c r="K195" s="3">
        <v>6259.8572399999994</v>
      </c>
      <c r="L195" s="3">
        <v>5758.1534919999995</v>
      </c>
      <c r="M195" s="3">
        <v>5784.5474960000001</v>
      </c>
      <c r="N195" s="3">
        <v>5483.2863539999998</v>
      </c>
      <c r="O195" s="3">
        <v>5093.9710640000003</v>
      </c>
      <c r="P195" s="3">
        <v>3993.330978</v>
      </c>
      <c r="Q195" s="3">
        <v>3603.3579399999994</v>
      </c>
      <c r="R195" s="3">
        <v>3089.6916960000003</v>
      </c>
      <c r="S195" s="3">
        <v>3389.9036079999996</v>
      </c>
      <c r="T195" s="3">
        <v>4055.8607179999999</v>
      </c>
      <c r="U195" s="3">
        <v>4274.7925219999997</v>
      </c>
      <c r="V195" s="3">
        <v>4252.7146480000001</v>
      </c>
      <c r="W195" s="3">
        <v>4401.6654500000004</v>
      </c>
      <c r="X195" s="3">
        <v>4390.873396</v>
      </c>
      <c r="Y195" s="3">
        <v>4741.4046680000001</v>
      </c>
      <c r="Z195" s="3">
        <v>3723.98299</v>
      </c>
      <c r="AA195" s="3">
        <v>3375.4850219999998</v>
      </c>
      <c r="AB195" s="3">
        <v>3898.0705400000002</v>
      </c>
      <c r="AC195" s="3">
        <v>2900.9411340000001</v>
      </c>
      <c r="AD195" s="3">
        <v>3068.8317659999998</v>
      </c>
      <c r="AE195" s="3">
        <v>3084.1190380000003</v>
      </c>
      <c r="AF195" s="3">
        <v>3321.6525160000006</v>
      </c>
      <c r="AG195" s="3">
        <v>3063.6662419999998</v>
      </c>
      <c r="BO195" s="11">
        <v>0.182</v>
      </c>
      <c r="BP195" s="11">
        <v>0.18575889153847006</v>
      </c>
      <c r="BQ195" s="1" t="s">
        <v>80</v>
      </c>
    </row>
    <row r="196" spans="1:69" ht="15" customHeight="1" x14ac:dyDescent="0.25">
      <c r="A196" s="1" t="s">
        <v>46</v>
      </c>
      <c r="B196" s="1" t="s">
        <v>11</v>
      </c>
      <c r="C196" s="1" t="s">
        <v>27</v>
      </c>
      <c r="D196" s="1" t="s">
        <v>12</v>
      </c>
      <c r="E196" s="3"/>
      <c r="F196" s="3"/>
      <c r="G196" s="3"/>
      <c r="H196" s="3"/>
      <c r="I196" s="3">
        <v>11646.208251999999</v>
      </c>
      <c r="J196" s="3">
        <v>12450.925926000002</v>
      </c>
      <c r="K196" s="3">
        <v>12450.92484</v>
      </c>
      <c r="L196" s="3">
        <v>11453.030572</v>
      </c>
      <c r="M196" s="3">
        <v>11505.528536</v>
      </c>
      <c r="N196" s="3">
        <v>10906.316814</v>
      </c>
      <c r="O196" s="3">
        <v>10131.964424</v>
      </c>
      <c r="P196" s="3">
        <v>7942.7791980000002</v>
      </c>
      <c r="Q196" s="3">
        <v>7167.1185399999995</v>
      </c>
      <c r="R196" s="3">
        <v>6145.4307360000003</v>
      </c>
      <c r="S196" s="3">
        <v>6742.555527999999</v>
      </c>
      <c r="T196" s="3">
        <v>8067.1515380000001</v>
      </c>
      <c r="U196" s="3">
        <v>8502.6093019999989</v>
      </c>
      <c r="V196" s="3">
        <v>8458.6961680000004</v>
      </c>
      <c r="W196" s="3">
        <v>8754.9609500000006</v>
      </c>
      <c r="X196" s="3">
        <v>8733.4954359999992</v>
      </c>
      <c r="Y196" s="3">
        <v>9430.7059879999997</v>
      </c>
      <c r="Z196" s="3">
        <v>7407.0430899999992</v>
      </c>
      <c r="AA196" s="3">
        <v>6713.8768019999998</v>
      </c>
      <c r="AB196" s="3">
        <v>7753.3051400000004</v>
      </c>
      <c r="AC196" s="3">
        <v>5770.0037940000002</v>
      </c>
      <c r="AD196" s="3">
        <v>6103.940106</v>
      </c>
      <c r="AE196" s="3">
        <v>6134.3466580000004</v>
      </c>
      <c r="AF196" s="3">
        <v>6606.8033560000013</v>
      </c>
      <c r="AG196" s="3">
        <v>6093.665821999999</v>
      </c>
      <c r="BO196" s="11">
        <v>0.36199999999999999</v>
      </c>
      <c r="BP196" s="11">
        <v>0.36479217219972854</v>
      </c>
      <c r="BQ196" s="1" t="s">
        <v>80</v>
      </c>
    </row>
    <row r="197" spans="1:69" ht="15" customHeight="1" x14ac:dyDescent="0.25">
      <c r="A197" s="1" t="s">
        <v>46</v>
      </c>
      <c r="B197" s="1" t="s">
        <v>13</v>
      </c>
      <c r="C197" s="1" t="s">
        <v>27</v>
      </c>
      <c r="D197" s="1" t="s">
        <v>14</v>
      </c>
      <c r="E197" s="3"/>
      <c r="F197" s="3"/>
      <c r="G197" s="3"/>
      <c r="H197" s="3"/>
      <c r="I197" s="3">
        <v>1801.623376</v>
      </c>
      <c r="J197" s="3">
        <v>1926.1100880000004</v>
      </c>
      <c r="K197" s="3">
        <v>1926.1099200000001</v>
      </c>
      <c r="L197" s="3">
        <v>1771.739536</v>
      </c>
      <c r="M197" s="3">
        <v>1779.860768</v>
      </c>
      <c r="N197" s="3">
        <v>1687.1650320000001</v>
      </c>
      <c r="O197" s="3">
        <v>1567.3757120000002</v>
      </c>
      <c r="P197" s="3">
        <v>1228.717224</v>
      </c>
      <c r="Q197" s="3">
        <v>1108.72552</v>
      </c>
      <c r="R197" s="3">
        <v>950.67436800000007</v>
      </c>
      <c r="S197" s="3">
        <v>1043.0472639999998</v>
      </c>
      <c r="T197" s="3">
        <v>1247.957144</v>
      </c>
      <c r="U197" s="3">
        <v>1315.320776</v>
      </c>
      <c r="V197" s="3">
        <v>1308.5275840000002</v>
      </c>
      <c r="W197" s="3">
        <v>1354.3586000000003</v>
      </c>
      <c r="X197" s="3">
        <v>1351.0379680000001</v>
      </c>
      <c r="Y197" s="3">
        <v>1458.893744</v>
      </c>
      <c r="Z197" s="3">
        <v>1145.8409200000001</v>
      </c>
      <c r="AA197" s="3">
        <v>1038.610776</v>
      </c>
      <c r="AB197" s="3">
        <v>1199.4063200000001</v>
      </c>
      <c r="AC197" s="3">
        <v>892.59727200000009</v>
      </c>
      <c r="AD197" s="3">
        <v>944.25592800000004</v>
      </c>
      <c r="AE197" s="3">
        <v>948.95970400000022</v>
      </c>
      <c r="AF197" s="3">
        <v>1022.0469280000002</v>
      </c>
      <c r="AG197" s="3">
        <v>942.66653599999995</v>
      </c>
      <c r="BO197" s="11">
        <v>5.6000000000000001E-2</v>
      </c>
      <c r="BP197" s="11">
        <v>5.9969379335561242E-2</v>
      </c>
      <c r="BQ197" s="1" t="s">
        <v>80</v>
      </c>
    </row>
    <row r="198" spans="1:69" ht="15" customHeight="1" x14ac:dyDescent="0.25">
      <c r="A198" s="1" t="s">
        <v>46</v>
      </c>
      <c r="B198" s="1" t="s">
        <v>15</v>
      </c>
      <c r="C198" s="1" t="s">
        <v>27</v>
      </c>
      <c r="D198" s="1" t="s">
        <v>16</v>
      </c>
      <c r="E198" s="3"/>
      <c r="F198" s="3"/>
      <c r="G198" s="3"/>
      <c r="H198" s="3"/>
      <c r="I198" s="3">
        <v>5179.6672060000001</v>
      </c>
      <c r="J198" s="3">
        <v>5537.5665030000009</v>
      </c>
      <c r="K198" s="3">
        <v>5537.5660200000002</v>
      </c>
      <c r="L198" s="3">
        <v>5093.751166</v>
      </c>
      <c r="M198" s="3">
        <v>5117.0997079999997</v>
      </c>
      <c r="N198" s="3">
        <v>4850.599467</v>
      </c>
      <c r="O198" s="3">
        <v>4506.2051720000009</v>
      </c>
      <c r="P198" s="3">
        <v>3532.5620190000004</v>
      </c>
      <c r="Q198" s="3">
        <v>3187.5858699999999</v>
      </c>
      <c r="R198" s="3">
        <v>2733.1888080000003</v>
      </c>
      <c r="S198" s="3">
        <v>2998.7608839999998</v>
      </c>
      <c r="T198" s="3">
        <v>3587.8767890000004</v>
      </c>
      <c r="U198" s="3">
        <v>3781.547231</v>
      </c>
      <c r="V198" s="3">
        <v>3762.0168040000003</v>
      </c>
      <c r="W198" s="3">
        <v>3893.7809750000006</v>
      </c>
      <c r="X198" s="3">
        <v>3884.2341580000002</v>
      </c>
      <c r="Y198" s="3">
        <v>4194.3195139999998</v>
      </c>
      <c r="Z198" s="3">
        <v>3294.292645</v>
      </c>
      <c r="AA198" s="3">
        <v>2986.0059809999998</v>
      </c>
      <c r="AB198" s="3">
        <v>3448.2931700000004</v>
      </c>
      <c r="AC198" s="3">
        <v>2566.217157</v>
      </c>
      <c r="AD198" s="3">
        <v>2714.7357929999998</v>
      </c>
      <c r="AE198" s="3">
        <v>2728.2591490000004</v>
      </c>
      <c r="AF198" s="3">
        <v>2938.3849180000007</v>
      </c>
      <c r="AG198" s="3">
        <v>2710.166291</v>
      </c>
      <c r="BO198" s="11">
        <v>0.161</v>
      </c>
      <c r="BP198" s="11">
        <v>0.16493047644444508</v>
      </c>
      <c r="BQ198" s="1" t="s">
        <v>80</v>
      </c>
    </row>
    <row r="199" spans="1:69" ht="15" customHeight="1" x14ac:dyDescent="0.25">
      <c r="A199" s="1" t="s">
        <v>46</v>
      </c>
      <c r="B199" s="1" t="s">
        <v>17</v>
      </c>
      <c r="C199" s="1" t="s">
        <v>27</v>
      </c>
      <c r="D199" s="1" t="s">
        <v>18</v>
      </c>
      <c r="E199" s="3"/>
      <c r="F199" s="3"/>
      <c r="G199" s="3"/>
      <c r="H199" s="3"/>
      <c r="I199" s="3">
        <v>1930.3107599999998</v>
      </c>
      <c r="J199" s="3">
        <v>2063.6893800000003</v>
      </c>
      <c r="K199" s="3">
        <v>2063.6891999999998</v>
      </c>
      <c r="L199" s="3">
        <v>1898.2923599999999</v>
      </c>
      <c r="M199" s="3">
        <v>1906.9936799999998</v>
      </c>
      <c r="N199" s="3">
        <v>1807.6768199999999</v>
      </c>
      <c r="O199" s="3">
        <v>1679.3311200000001</v>
      </c>
      <c r="P199" s="3">
        <v>1316.4827399999999</v>
      </c>
      <c r="Q199" s="3">
        <v>1187.9201999999998</v>
      </c>
      <c r="R199" s="3">
        <v>1018.5796800000001</v>
      </c>
      <c r="S199" s="3">
        <v>1117.5506399999997</v>
      </c>
      <c r="T199" s="3">
        <v>1337.0969399999999</v>
      </c>
      <c r="U199" s="3">
        <v>1409.27226</v>
      </c>
      <c r="V199" s="3">
        <v>1401.9938400000001</v>
      </c>
      <c r="W199" s="3">
        <v>1451.0985000000001</v>
      </c>
      <c r="X199" s="3">
        <v>1447.5406799999998</v>
      </c>
      <c r="Y199" s="3">
        <v>1563.1004399999999</v>
      </c>
      <c r="Z199" s="3">
        <v>1227.6867</v>
      </c>
      <c r="AA199" s="3">
        <v>1112.7972599999998</v>
      </c>
      <c r="AB199" s="3">
        <v>1285.0781999999999</v>
      </c>
      <c r="AC199" s="3">
        <v>956.35422000000005</v>
      </c>
      <c r="AD199" s="3">
        <v>1011.70278</v>
      </c>
      <c r="AE199" s="3">
        <v>1016.7425400000001</v>
      </c>
      <c r="AF199" s="3">
        <v>1095.0502800000002</v>
      </c>
      <c r="AG199" s="3">
        <v>1009.9998599999999</v>
      </c>
      <c r="BO199" s="11">
        <v>0.06</v>
      </c>
      <c r="BP199" s="11">
        <v>6.4061065431071693E-2</v>
      </c>
      <c r="BQ199" s="1" t="s">
        <v>80</v>
      </c>
    </row>
    <row r="200" spans="1:69" ht="15" customHeight="1" x14ac:dyDescent="0.25">
      <c r="A200" s="1" t="s">
        <v>46</v>
      </c>
      <c r="B200" s="1" t="s">
        <v>19</v>
      </c>
      <c r="C200" s="1" t="s">
        <v>27</v>
      </c>
      <c r="D200" s="1" t="s">
        <v>20</v>
      </c>
      <c r="E200" s="3"/>
      <c r="F200" s="3"/>
      <c r="G200" s="3"/>
      <c r="H200" s="3"/>
      <c r="I200" s="3">
        <v>1286.87384</v>
      </c>
      <c r="J200" s="3">
        <v>1375.7929200000001</v>
      </c>
      <c r="K200" s="3">
        <v>1375.7927999999999</v>
      </c>
      <c r="L200" s="3">
        <v>1265.5282399999999</v>
      </c>
      <c r="M200" s="3">
        <v>1271.3291200000001</v>
      </c>
      <c r="N200" s="3">
        <v>1205.11788</v>
      </c>
      <c r="O200" s="3">
        <v>1119.5540800000001</v>
      </c>
      <c r="P200" s="3">
        <v>877.65516000000002</v>
      </c>
      <c r="Q200" s="3">
        <v>791.94679999999994</v>
      </c>
      <c r="R200" s="3">
        <v>679.05312000000004</v>
      </c>
      <c r="S200" s="3">
        <v>745.03375999999992</v>
      </c>
      <c r="T200" s="3">
        <v>891.39796000000001</v>
      </c>
      <c r="U200" s="3">
        <v>939.51483999999994</v>
      </c>
      <c r="V200" s="3">
        <v>934.6625600000001</v>
      </c>
      <c r="W200" s="3">
        <v>967.39900000000011</v>
      </c>
      <c r="X200" s="3">
        <v>965.02711999999997</v>
      </c>
      <c r="Y200" s="3">
        <v>1042.0669599999999</v>
      </c>
      <c r="Z200" s="3">
        <v>818.45780000000002</v>
      </c>
      <c r="AA200" s="3">
        <v>741.86483999999996</v>
      </c>
      <c r="AB200" s="3">
        <v>856.7188000000001</v>
      </c>
      <c r="AC200" s="3">
        <v>637.56948</v>
      </c>
      <c r="AD200" s="3">
        <v>674.46852000000001</v>
      </c>
      <c r="AE200" s="3">
        <v>677.82836000000009</v>
      </c>
      <c r="AF200" s="3">
        <v>730.03352000000018</v>
      </c>
      <c r="AG200" s="3">
        <v>673.33323999999993</v>
      </c>
      <c r="BO200" s="11">
        <v>0.04</v>
      </c>
      <c r="BP200" s="11">
        <v>4.543211373490022E-2</v>
      </c>
      <c r="BQ200" s="1" t="s">
        <v>80</v>
      </c>
    </row>
    <row r="201" spans="1:69" ht="15" customHeight="1" x14ac:dyDescent="0.25">
      <c r="A201" s="1" t="s">
        <v>46</v>
      </c>
      <c r="B201" s="1" t="s">
        <v>21</v>
      </c>
      <c r="C201" s="1" t="s">
        <v>6</v>
      </c>
      <c r="D201" s="1" t="s">
        <v>22</v>
      </c>
      <c r="E201" s="3"/>
      <c r="F201" s="3"/>
      <c r="G201" s="3"/>
      <c r="H201" s="3"/>
      <c r="I201" s="3">
        <v>806.80159399999684</v>
      </c>
      <c r="J201" s="3">
        <v>1273.6543969999984</v>
      </c>
      <c r="K201" s="3">
        <v>1443.0439799999949</v>
      </c>
      <c r="L201" s="3">
        <v>787.4446339999995</v>
      </c>
      <c r="M201" s="3">
        <v>1399.6216920000006</v>
      </c>
      <c r="N201" s="3">
        <v>1544.9796329999954</v>
      </c>
      <c r="O201" s="3">
        <v>1482.8374279999989</v>
      </c>
      <c r="P201" s="3">
        <v>945.01068100000339</v>
      </c>
      <c r="Q201" s="3">
        <v>1014.3371299999963</v>
      </c>
      <c r="R201" s="3">
        <v>508.40259199999855</v>
      </c>
      <c r="S201" s="3">
        <v>707.57031600000118</v>
      </c>
      <c r="T201" s="3">
        <v>1174.4989110000024</v>
      </c>
      <c r="U201" s="3">
        <v>1611.911068999998</v>
      </c>
      <c r="V201" s="3">
        <v>1657.8773960000035</v>
      </c>
      <c r="W201" s="3">
        <v>1724.293525000001</v>
      </c>
      <c r="X201" s="3">
        <v>1841.3442420000029</v>
      </c>
      <c r="Y201" s="3">
        <v>2055.3096860000005</v>
      </c>
      <c r="Z201" s="3">
        <v>1010.6728550000007</v>
      </c>
      <c r="AA201" s="3">
        <v>909.33831900000223</v>
      </c>
      <c r="AB201" s="3">
        <v>1452.9208300000028</v>
      </c>
      <c r="AC201" s="3">
        <v>619.81094300000041</v>
      </c>
      <c r="AD201" s="3">
        <v>595.82510700000057</v>
      </c>
      <c r="AE201" s="3">
        <v>625.5695510000005</v>
      </c>
      <c r="AF201" s="3">
        <v>878.98348199999964</v>
      </c>
      <c r="AG201" s="3">
        <v>796.76800899999944</v>
      </c>
      <c r="BO201" s="11">
        <v>0.05</v>
      </c>
      <c r="BP201" s="11">
        <v>5.3514198379154006E-2</v>
      </c>
      <c r="BQ201" s="1" t="s">
        <v>80</v>
      </c>
    </row>
    <row r="202" spans="1:69" ht="15" customHeight="1" x14ac:dyDescent="0.25">
      <c r="A202" s="1" t="s">
        <v>46</v>
      </c>
      <c r="B202" s="1" t="s">
        <v>23</v>
      </c>
      <c r="C202" s="1" t="s">
        <v>6</v>
      </c>
      <c r="D202" s="1" t="s">
        <v>24</v>
      </c>
      <c r="E202" s="3">
        <v>50799.621999999996</v>
      </c>
      <c r="F202" s="3">
        <v>42887.483999999997</v>
      </c>
      <c r="G202" s="3">
        <v>38601.088000000003</v>
      </c>
      <c r="H202" s="3">
        <v>41303.582000000002</v>
      </c>
      <c r="I202" s="3">
        <v>32171.845999999998</v>
      </c>
      <c r="J202" s="3">
        <v>34394.823000000004</v>
      </c>
      <c r="K202" s="3">
        <v>34394.82</v>
      </c>
      <c r="L202" s="3">
        <v>31638.205999999998</v>
      </c>
      <c r="M202" s="3">
        <v>31783.227999999999</v>
      </c>
      <c r="N202" s="3">
        <v>30127.947</v>
      </c>
      <c r="O202" s="3">
        <v>27988.852000000003</v>
      </c>
      <c r="P202" s="3">
        <v>21941.379000000001</v>
      </c>
      <c r="Q202" s="3">
        <v>19798.669999999998</v>
      </c>
      <c r="R202" s="3">
        <v>16976.328000000001</v>
      </c>
      <c r="S202" s="3">
        <v>18625.843999999997</v>
      </c>
      <c r="T202" s="3">
        <v>22284.949000000001</v>
      </c>
      <c r="U202" s="3">
        <v>23487.870999999999</v>
      </c>
      <c r="V202" s="3">
        <v>23366.564000000002</v>
      </c>
      <c r="W202" s="3">
        <v>24184.975000000002</v>
      </c>
      <c r="X202" s="3">
        <v>24125.678</v>
      </c>
      <c r="Y202" s="3">
        <v>26051.673999999999</v>
      </c>
      <c r="Z202" s="3">
        <v>20461.445</v>
      </c>
      <c r="AA202" s="3">
        <v>18546.620999999999</v>
      </c>
      <c r="AB202" s="3">
        <v>21417.97</v>
      </c>
      <c r="AC202" s="3">
        <v>15939.237000000001</v>
      </c>
      <c r="AD202" s="3">
        <v>16861.713</v>
      </c>
      <c r="AE202" s="3">
        <v>16945.709000000003</v>
      </c>
      <c r="AF202" s="3">
        <v>18250.838000000003</v>
      </c>
      <c r="AG202" s="3">
        <v>16833.330999999998</v>
      </c>
      <c r="BO202" s="11"/>
    </row>
    <row r="203" spans="1:69" ht="15" customHeight="1" x14ac:dyDescent="0.25">
      <c r="A203" s="1" t="s">
        <v>47</v>
      </c>
      <c r="B203" s="1" t="s">
        <v>5</v>
      </c>
      <c r="C203" s="1" t="s">
        <v>6</v>
      </c>
      <c r="D203" s="1" t="s">
        <v>7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848.05600000000004</v>
      </c>
      <c r="N203" s="3">
        <v>848.05600000000004</v>
      </c>
      <c r="O203" s="3">
        <v>909.58299999999997</v>
      </c>
      <c r="P203" s="3">
        <v>897.63900000000001</v>
      </c>
      <c r="Q203" s="3">
        <v>885.69399999999996</v>
      </c>
      <c r="R203" s="3">
        <v>921.52800000000002</v>
      </c>
      <c r="S203" s="3">
        <v>861.44399999999996</v>
      </c>
      <c r="T203" s="3">
        <v>873.38900000000001</v>
      </c>
      <c r="U203" s="3">
        <v>877.05600000000004</v>
      </c>
      <c r="V203" s="3">
        <v>865.22199999999998</v>
      </c>
      <c r="W203" s="3">
        <v>888.88900000000001</v>
      </c>
      <c r="X203" s="3">
        <v>770.55600000000004</v>
      </c>
      <c r="Y203" s="3">
        <v>808.77800000000002</v>
      </c>
      <c r="Z203" s="3">
        <v>785.11099999999999</v>
      </c>
      <c r="AA203" s="3">
        <v>825.88900000000001</v>
      </c>
      <c r="AB203" s="3">
        <v>814.05600000000004</v>
      </c>
      <c r="AC203" s="3">
        <v>875.625</v>
      </c>
      <c r="AD203" s="3">
        <v>862.56899999999996</v>
      </c>
      <c r="AE203" s="3">
        <v>853.44399999999996</v>
      </c>
      <c r="AF203" s="3">
        <v>848.05200000000002</v>
      </c>
      <c r="AG203" s="3">
        <v>866.67899999999997</v>
      </c>
      <c r="BC203" s="2">
        <f>W203/W211</f>
        <v>0.13341395203912443</v>
      </c>
      <c r="BD203" s="2">
        <f t="shared" ref="BD203:BM203" si="112">X203/X211</f>
        <v>0.11889766039370858</v>
      </c>
      <c r="BE203" s="2">
        <f t="shared" si="112"/>
        <v>0.11548426534059861</v>
      </c>
      <c r="BF203" s="2">
        <f t="shared" si="112"/>
        <v>0.11270434823677085</v>
      </c>
      <c r="BG203" s="2">
        <f t="shared" si="112"/>
        <v>0.13544837222803979</v>
      </c>
      <c r="BH203" s="2">
        <f t="shared" si="112"/>
        <v>0.13016045089339251</v>
      </c>
      <c r="BI203" s="2">
        <f t="shared" si="112"/>
        <v>0.14982995743588648</v>
      </c>
      <c r="BJ203" s="2">
        <f t="shared" si="112"/>
        <v>0.14029029717695068</v>
      </c>
      <c r="BK203" s="2">
        <f t="shared" si="112"/>
        <v>0.12969508788843451</v>
      </c>
      <c r="BL203" s="2">
        <f t="shared" si="112"/>
        <v>0.13171861596452886</v>
      </c>
      <c r="BM203" s="2">
        <f t="shared" si="112"/>
        <v>0.14817687758946094</v>
      </c>
      <c r="BO203" s="11">
        <f>AVERAGE(BC203:BM203)</f>
        <v>0.13143817138062694</v>
      </c>
      <c r="BP203" s="11">
        <v>0.1508334098721639</v>
      </c>
      <c r="BQ203" s="1" t="s">
        <v>81</v>
      </c>
    </row>
    <row r="204" spans="1:69" ht="15" customHeight="1" x14ac:dyDescent="0.25">
      <c r="A204" s="1" t="s">
        <v>47</v>
      </c>
      <c r="B204" s="1" t="s">
        <v>8</v>
      </c>
      <c r="C204" s="1" t="s">
        <v>27</v>
      </c>
      <c r="D204" s="1" t="s">
        <v>10</v>
      </c>
      <c r="E204" s="3">
        <v>344.95428900000002</v>
      </c>
      <c r="F204" s="3">
        <v>389.79263300000002</v>
      </c>
      <c r="G204" s="3">
        <v>393.52407800000003</v>
      </c>
      <c r="H204" s="3">
        <v>443.55271099999999</v>
      </c>
      <c r="I204" s="3">
        <v>395.80213300000003</v>
      </c>
      <c r="J204" s="3">
        <v>467.52617200000003</v>
      </c>
      <c r="K204" s="3">
        <v>869.92269599999997</v>
      </c>
      <c r="L204" s="3">
        <v>790.79495300000008</v>
      </c>
      <c r="M204" s="3">
        <v>960.98146800000006</v>
      </c>
      <c r="N204" s="3">
        <v>1055.8256190000002</v>
      </c>
      <c r="O204" s="3">
        <v>711.13534400000003</v>
      </c>
      <c r="P204" s="3">
        <v>936.45240599999988</v>
      </c>
      <c r="Q204" s="3">
        <v>929.6545000000001</v>
      </c>
      <c r="R204" s="3">
        <v>685.64971100000002</v>
      </c>
      <c r="S204" s="3">
        <v>725.25575000000003</v>
      </c>
      <c r="T204" s="3">
        <v>647.07619499999998</v>
      </c>
      <c r="U204" s="3">
        <v>603.96323400000006</v>
      </c>
      <c r="V204" s="3">
        <v>521.85851600000001</v>
      </c>
      <c r="W204" s="3">
        <v>672.92653900000005</v>
      </c>
      <c r="X204" s="3">
        <v>654.56423400000017</v>
      </c>
      <c r="Y204" s="3">
        <v>707.33946100000003</v>
      </c>
      <c r="Z204" s="3">
        <v>703.57721100000003</v>
      </c>
      <c r="AA204" s="3">
        <v>615.84194500000001</v>
      </c>
      <c r="AB204" s="3">
        <v>631.67925000000002</v>
      </c>
      <c r="AC204" s="3">
        <v>590.25662499999999</v>
      </c>
      <c r="AD204" s="3">
        <v>620.99425800000006</v>
      </c>
      <c r="AE204" s="3">
        <v>664.61918800000012</v>
      </c>
      <c r="AF204" s="3">
        <v>650.27446099999997</v>
      </c>
      <c r="AG204" s="3">
        <v>590.74384900000007</v>
      </c>
      <c r="BO204" s="11">
        <v>0.10100000000000001</v>
      </c>
      <c r="BP204" s="11">
        <v>9.9191149698933542E-2</v>
      </c>
    </row>
    <row r="205" spans="1:69" ht="15" customHeight="1" x14ac:dyDescent="0.25">
      <c r="A205" s="1" t="s">
        <v>47</v>
      </c>
      <c r="B205" s="1" t="s">
        <v>11</v>
      </c>
      <c r="C205" s="1" t="s">
        <v>27</v>
      </c>
      <c r="D205" s="1" t="s">
        <v>12</v>
      </c>
      <c r="E205" s="3">
        <v>273.23112000000003</v>
      </c>
      <c r="F205" s="3">
        <v>308.74664000000001</v>
      </c>
      <c r="G205" s="3">
        <v>311.70224000000002</v>
      </c>
      <c r="H205" s="3">
        <v>351.32887999999997</v>
      </c>
      <c r="I205" s="3">
        <v>313.50664</v>
      </c>
      <c r="J205" s="3">
        <v>370.31775999999996</v>
      </c>
      <c r="K205" s="3">
        <v>689.04768000000001</v>
      </c>
      <c r="L205" s="3">
        <v>626.37224000000003</v>
      </c>
      <c r="M205" s="3">
        <v>761.17344000000003</v>
      </c>
      <c r="N205" s="3">
        <v>836.29752000000008</v>
      </c>
      <c r="O205" s="3">
        <v>563.27552000000003</v>
      </c>
      <c r="P205" s="3">
        <v>741.74447999999995</v>
      </c>
      <c r="Q205" s="3">
        <v>736.36</v>
      </c>
      <c r="R205" s="3">
        <v>543.08888000000002</v>
      </c>
      <c r="S205" s="3">
        <v>574.46</v>
      </c>
      <c r="T205" s="3">
        <v>512.53559999999993</v>
      </c>
      <c r="U205" s="3">
        <v>478.38672000000008</v>
      </c>
      <c r="V205" s="3">
        <v>413.35328000000004</v>
      </c>
      <c r="W205" s="3">
        <v>533.01112000000001</v>
      </c>
      <c r="X205" s="3">
        <v>518.46672000000012</v>
      </c>
      <c r="Y205" s="3">
        <v>560.26887999999997</v>
      </c>
      <c r="Z205" s="3">
        <v>557.28887999999995</v>
      </c>
      <c r="AA205" s="3">
        <v>487.79559999999998</v>
      </c>
      <c r="AB205" s="3">
        <v>500.34000000000003</v>
      </c>
      <c r="AC205" s="3">
        <v>467.53000000000003</v>
      </c>
      <c r="AD205" s="3">
        <v>491.87664000000007</v>
      </c>
      <c r="AE205" s="3">
        <v>526.43104000000005</v>
      </c>
      <c r="AF205" s="3">
        <v>515.06888000000004</v>
      </c>
      <c r="AG205" s="3">
        <v>467.91592000000003</v>
      </c>
      <c r="BO205" s="11">
        <v>0.08</v>
      </c>
      <c r="BP205" s="11">
        <v>7.8026366877362155E-2</v>
      </c>
    </row>
    <row r="206" spans="1:69" ht="15" customHeight="1" x14ac:dyDescent="0.25">
      <c r="A206" s="1" t="s">
        <v>47</v>
      </c>
      <c r="B206" s="1" t="s">
        <v>13</v>
      </c>
      <c r="C206" s="1" t="s">
        <v>27</v>
      </c>
      <c r="D206" s="1" t="s">
        <v>14</v>
      </c>
      <c r="E206" s="3">
        <v>204.92334</v>
      </c>
      <c r="F206" s="3">
        <v>231.55998</v>
      </c>
      <c r="G206" s="3">
        <v>233.77667999999997</v>
      </c>
      <c r="H206" s="3">
        <v>263.49665999999996</v>
      </c>
      <c r="I206" s="3">
        <v>235.12997999999999</v>
      </c>
      <c r="J206" s="3">
        <v>277.73831999999999</v>
      </c>
      <c r="K206" s="3">
        <v>516.78575999999998</v>
      </c>
      <c r="L206" s="3">
        <v>469.77918</v>
      </c>
      <c r="M206" s="3">
        <v>570.88007999999991</v>
      </c>
      <c r="N206" s="3">
        <v>627.22314000000006</v>
      </c>
      <c r="O206" s="3">
        <v>422.45663999999994</v>
      </c>
      <c r="P206" s="3">
        <v>556.30835999999988</v>
      </c>
      <c r="Q206" s="3">
        <v>552.27</v>
      </c>
      <c r="R206" s="3">
        <v>407.31665999999996</v>
      </c>
      <c r="S206" s="3">
        <v>430.84499999999997</v>
      </c>
      <c r="T206" s="3">
        <v>384.40169999999995</v>
      </c>
      <c r="U206" s="3">
        <v>358.79004000000003</v>
      </c>
      <c r="V206" s="3">
        <v>310.01495999999997</v>
      </c>
      <c r="W206" s="3">
        <v>399.75833999999998</v>
      </c>
      <c r="X206" s="3">
        <v>388.85004000000004</v>
      </c>
      <c r="Y206" s="3">
        <v>420.20166</v>
      </c>
      <c r="Z206" s="3">
        <v>417.96665999999999</v>
      </c>
      <c r="AA206" s="3">
        <v>365.84669999999994</v>
      </c>
      <c r="AB206" s="3">
        <v>375.255</v>
      </c>
      <c r="AC206" s="3">
        <v>350.64749999999998</v>
      </c>
      <c r="AD206" s="3">
        <v>368.90748000000002</v>
      </c>
      <c r="AE206" s="3">
        <v>394.82328000000001</v>
      </c>
      <c r="AF206" s="3">
        <v>386.30165999999997</v>
      </c>
      <c r="AG206" s="3">
        <v>350.93693999999999</v>
      </c>
      <c r="BO206" s="11">
        <v>0.06</v>
      </c>
      <c r="BP206" s="11">
        <v>5.1875084689149725E-2</v>
      </c>
    </row>
    <row r="207" spans="1:69" ht="15" customHeight="1" x14ac:dyDescent="0.25">
      <c r="A207" s="1" t="s">
        <v>47</v>
      </c>
      <c r="B207" s="1" t="s">
        <v>15</v>
      </c>
      <c r="C207" s="1" t="s">
        <v>27</v>
      </c>
      <c r="D207" s="1" t="s">
        <v>16</v>
      </c>
      <c r="E207" s="3">
        <v>181.01561699999999</v>
      </c>
      <c r="F207" s="3">
        <v>204.54464899999999</v>
      </c>
      <c r="G207" s="3">
        <v>206.50273399999998</v>
      </c>
      <c r="H207" s="3">
        <v>232.75538299999999</v>
      </c>
      <c r="I207" s="3">
        <v>207.698149</v>
      </c>
      <c r="J207" s="3">
        <v>245.33551599999998</v>
      </c>
      <c r="K207" s="3">
        <v>456.49408799999998</v>
      </c>
      <c r="L207" s="3">
        <v>414.971609</v>
      </c>
      <c r="M207" s="3">
        <v>504.27740399999999</v>
      </c>
      <c r="N207" s="3">
        <v>554.04710699999998</v>
      </c>
      <c r="O207" s="3">
        <v>373.17003199999994</v>
      </c>
      <c r="P207" s="3">
        <v>491.40571799999992</v>
      </c>
      <c r="Q207" s="3">
        <v>487.83850000000001</v>
      </c>
      <c r="R207" s="3">
        <v>359.79638299999999</v>
      </c>
      <c r="S207" s="3">
        <v>380.57974999999999</v>
      </c>
      <c r="T207" s="3">
        <v>339.55483499999997</v>
      </c>
      <c r="U207" s="3">
        <v>316.93120200000004</v>
      </c>
      <c r="V207" s="3">
        <v>273.84654799999998</v>
      </c>
      <c r="W207" s="3">
        <v>353.119867</v>
      </c>
      <c r="X207" s="3">
        <v>343.48420200000004</v>
      </c>
      <c r="Y207" s="3">
        <v>371.178133</v>
      </c>
      <c r="Z207" s="3">
        <v>369.20388299999996</v>
      </c>
      <c r="AA207" s="3">
        <v>323.16458499999999</v>
      </c>
      <c r="AB207" s="3">
        <v>331.47525000000002</v>
      </c>
      <c r="AC207" s="3">
        <v>309.73862500000001</v>
      </c>
      <c r="AD207" s="3">
        <v>325.86827400000004</v>
      </c>
      <c r="AE207" s="3">
        <v>348.76056400000004</v>
      </c>
      <c r="AF207" s="3">
        <v>341.23313300000001</v>
      </c>
      <c r="AG207" s="3">
        <v>309.99429700000002</v>
      </c>
      <c r="BO207" s="11">
        <v>5.2999999999999999E-2</v>
      </c>
      <c r="BP207" s="11">
        <v>4.9055647491829599E-2</v>
      </c>
    </row>
    <row r="208" spans="1:69" ht="15" customHeight="1" x14ac:dyDescent="0.25">
      <c r="A208" s="1" t="s">
        <v>47</v>
      </c>
      <c r="B208" s="1" t="s">
        <v>17</v>
      </c>
      <c r="C208" s="1" t="s">
        <v>27</v>
      </c>
      <c r="D208" s="1" t="s">
        <v>18</v>
      </c>
      <c r="E208" s="3">
        <v>368.86201199999999</v>
      </c>
      <c r="F208" s="3">
        <v>416.80796400000003</v>
      </c>
      <c r="G208" s="3">
        <v>420.798024</v>
      </c>
      <c r="H208" s="3">
        <v>474.29398799999996</v>
      </c>
      <c r="I208" s="3">
        <v>423.23396400000001</v>
      </c>
      <c r="J208" s="3">
        <v>499.92897599999998</v>
      </c>
      <c r="K208" s="3">
        <v>930.21436799999992</v>
      </c>
      <c r="L208" s="3">
        <v>845.60252400000002</v>
      </c>
      <c r="M208" s="3">
        <v>1027.5841439999999</v>
      </c>
      <c r="N208" s="3">
        <v>1129.0016520000001</v>
      </c>
      <c r="O208" s="3">
        <v>760.42195199999992</v>
      </c>
      <c r="P208" s="3">
        <v>1001.3550479999999</v>
      </c>
      <c r="Q208" s="3">
        <v>994.08600000000001</v>
      </c>
      <c r="R208" s="3">
        <v>733.16998799999999</v>
      </c>
      <c r="S208" s="3">
        <v>775.52099999999996</v>
      </c>
      <c r="T208" s="3">
        <v>691.92305999999996</v>
      </c>
      <c r="U208" s="3">
        <v>645.82207200000005</v>
      </c>
      <c r="V208" s="3">
        <v>558.026928</v>
      </c>
      <c r="W208" s="3">
        <v>719.56501200000002</v>
      </c>
      <c r="X208" s="3">
        <v>699.93007200000011</v>
      </c>
      <c r="Y208" s="3">
        <v>756.36298799999997</v>
      </c>
      <c r="Z208" s="3">
        <v>752.33998799999995</v>
      </c>
      <c r="AA208" s="3">
        <v>658.52405999999996</v>
      </c>
      <c r="AB208" s="3">
        <v>675.45899999999995</v>
      </c>
      <c r="AC208" s="3">
        <v>631.16549999999995</v>
      </c>
      <c r="AD208" s="3">
        <v>664.03346400000009</v>
      </c>
      <c r="AE208" s="3">
        <v>710.68190400000003</v>
      </c>
      <c r="AF208" s="3">
        <v>695.34298799999999</v>
      </c>
      <c r="AG208" s="3">
        <v>631.68649200000004</v>
      </c>
      <c r="BO208" s="11">
        <v>0.108</v>
      </c>
      <c r="BP208" s="11">
        <v>0.10521552871170581</v>
      </c>
    </row>
    <row r="209" spans="1:68" ht="15" customHeight="1" x14ac:dyDescent="0.25">
      <c r="A209" s="1" t="s">
        <v>47</v>
      </c>
      <c r="B209" s="1" t="s">
        <v>19</v>
      </c>
      <c r="C209" s="1" t="s">
        <v>27</v>
      </c>
      <c r="D209" s="1" t="s">
        <v>20</v>
      </c>
      <c r="E209" s="3">
        <v>40.984667999999999</v>
      </c>
      <c r="F209" s="3">
        <v>46.311996000000001</v>
      </c>
      <c r="G209" s="3">
        <v>46.755336</v>
      </c>
      <c r="H209" s="3">
        <v>52.699331999999998</v>
      </c>
      <c r="I209" s="3">
        <v>47.025995999999999</v>
      </c>
      <c r="J209" s="3">
        <v>55.547663999999997</v>
      </c>
      <c r="K209" s="3">
        <v>103.357152</v>
      </c>
      <c r="L209" s="3">
        <v>93.955836000000005</v>
      </c>
      <c r="M209" s="3">
        <v>114.176016</v>
      </c>
      <c r="N209" s="3">
        <v>125.44462800000001</v>
      </c>
      <c r="O209" s="3">
        <v>84.491327999999996</v>
      </c>
      <c r="P209" s="3">
        <v>111.26167199999999</v>
      </c>
      <c r="Q209" s="3">
        <v>110.45400000000001</v>
      </c>
      <c r="R209" s="3">
        <v>81.463331999999994</v>
      </c>
      <c r="S209" s="3">
        <v>86.168999999999997</v>
      </c>
      <c r="T209" s="3">
        <v>76.880340000000004</v>
      </c>
      <c r="U209" s="3">
        <v>71.758008000000004</v>
      </c>
      <c r="V209" s="3">
        <v>62.002992000000006</v>
      </c>
      <c r="W209" s="3">
        <v>79.951667999999998</v>
      </c>
      <c r="X209" s="3">
        <v>77.770008000000004</v>
      </c>
      <c r="Y209" s="3">
        <v>84.040332000000006</v>
      </c>
      <c r="Z209" s="3">
        <v>83.593332000000004</v>
      </c>
      <c r="AA209" s="3">
        <v>73.169339999999991</v>
      </c>
      <c r="AB209" s="3">
        <v>75.051000000000002</v>
      </c>
      <c r="AC209" s="3">
        <v>70.129500000000007</v>
      </c>
      <c r="AD209" s="3">
        <v>73.781496000000004</v>
      </c>
      <c r="AE209" s="3">
        <v>78.964656000000005</v>
      </c>
      <c r="AF209" s="3">
        <v>77.260332000000005</v>
      </c>
      <c r="AG209" s="3">
        <v>70.187388000000013</v>
      </c>
      <c r="BO209" s="11">
        <v>1.2E-2</v>
      </c>
      <c r="BP209" s="11">
        <v>1.1124119032437119E-2</v>
      </c>
    </row>
    <row r="210" spans="1:68" ht="15" customHeight="1" x14ac:dyDescent="0.25">
      <c r="A210" s="1" t="s">
        <v>47</v>
      </c>
      <c r="B210" s="1" t="s">
        <v>21</v>
      </c>
      <c r="C210" s="1" t="s">
        <v>6</v>
      </c>
      <c r="D210" s="1" t="s">
        <v>22</v>
      </c>
      <c r="E210" s="3">
        <v>2001.417954</v>
      </c>
      <c r="F210" s="3">
        <v>2261.5691379999998</v>
      </c>
      <c r="G210" s="3">
        <v>2283.2189079999998</v>
      </c>
      <c r="H210" s="3">
        <v>2573.4840460000005</v>
      </c>
      <c r="I210" s="3">
        <v>2296.436138</v>
      </c>
      <c r="J210" s="3">
        <v>2712.5775920000001</v>
      </c>
      <c r="K210" s="3">
        <v>5047.2742559999997</v>
      </c>
      <c r="L210" s="3">
        <v>4588.1766580000003</v>
      </c>
      <c r="M210" s="3">
        <v>4727.5394479999995</v>
      </c>
      <c r="N210" s="3">
        <v>5277.8233340000006</v>
      </c>
      <c r="O210" s="3">
        <v>3216.4101839999994</v>
      </c>
      <c r="P210" s="3">
        <v>4535.6393159999998</v>
      </c>
      <c r="Q210" s="3">
        <v>4508.143</v>
      </c>
      <c r="R210" s="3">
        <v>3056.5980460000001</v>
      </c>
      <c r="S210" s="3">
        <v>3346.4755000000005</v>
      </c>
      <c r="T210" s="3">
        <v>2880.9342699999997</v>
      </c>
      <c r="U210" s="3">
        <v>2627.1267240000006</v>
      </c>
      <c r="V210" s="3">
        <v>2162.5907760000005</v>
      </c>
      <c r="W210" s="3">
        <v>3015.4174539999999</v>
      </c>
      <c r="X210" s="3">
        <v>3027.212724</v>
      </c>
      <c r="Y210" s="3">
        <v>3295.191546</v>
      </c>
      <c r="Z210" s="3">
        <v>3297.0300459999994</v>
      </c>
      <c r="AA210" s="3">
        <v>2747.2137699999998</v>
      </c>
      <c r="AB210" s="3">
        <v>2850.9344999999998</v>
      </c>
      <c r="AC210" s="3">
        <v>2549.0322500000002</v>
      </c>
      <c r="AD210" s="3">
        <v>2740.4273880000005</v>
      </c>
      <c r="AE210" s="3">
        <v>3002.6633680000004</v>
      </c>
      <c r="AF210" s="3">
        <v>2924.827546</v>
      </c>
      <c r="AG210" s="3">
        <v>2560.8051140000002</v>
      </c>
      <c r="BO210" s="11"/>
    </row>
    <row r="211" spans="1:68" ht="15" customHeight="1" x14ac:dyDescent="0.25">
      <c r="A211" s="1" t="s">
        <v>47</v>
      </c>
      <c r="B211" s="1" t="s">
        <v>23</v>
      </c>
      <c r="C211" s="1" t="s">
        <v>6</v>
      </c>
      <c r="D211" s="1" t="s">
        <v>24</v>
      </c>
      <c r="E211" s="3">
        <v>3415.3890000000001</v>
      </c>
      <c r="F211" s="3">
        <v>3859.3330000000001</v>
      </c>
      <c r="G211" s="3">
        <v>3896.2779999999998</v>
      </c>
      <c r="H211" s="3">
        <v>4391.6109999999999</v>
      </c>
      <c r="I211" s="3">
        <v>3918.8330000000001</v>
      </c>
      <c r="J211" s="3">
        <v>4628.9719999999998</v>
      </c>
      <c r="K211" s="3">
        <v>8613.0959999999995</v>
      </c>
      <c r="L211" s="3">
        <v>7829.6530000000002</v>
      </c>
      <c r="M211" s="3">
        <v>9514.6679999999997</v>
      </c>
      <c r="N211" s="3">
        <v>10453.719000000001</v>
      </c>
      <c r="O211" s="3">
        <v>7040.9439999999995</v>
      </c>
      <c r="P211" s="3">
        <v>9271.8059999999987</v>
      </c>
      <c r="Q211" s="3">
        <v>9204.5</v>
      </c>
      <c r="R211" s="3">
        <v>6788.6109999999999</v>
      </c>
      <c r="S211" s="3">
        <v>7180.75</v>
      </c>
      <c r="T211" s="3">
        <v>6406.6949999999997</v>
      </c>
      <c r="U211" s="3">
        <v>5979.8340000000007</v>
      </c>
      <c r="V211" s="3">
        <v>5166.9160000000002</v>
      </c>
      <c r="W211" s="3">
        <v>6662.6390000000001</v>
      </c>
      <c r="X211" s="3">
        <v>6480.8340000000007</v>
      </c>
      <c r="Y211" s="3">
        <v>7003.3609999999999</v>
      </c>
      <c r="Z211" s="3">
        <v>6966.1109999999999</v>
      </c>
      <c r="AA211" s="3">
        <v>6097.4449999999997</v>
      </c>
      <c r="AB211" s="3">
        <v>6254.25</v>
      </c>
      <c r="AC211" s="3">
        <v>5844.125</v>
      </c>
      <c r="AD211" s="3">
        <v>6148.4580000000005</v>
      </c>
      <c r="AE211" s="3">
        <v>6580.3880000000008</v>
      </c>
      <c r="AF211" s="3">
        <v>6438.3609999999999</v>
      </c>
      <c r="AG211" s="3">
        <v>5848.9490000000005</v>
      </c>
      <c r="AH211" s="5" t="e">
        <f>#REF!</f>
        <v>#REF!</v>
      </c>
      <c r="BO211" s="11"/>
    </row>
    <row r="212" spans="1:68" x14ac:dyDescent="0.25">
      <c r="A212" s="1" t="s">
        <v>48</v>
      </c>
      <c r="B212" s="1" t="s">
        <v>5</v>
      </c>
      <c r="C212" s="1" t="s">
        <v>6</v>
      </c>
      <c r="D212" s="1" t="s">
        <v>7</v>
      </c>
      <c r="E212" s="3">
        <v>19555.894</v>
      </c>
      <c r="F212" s="3">
        <v>21108.007000000001</v>
      </c>
      <c r="G212" s="3">
        <v>22533.629000000001</v>
      </c>
      <c r="H212" s="3">
        <v>22986.284</v>
      </c>
      <c r="I212" s="3">
        <v>24390.861000000001</v>
      </c>
      <c r="J212" s="3">
        <v>25713.763999999999</v>
      </c>
      <c r="K212" s="3">
        <v>25481.004000000001</v>
      </c>
      <c r="L212" s="3">
        <v>24621.07</v>
      </c>
      <c r="M212" s="3">
        <v>22800.627</v>
      </c>
      <c r="N212" s="3">
        <v>25830.983</v>
      </c>
      <c r="O212" s="3">
        <v>30018.721000000001</v>
      </c>
      <c r="P212" s="3">
        <v>27984.235000000001</v>
      </c>
      <c r="Q212" s="3">
        <v>27560.204000000002</v>
      </c>
      <c r="R212" s="3">
        <v>34305.281999999999</v>
      </c>
      <c r="S212" s="3">
        <v>38936.503999999994</v>
      </c>
      <c r="T212" s="3">
        <v>36252.634999999995</v>
      </c>
      <c r="U212" s="3">
        <v>32770.799999999996</v>
      </c>
      <c r="V212" s="3">
        <v>34297.594999999994</v>
      </c>
      <c r="W212" s="3">
        <v>31408.349000000002</v>
      </c>
      <c r="X212" s="3">
        <v>27501.25</v>
      </c>
      <c r="Y212" s="3">
        <v>26111.228999999999</v>
      </c>
      <c r="Z212" s="3">
        <v>27980.597000000002</v>
      </c>
      <c r="AA212" s="3">
        <v>31623.482</v>
      </c>
      <c r="AB212" s="3">
        <v>33212.637000000002</v>
      </c>
      <c r="AC212" s="3">
        <v>32258.685000000001</v>
      </c>
      <c r="AD212" s="3">
        <v>29114.28</v>
      </c>
      <c r="AE212" s="3">
        <v>30862.546999999999</v>
      </c>
      <c r="AF212" s="3">
        <v>30922.603000000003</v>
      </c>
      <c r="AG212" s="3">
        <v>32017.184000000001</v>
      </c>
      <c r="AH212" s="5" t="e">
        <f>#REF!+#REF!</f>
        <v>#REF!</v>
      </c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C212" s="2">
        <f>W212/$W$220</f>
        <v>0.22525192140809114</v>
      </c>
      <c r="BD212" s="2">
        <f>X212/$X$220</f>
        <v>0.20084567082556298</v>
      </c>
      <c r="BE212" s="2">
        <f>Y212/$Y$220</f>
        <v>0.18654943169008165</v>
      </c>
      <c r="BF212" s="2">
        <f>Z212/$Z$220</f>
        <v>0.19037360028721717</v>
      </c>
      <c r="BG212" s="2">
        <f>AA212/$AA$220</f>
        <v>0.21185863001580965</v>
      </c>
      <c r="BH212" s="2">
        <f>AB212/$AB$220</f>
        <v>0.22780832021899033</v>
      </c>
      <c r="BI212" s="2">
        <f>AC212/$AC$220</f>
        <v>0.23634558115901066</v>
      </c>
      <c r="BJ212" s="2">
        <f>AD212/$AD$220</f>
        <v>0.19100095273224549</v>
      </c>
      <c r="BK212" s="2">
        <f>AE212/$AE$220</f>
        <v>0.191130178567924</v>
      </c>
      <c r="BL212" s="2">
        <f>AF212/$AF$220</f>
        <v>0.19248463795943521</v>
      </c>
      <c r="BM212" s="2">
        <f>AG212/$AG$220</f>
        <v>0.19752003079856115</v>
      </c>
      <c r="BO212" s="11">
        <f>AVERAGE(BC212:BM212)</f>
        <v>0.20465172324208447</v>
      </c>
    </row>
    <row r="213" spans="1:68" x14ac:dyDescent="0.25">
      <c r="A213" s="1" t="s">
        <v>48</v>
      </c>
      <c r="B213" s="1" t="s">
        <v>8</v>
      </c>
      <c r="C213" s="1" t="s">
        <v>27</v>
      </c>
      <c r="D213" s="1" t="s">
        <v>10</v>
      </c>
      <c r="E213" s="3">
        <v>10294.9</v>
      </c>
      <c r="F213" s="3">
        <v>10541.4</v>
      </c>
      <c r="G213" s="3">
        <v>10555.7</v>
      </c>
      <c r="H213" s="3">
        <v>10701.1</v>
      </c>
      <c r="I213" s="3">
        <v>11700.4</v>
      </c>
      <c r="J213" s="3">
        <v>12193.199999999999</v>
      </c>
      <c r="K213" s="3">
        <v>13724.7</v>
      </c>
      <c r="L213" s="3">
        <v>15533.699999999999</v>
      </c>
      <c r="M213" s="3">
        <v>16066.199999999999</v>
      </c>
      <c r="N213" s="3">
        <v>16168.800000000001</v>
      </c>
      <c r="O213" s="3">
        <v>22703.9</v>
      </c>
      <c r="P213" s="3">
        <v>25627.199999999997</v>
      </c>
      <c r="Q213" s="3">
        <v>25795.899999999998</v>
      </c>
      <c r="R213" s="3">
        <v>25274.799999999999</v>
      </c>
      <c r="S213" s="3">
        <v>28081.9</v>
      </c>
      <c r="T213" s="3">
        <v>32161.1</v>
      </c>
      <c r="U213" s="3">
        <v>35128.9</v>
      </c>
      <c r="V213" s="3">
        <v>34378.199999999997</v>
      </c>
      <c r="W213" s="3">
        <v>48535.200000000004</v>
      </c>
      <c r="X213" s="3">
        <v>42315.3</v>
      </c>
      <c r="Y213" s="3">
        <v>39115</v>
      </c>
      <c r="Z213" s="3">
        <v>43094.700000000004</v>
      </c>
      <c r="AA213" s="3">
        <v>45703.200000000004</v>
      </c>
      <c r="AB213" s="3">
        <v>44546.799999999996</v>
      </c>
      <c r="AC213" s="3">
        <v>38507.300000000003</v>
      </c>
      <c r="AD213" s="3">
        <v>42314.5</v>
      </c>
      <c r="AE213" s="3">
        <v>42462.200000000004</v>
      </c>
      <c r="AF213" s="3">
        <v>38451.700000000004</v>
      </c>
      <c r="AG213" s="3">
        <v>34804.400000000001</v>
      </c>
      <c r="AH213" s="1" t="e">
        <f>#REF!*1000</f>
        <v>#REF!</v>
      </c>
      <c r="BC213" s="2">
        <f t="shared" ref="BC213:BC219" si="113">W213/$W$220</f>
        <v>0.34808092128389129</v>
      </c>
      <c r="BD213" s="2">
        <f t="shared" ref="BD213:BD219" si="114">X213/$X$220</f>
        <v>0.30903485531330194</v>
      </c>
      <c r="BE213" s="2">
        <f t="shared" ref="BE213:BE219" si="115">Y213/$Y$220</f>
        <v>0.2794537561046071</v>
      </c>
      <c r="BF213" s="2">
        <f t="shared" ref="BF213:BF219" si="116">Z213/$Z$220</f>
        <v>0.29320650993606523</v>
      </c>
      <c r="BG213" s="2">
        <f t="shared" ref="BG213:BG219" si="117">AA213/$AA$220</f>
        <v>0.3061844150918786</v>
      </c>
      <c r="BH213" s="2">
        <f t="shared" ref="BH213:BH219" si="118">AB213/$AB$220</f>
        <v>0.30555031445203573</v>
      </c>
      <c r="BI213" s="2">
        <f t="shared" ref="BI213:BI219" si="119">AC213/$AC$220</f>
        <v>0.28212650941488693</v>
      </c>
      <c r="BJ213" s="2">
        <f t="shared" ref="BJ213:BJ219" si="120">AD213/$AD$220</f>
        <v>0.27759950836457581</v>
      </c>
      <c r="BK213" s="2">
        <f t="shared" ref="BK213:BK219" si="121">AE213/$AE$220</f>
        <v>0.26296623763381888</v>
      </c>
      <c r="BL213" s="2">
        <f t="shared" ref="BL213:BL219" si="122">AF213/$AF$220</f>
        <v>0.23935118118694002</v>
      </c>
      <c r="BM213" s="2">
        <f t="shared" ref="BM213:BM219" si="123">AG213/$AG$220</f>
        <v>0.2147148906014171</v>
      </c>
      <c r="BO213" s="11">
        <f t="shared" ref="BO213:BO219" si="124">AVERAGE(BC213:BM213)</f>
        <v>0.28347900903485623</v>
      </c>
    </row>
    <row r="214" spans="1:68" x14ac:dyDescent="0.25">
      <c r="A214" s="1" t="s">
        <v>48</v>
      </c>
      <c r="B214" s="1" t="s">
        <v>11</v>
      </c>
      <c r="C214" s="1" t="s">
        <v>27</v>
      </c>
      <c r="D214" s="1" t="s">
        <v>12</v>
      </c>
      <c r="E214" s="3">
        <v>6656.2</v>
      </c>
      <c r="F214" s="3">
        <v>7630.8</v>
      </c>
      <c r="G214" s="3">
        <v>8215</v>
      </c>
      <c r="H214" s="3">
        <v>7666.9</v>
      </c>
      <c r="I214" s="3">
        <v>7593.4</v>
      </c>
      <c r="J214" s="3">
        <v>11576.9</v>
      </c>
      <c r="K214" s="3">
        <v>12964.5</v>
      </c>
      <c r="L214" s="3">
        <v>13932.800000000001</v>
      </c>
      <c r="M214" s="3">
        <v>14082.3</v>
      </c>
      <c r="N214" s="3">
        <v>16391.900000000001</v>
      </c>
      <c r="O214" s="3">
        <v>22413.200000000001</v>
      </c>
      <c r="P214" s="3">
        <v>21972.899999999998</v>
      </c>
      <c r="Q214" s="3">
        <v>22248.7</v>
      </c>
      <c r="R214" s="3">
        <v>21792.7</v>
      </c>
      <c r="S214" s="3">
        <v>23887.3</v>
      </c>
      <c r="T214" s="3">
        <v>26183.7</v>
      </c>
      <c r="U214" s="3">
        <v>28485</v>
      </c>
      <c r="V214" s="3">
        <v>27524.100000000002</v>
      </c>
      <c r="W214" s="3">
        <v>24575.5</v>
      </c>
      <c r="X214" s="3">
        <v>26728.899999999998</v>
      </c>
      <c r="Y214" s="3">
        <v>29827</v>
      </c>
      <c r="Z214" s="3">
        <v>30989.100000000002</v>
      </c>
      <c r="AA214" s="3">
        <v>30996.5</v>
      </c>
      <c r="AB214" s="3">
        <v>27301.4</v>
      </c>
      <c r="AC214" s="3">
        <v>26911.899999999998</v>
      </c>
      <c r="AD214" s="3">
        <v>34980.800000000003</v>
      </c>
      <c r="AE214" s="3">
        <v>37986</v>
      </c>
      <c r="AF214" s="3">
        <v>39818.1</v>
      </c>
      <c r="AG214" s="3">
        <v>41591.5</v>
      </c>
      <c r="AH214" s="1" t="e">
        <f>#REF!*1000</f>
        <v>#REF!</v>
      </c>
      <c r="BC214" s="2">
        <f t="shared" si="113"/>
        <v>0.17624863358989495</v>
      </c>
      <c r="BD214" s="2">
        <f t="shared" si="114"/>
        <v>0.19520508525719338</v>
      </c>
      <c r="BE214" s="2">
        <f t="shared" si="115"/>
        <v>0.21309643828025351</v>
      </c>
      <c r="BF214" s="2">
        <f t="shared" si="116"/>
        <v>0.21084276853208678</v>
      </c>
      <c r="BG214" s="2">
        <f t="shared" si="117"/>
        <v>0.20765822135857917</v>
      </c>
      <c r="BH214" s="2">
        <f t="shared" si="118"/>
        <v>0.18726263962800493</v>
      </c>
      <c r="BI214" s="2">
        <f t="shared" si="119"/>
        <v>0.19717197541044151</v>
      </c>
      <c r="BJ214" s="2">
        <f t="shared" si="120"/>
        <v>0.22948759602971924</v>
      </c>
      <c r="BK214" s="2">
        <f t="shared" si="121"/>
        <v>0.23524535946696692</v>
      </c>
      <c r="BL214" s="2">
        <f t="shared" si="122"/>
        <v>0.2478566426873115</v>
      </c>
      <c r="BM214" s="2">
        <f t="shared" si="123"/>
        <v>0.2565857872122157</v>
      </c>
      <c r="BO214" s="11">
        <f t="shared" si="124"/>
        <v>0.21424192249569707</v>
      </c>
    </row>
    <row r="215" spans="1:68" x14ac:dyDescent="0.25">
      <c r="A215" s="1" t="s">
        <v>48</v>
      </c>
      <c r="B215" s="1" t="s">
        <v>13</v>
      </c>
      <c r="C215" s="1" t="s">
        <v>27</v>
      </c>
      <c r="D215" s="1" t="s">
        <v>14</v>
      </c>
      <c r="E215" s="3">
        <v>12071.8</v>
      </c>
      <c r="F215" s="3">
        <v>13965.3</v>
      </c>
      <c r="G215" s="3">
        <v>14947</v>
      </c>
      <c r="H215" s="3">
        <v>14128.4</v>
      </c>
      <c r="I215" s="3">
        <v>14145.699999999999</v>
      </c>
      <c r="J215" s="3">
        <v>7794.1</v>
      </c>
      <c r="K215" s="3">
        <v>8253.6</v>
      </c>
      <c r="L215" s="3">
        <v>9281.7000000000007</v>
      </c>
      <c r="M215" s="3">
        <v>9550.1</v>
      </c>
      <c r="N215" s="3">
        <v>11381.5</v>
      </c>
      <c r="O215" s="3">
        <v>7058.9000000000005</v>
      </c>
      <c r="P215" s="3">
        <v>7477</v>
      </c>
      <c r="Q215" s="3">
        <v>7422.5</v>
      </c>
      <c r="R215" s="3">
        <v>8218</v>
      </c>
      <c r="S215" s="3">
        <v>8179.6</v>
      </c>
      <c r="T215" s="3">
        <v>8368.8000000000011</v>
      </c>
      <c r="U215" s="3">
        <v>8118.2</v>
      </c>
      <c r="V215" s="3">
        <v>7615.3</v>
      </c>
      <c r="W215" s="3">
        <v>9210.4</v>
      </c>
      <c r="X215" s="3">
        <v>7385.9000000000005</v>
      </c>
      <c r="Y215" s="3">
        <v>8825.3000000000011</v>
      </c>
      <c r="Z215" s="3">
        <v>9625.9</v>
      </c>
      <c r="AA215" s="3">
        <v>9635.1</v>
      </c>
      <c r="AB215" s="3">
        <v>9696</v>
      </c>
      <c r="AC215" s="3">
        <v>9005.4</v>
      </c>
      <c r="AD215" s="3">
        <v>8689.7999999999993</v>
      </c>
      <c r="AE215" s="3">
        <v>8716.3000000000011</v>
      </c>
      <c r="AF215" s="3">
        <v>8223.6999999999989</v>
      </c>
      <c r="AG215" s="3">
        <v>7500</v>
      </c>
      <c r="AH215" s="1" t="e">
        <f>#REF!*1000</f>
        <v>#REF!</v>
      </c>
      <c r="BC215" s="2">
        <f t="shared" si="113"/>
        <v>6.6054420655383139E-2</v>
      </c>
      <c r="BD215" s="2">
        <f t="shared" si="114"/>
        <v>5.3940313263961662E-2</v>
      </c>
      <c r="BE215" s="2">
        <f t="shared" si="115"/>
        <v>6.3051597437044332E-2</v>
      </c>
      <c r="BF215" s="2">
        <f t="shared" si="116"/>
        <v>6.5492428163870964E-2</v>
      </c>
      <c r="BG215" s="2">
        <f t="shared" si="117"/>
        <v>6.4549472637621869E-2</v>
      </c>
      <c r="BH215" s="2">
        <f t="shared" si="118"/>
        <v>6.6505693987602671E-2</v>
      </c>
      <c r="BI215" s="2">
        <f t="shared" si="119"/>
        <v>6.5978712293119024E-2</v>
      </c>
      <c r="BJ215" s="2">
        <f t="shared" si="120"/>
        <v>5.7008453551063841E-2</v>
      </c>
      <c r="BK215" s="2">
        <f t="shared" si="121"/>
        <v>5.3979601082554729E-2</v>
      </c>
      <c r="BL215" s="2">
        <f t="shared" si="122"/>
        <v>5.1190254494002559E-2</v>
      </c>
      <c r="BM215" s="2">
        <f t="shared" si="123"/>
        <v>4.6268910813306023E-2</v>
      </c>
      <c r="BO215" s="11">
        <f t="shared" si="124"/>
        <v>5.945635076177553E-2</v>
      </c>
    </row>
    <row r="216" spans="1:68" x14ac:dyDescent="0.25">
      <c r="A216" s="1" t="s">
        <v>48</v>
      </c>
      <c r="B216" s="1" t="s">
        <v>15</v>
      </c>
      <c r="C216" s="1" t="s">
        <v>27</v>
      </c>
      <c r="D216" s="1" t="s">
        <v>16</v>
      </c>
      <c r="E216" s="3">
        <v>6866.3</v>
      </c>
      <c r="F216" s="3">
        <v>6853.9000000000005</v>
      </c>
      <c r="G216" s="3">
        <v>7400.2</v>
      </c>
      <c r="H216" s="3">
        <v>7250.2000000000007</v>
      </c>
      <c r="I216" s="3">
        <v>9299.3000000000011</v>
      </c>
      <c r="J216" s="3">
        <v>6907.8</v>
      </c>
      <c r="K216" s="3">
        <v>7343.5</v>
      </c>
      <c r="L216" s="3">
        <v>8808.4000000000015</v>
      </c>
      <c r="M216" s="3">
        <v>9574.9</v>
      </c>
      <c r="N216" s="3">
        <v>10220.800000000001</v>
      </c>
      <c r="O216" s="3">
        <v>9718.6</v>
      </c>
      <c r="P216" s="3">
        <v>10355</v>
      </c>
      <c r="Q216" s="3">
        <v>11343.3</v>
      </c>
      <c r="R216" s="3">
        <v>11232.5</v>
      </c>
      <c r="S216" s="3">
        <v>11592.1</v>
      </c>
      <c r="T216" s="3">
        <v>12097.099999999999</v>
      </c>
      <c r="U216" s="3">
        <v>12936.8</v>
      </c>
      <c r="V216" s="3">
        <v>13581.2</v>
      </c>
      <c r="W216" s="3">
        <v>10651.300000000001</v>
      </c>
      <c r="X216" s="3">
        <v>13979.900000000001</v>
      </c>
      <c r="Y216" s="3">
        <v>12066.1</v>
      </c>
      <c r="Z216" s="3">
        <v>12046.2</v>
      </c>
      <c r="AA216" s="3">
        <v>9722.2000000000007</v>
      </c>
      <c r="AB216" s="3">
        <v>9101</v>
      </c>
      <c r="AC216" s="3">
        <v>8863</v>
      </c>
      <c r="AD216" s="3">
        <v>10664.7</v>
      </c>
      <c r="AE216" s="3">
        <v>11662.2</v>
      </c>
      <c r="AF216" s="3">
        <v>12366.199999999999</v>
      </c>
      <c r="AG216" s="3">
        <v>12741.300000000001</v>
      </c>
      <c r="AH216" s="1" t="e">
        <f>#REF!*1000</f>
        <v>#REF!</v>
      </c>
      <c r="BC216" s="2">
        <f t="shared" si="113"/>
        <v>7.6388153687861823E-2</v>
      </c>
      <c r="BD216" s="2">
        <f t="shared" si="114"/>
        <v>0.10209726443613611</v>
      </c>
      <c r="BE216" s="2">
        <f t="shared" si="115"/>
        <v>8.6205214534930324E-2</v>
      </c>
      <c r="BF216" s="2">
        <f t="shared" si="116"/>
        <v>8.1959597351688937E-2</v>
      </c>
      <c r="BG216" s="2">
        <f t="shared" si="117"/>
        <v>6.5132991134237039E-2</v>
      </c>
      <c r="BH216" s="2">
        <f t="shared" si="118"/>
        <v>6.2424538054988855E-2</v>
      </c>
      <c r="BI216" s="2">
        <f t="shared" si="119"/>
        <v>6.4935408427600552E-2</v>
      </c>
      <c r="BJ216" s="2">
        <f t="shared" si="120"/>
        <v>6.9964562427907495E-2</v>
      </c>
      <c r="BK216" s="2">
        <f t="shared" si="121"/>
        <v>7.22234094449445E-2</v>
      </c>
      <c r="BL216" s="2">
        <f t="shared" si="122"/>
        <v>7.6976169500800676E-2</v>
      </c>
      <c r="BM216" s="2">
        <f t="shared" si="123"/>
        <v>7.860347644607682E-2</v>
      </c>
      <c r="BO216" s="11">
        <f t="shared" si="124"/>
        <v>7.6082798677015742E-2</v>
      </c>
    </row>
    <row r="217" spans="1:68" x14ac:dyDescent="0.25">
      <c r="A217" s="1" t="s">
        <v>48</v>
      </c>
      <c r="B217" s="1" t="s">
        <v>17</v>
      </c>
      <c r="C217" s="1" t="s">
        <v>27</v>
      </c>
      <c r="D217" s="1" t="s">
        <v>18</v>
      </c>
      <c r="E217" s="3">
        <v>2254.4</v>
      </c>
      <c r="F217" s="3">
        <v>2514.4</v>
      </c>
      <c r="G217" s="3">
        <v>2722.3</v>
      </c>
      <c r="H217" s="3">
        <v>2977.2</v>
      </c>
      <c r="I217" s="3">
        <v>3640.6</v>
      </c>
      <c r="J217" s="3">
        <v>4708.8999999999996</v>
      </c>
      <c r="K217" s="3">
        <v>4796.2999999999993</v>
      </c>
      <c r="L217" s="3">
        <v>5279</v>
      </c>
      <c r="M217" s="3">
        <v>5405</v>
      </c>
      <c r="N217" s="3">
        <v>5335.9</v>
      </c>
      <c r="O217" s="3">
        <v>5610</v>
      </c>
      <c r="P217" s="3">
        <v>5651.2</v>
      </c>
      <c r="Q217" s="3">
        <v>5791.2</v>
      </c>
      <c r="R217" s="3">
        <v>5345.2</v>
      </c>
      <c r="S217" s="3">
        <v>6294.9000000000005</v>
      </c>
      <c r="T217" s="3">
        <v>6617</v>
      </c>
      <c r="U217" s="3">
        <v>6604.3</v>
      </c>
      <c r="V217" s="3">
        <v>6852.7</v>
      </c>
      <c r="W217" s="3">
        <v>4864.7</v>
      </c>
      <c r="X217" s="3">
        <v>7040.2</v>
      </c>
      <c r="Y217" s="3">
        <v>7037.6</v>
      </c>
      <c r="Z217" s="3">
        <v>7885.7</v>
      </c>
      <c r="AA217" s="3">
        <v>7923.3</v>
      </c>
      <c r="AB217" s="3">
        <v>8631.6</v>
      </c>
      <c r="AC217" s="3">
        <v>7684.3</v>
      </c>
      <c r="AD217" s="3">
        <v>9154.6</v>
      </c>
      <c r="AE217" s="3">
        <v>10111.800000000001</v>
      </c>
      <c r="AF217" s="3">
        <v>10033.200000000001</v>
      </c>
      <c r="AG217" s="3">
        <v>10061.700000000001</v>
      </c>
      <c r="AH217" s="1" t="e">
        <f>#REF!*1000</f>
        <v>#REF!</v>
      </c>
      <c r="BC217" s="2">
        <f t="shared" si="113"/>
        <v>3.4888271971059058E-2</v>
      </c>
      <c r="BD217" s="2">
        <f t="shared" si="114"/>
        <v>5.1415615353706777E-2</v>
      </c>
      <c r="BE217" s="2">
        <f t="shared" si="115"/>
        <v>5.0279528415231575E-2</v>
      </c>
      <c r="BF217" s="2">
        <f t="shared" si="116"/>
        <v>5.3652504261610577E-2</v>
      </c>
      <c r="BG217" s="2">
        <f t="shared" si="117"/>
        <v>5.3081424847657974E-2</v>
      </c>
      <c r="BH217" s="2">
        <f t="shared" si="118"/>
        <v>5.9204883273864611E-2</v>
      </c>
      <c r="BI217" s="2">
        <f t="shared" si="119"/>
        <v>5.6299577905924734E-2</v>
      </c>
      <c r="BJ217" s="2">
        <f t="shared" si="120"/>
        <v>6.005772156765047E-2</v>
      </c>
      <c r="BK217" s="2">
        <f t="shared" si="121"/>
        <v>6.2621861366242204E-2</v>
      </c>
      <c r="BL217" s="2">
        <f t="shared" si="122"/>
        <v>6.2453890753459702E-2</v>
      </c>
      <c r="BM217" s="2">
        <f t="shared" si="123"/>
        <v>6.2072519990698835E-2</v>
      </c>
      <c r="BO217" s="11">
        <f t="shared" si="124"/>
        <v>5.5093436337009687E-2</v>
      </c>
    </row>
    <row r="218" spans="1:68" x14ac:dyDescent="0.25">
      <c r="A218" s="1" t="s">
        <v>48</v>
      </c>
      <c r="B218" s="1" t="s">
        <v>19</v>
      </c>
      <c r="C218" s="1" t="s">
        <v>27</v>
      </c>
      <c r="D218" s="1" t="s">
        <v>20</v>
      </c>
      <c r="E218" s="3">
        <v>1610.6000000000001</v>
      </c>
      <c r="F218" s="3">
        <v>1797.4</v>
      </c>
      <c r="G218" s="3">
        <v>2024.7000000000003</v>
      </c>
      <c r="H218" s="3">
        <v>1854.2</v>
      </c>
      <c r="I218" s="3">
        <v>1974.3</v>
      </c>
      <c r="J218" s="3">
        <v>3509.1</v>
      </c>
      <c r="K218" s="3">
        <v>3565.5</v>
      </c>
      <c r="L218" s="3">
        <v>3939.2</v>
      </c>
      <c r="M218" s="3">
        <v>4172.3</v>
      </c>
      <c r="N218" s="3">
        <v>4655.2</v>
      </c>
      <c r="O218" s="3">
        <v>4724.5</v>
      </c>
      <c r="P218" s="3">
        <v>4784.2</v>
      </c>
      <c r="Q218" s="3">
        <v>5160.3</v>
      </c>
      <c r="R218" s="3">
        <v>4843.7</v>
      </c>
      <c r="S218" s="3">
        <v>5298.6</v>
      </c>
      <c r="T218" s="3">
        <v>5073</v>
      </c>
      <c r="U218" s="3">
        <v>5075</v>
      </c>
      <c r="V218" s="3">
        <v>4905.5</v>
      </c>
      <c r="W218" s="3">
        <v>4740.3</v>
      </c>
      <c r="X218" s="3">
        <v>6625.2000000000007</v>
      </c>
      <c r="Y218" s="3">
        <v>7610</v>
      </c>
      <c r="Z218" s="3">
        <v>7890.2</v>
      </c>
      <c r="AA218" s="3">
        <v>4156</v>
      </c>
      <c r="AB218" s="3">
        <v>3662</v>
      </c>
      <c r="AC218" s="3">
        <v>2841.8</v>
      </c>
      <c r="AD218" s="3">
        <v>5032.3999999999996</v>
      </c>
      <c r="AE218" s="3">
        <v>5814.3</v>
      </c>
      <c r="AF218" s="3">
        <v>6493.2</v>
      </c>
      <c r="AG218" s="3">
        <v>8520.9</v>
      </c>
      <c r="AH218" s="1" t="e">
        <f>#REF!*1000</f>
        <v>#REF!</v>
      </c>
      <c r="BC218" s="2">
        <f t="shared" si="113"/>
        <v>3.3996109857629714E-2</v>
      </c>
      <c r="BD218" s="2">
        <f t="shared" si="114"/>
        <v>4.8384809357884459E-2</v>
      </c>
      <c r="BE218" s="2">
        <f t="shared" si="115"/>
        <v>5.4368991025337085E-2</v>
      </c>
      <c r="BF218" s="2">
        <f t="shared" si="116"/>
        <v>5.3683121235268881E-2</v>
      </c>
      <c r="BG218" s="2">
        <f t="shared" si="117"/>
        <v>2.7842742502097173E-2</v>
      </c>
      <c r="BH218" s="2">
        <f t="shared" si="118"/>
        <v>2.5117971470977826E-2</v>
      </c>
      <c r="BI218" s="2">
        <f t="shared" si="119"/>
        <v>2.0820652563415917E-2</v>
      </c>
      <c r="BJ218" s="2">
        <f t="shared" si="120"/>
        <v>3.3014493043611322E-2</v>
      </c>
      <c r="BK218" s="2">
        <f t="shared" si="121"/>
        <v>3.6007663179823769E-2</v>
      </c>
      <c r="BL218" s="2">
        <f t="shared" si="122"/>
        <v>4.0418371351150631E-2</v>
      </c>
      <c r="BM218" s="2">
        <f t="shared" si="123"/>
        <v>5.2567034953213236E-2</v>
      </c>
      <c r="BO218" s="11">
        <f t="shared" si="124"/>
        <v>3.874745095821909E-2</v>
      </c>
    </row>
    <row r="219" spans="1:68" x14ac:dyDescent="0.25">
      <c r="A219" s="1" t="s">
        <v>48</v>
      </c>
      <c r="B219" s="1" t="s">
        <v>21</v>
      </c>
      <c r="C219" s="1" t="s">
        <v>6</v>
      </c>
      <c r="D219" s="1" t="s">
        <v>22</v>
      </c>
      <c r="E219" s="3">
        <v>26.423000000002503</v>
      </c>
      <c r="F219" s="3">
        <v>29.152999999998428</v>
      </c>
      <c r="G219" s="3">
        <v>38.177999999999884</v>
      </c>
      <c r="H219" s="3">
        <v>39.468000000008033</v>
      </c>
      <c r="I219" s="3">
        <v>41.538000000000466</v>
      </c>
      <c r="J219" s="3">
        <v>3436.3519999999844</v>
      </c>
      <c r="K219" s="3">
        <v>3598.2599999999948</v>
      </c>
      <c r="L219" s="3">
        <v>3914.7039999999979</v>
      </c>
      <c r="M219" s="3">
        <v>4059.9370000000054</v>
      </c>
      <c r="N219" s="3">
        <v>4098.189000000013</v>
      </c>
      <c r="O219" s="3">
        <v>5451.9300000000076</v>
      </c>
      <c r="P219" s="3">
        <v>5432.2500000000146</v>
      </c>
      <c r="Q219" s="3">
        <v>5483.708999999988</v>
      </c>
      <c r="R219" s="3">
        <v>5188.5620000000199</v>
      </c>
      <c r="S219" s="3">
        <v>5715.4429999999847</v>
      </c>
      <c r="T219" s="3">
        <v>6209.9280000000144</v>
      </c>
      <c r="U219" s="3">
        <v>7462.6790000000037</v>
      </c>
      <c r="V219" s="3">
        <v>7730.4340000000229</v>
      </c>
      <c r="W219" s="3">
        <v>5450.7930000000342</v>
      </c>
      <c r="X219" s="3">
        <v>5350.6230000000214</v>
      </c>
      <c r="Y219" s="3">
        <v>9377.2620000000024</v>
      </c>
      <c r="Z219" s="3">
        <v>7464.8989999999758</v>
      </c>
      <c r="AA219" s="3">
        <v>9507.1229999999632</v>
      </c>
      <c r="AB219" s="3">
        <v>9640.5909999999858</v>
      </c>
      <c r="AC219" s="3">
        <v>10417.093000000008</v>
      </c>
      <c r="AD219" s="3">
        <v>12478.945000000007</v>
      </c>
      <c r="AE219" s="3">
        <v>13858.614000000031</v>
      </c>
      <c r="AF219" s="3">
        <v>14341.015999999974</v>
      </c>
      <c r="AG219" s="3">
        <v>14858.900000000023</v>
      </c>
      <c r="AH219" s="5" t="e">
        <f t="shared" ref="AH219" si="125">AH220-SUM(AH212:AH218)</f>
        <v>#REF!</v>
      </c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C219" s="2">
        <f t="shared" si="113"/>
        <v>3.9091567546189102E-2</v>
      </c>
      <c r="BD219" s="2">
        <f t="shared" si="114"/>
        <v>3.9076386192252732E-2</v>
      </c>
      <c r="BE219" s="2">
        <f t="shared" si="115"/>
        <v>6.6995042512514397E-2</v>
      </c>
      <c r="BF219" s="2">
        <f t="shared" si="116"/>
        <v>5.0789470232191346E-2</v>
      </c>
      <c r="BG219" s="2">
        <f t="shared" si="117"/>
        <v>6.369210241211852E-2</v>
      </c>
      <c r="BH219" s="2">
        <f t="shared" si="118"/>
        <v>6.6125638913535012E-2</v>
      </c>
      <c r="BI219" s="2">
        <f t="shared" si="119"/>
        <v>7.6321582825600726E-2</v>
      </c>
      <c r="BJ219" s="2">
        <f t="shared" si="120"/>
        <v>8.1866712283226395E-2</v>
      </c>
      <c r="BK219" s="2">
        <f t="shared" si="121"/>
        <v>8.5825689257725143E-2</v>
      </c>
      <c r="BL219" s="2">
        <f t="shared" si="122"/>
        <v>8.9268852066899496E-2</v>
      </c>
      <c r="BM219" s="2">
        <f t="shared" si="123"/>
        <v>9.1667349184511193E-2</v>
      </c>
      <c r="BO219" s="11">
        <f t="shared" si="124"/>
        <v>6.8247308493342193E-2</v>
      </c>
    </row>
    <row r="220" spans="1:68" x14ac:dyDescent="0.25">
      <c r="A220" s="1" t="s">
        <v>48</v>
      </c>
      <c r="B220" s="1" t="s">
        <v>23</v>
      </c>
      <c r="C220" s="1" t="s">
        <v>6</v>
      </c>
      <c r="D220" s="1" t="s">
        <v>24</v>
      </c>
      <c r="E220" s="3">
        <v>59336.517</v>
      </c>
      <c r="F220" s="3">
        <v>64440.36</v>
      </c>
      <c r="G220" s="3">
        <v>68436.706999999995</v>
      </c>
      <c r="H220" s="3">
        <v>67603.752000000008</v>
      </c>
      <c r="I220" s="3">
        <v>72786.099000000002</v>
      </c>
      <c r="J220" s="3">
        <v>75840.115999999995</v>
      </c>
      <c r="K220" s="3">
        <v>79727.364000000001</v>
      </c>
      <c r="L220" s="3">
        <v>85310.574000000008</v>
      </c>
      <c r="M220" s="3">
        <v>85711.364000000001</v>
      </c>
      <c r="N220" s="3">
        <v>94083.272000000012</v>
      </c>
      <c r="O220" s="3">
        <v>107699.751</v>
      </c>
      <c r="P220" s="3">
        <v>109283.985</v>
      </c>
      <c r="Q220" s="3">
        <v>110805.81299999999</v>
      </c>
      <c r="R220" s="3">
        <v>116200.74400000001</v>
      </c>
      <c r="S220" s="3">
        <v>127986.34699999999</v>
      </c>
      <c r="T220" s="3">
        <v>132963.26300000001</v>
      </c>
      <c r="U220" s="3">
        <v>136581.679</v>
      </c>
      <c r="V220" s="3">
        <v>136885.02900000001</v>
      </c>
      <c r="W220" s="3">
        <v>139436.54200000002</v>
      </c>
      <c r="X220" s="3">
        <v>136927.27300000002</v>
      </c>
      <c r="Y220" s="3">
        <v>139969.49100000001</v>
      </c>
      <c r="Z220" s="3">
        <v>146977.296</v>
      </c>
      <c r="AA220" s="3">
        <v>149266.90499999997</v>
      </c>
      <c r="AB220" s="3">
        <v>145792.02799999999</v>
      </c>
      <c r="AC220" s="3">
        <v>136489.478</v>
      </c>
      <c r="AD220" s="3">
        <v>152430.02499999999</v>
      </c>
      <c r="AE220" s="3">
        <v>161473.96100000001</v>
      </c>
      <c r="AF220" s="3">
        <v>160649.71900000001</v>
      </c>
      <c r="AG220" s="3">
        <v>162095.88400000002</v>
      </c>
      <c r="AH220" s="5" t="e">
        <f>#REF!</f>
        <v>#REF!</v>
      </c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O220" s="11"/>
    </row>
    <row r="221" spans="1:68" x14ac:dyDescent="0.25">
      <c r="A221" s="1" t="s">
        <v>49</v>
      </c>
      <c r="B221" s="1" t="s">
        <v>5</v>
      </c>
      <c r="C221" s="1" t="s">
        <v>6</v>
      </c>
      <c r="D221" s="1" t="s">
        <v>7</v>
      </c>
      <c r="E221" s="3">
        <v>10195.459999999999</v>
      </c>
      <c r="F221" s="3">
        <v>10275.861999999999</v>
      </c>
      <c r="G221" s="3">
        <v>9932.0839999999989</v>
      </c>
      <c r="H221" s="3">
        <v>9625.5149999999994</v>
      </c>
      <c r="I221" s="3">
        <v>9514.887999999999</v>
      </c>
      <c r="J221" s="3">
        <v>9761.9590000000007</v>
      </c>
      <c r="K221" s="3">
        <v>10211.806</v>
      </c>
      <c r="L221" s="3">
        <v>10303.307000000001</v>
      </c>
      <c r="M221" s="3">
        <v>11337.472</v>
      </c>
      <c r="N221" s="3">
        <v>8913.7219999999998</v>
      </c>
      <c r="O221" s="3">
        <v>8896.2780000000002</v>
      </c>
      <c r="P221" s="3">
        <v>8810.3060000000005</v>
      </c>
      <c r="Q221" s="3">
        <v>9286.6110000000008</v>
      </c>
      <c r="R221" s="3">
        <v>9430.9169999999995</v>
      </c>
      <c r="S221" s="3">
        <v>9240.1110000000008</v>
      </c>
      <c r="T221" s="3">
        <v>8893.4459999999999</v>
      </c>
      <c r="U221" s="3">
        <v>8549.009</v>
      </c>
      <c r="V221" s="3">
        <v>9271.4179999999997</v>
      </c>
      <c r="W221" s="3">
        <v>8531.1490000000013</v>
      </c>
      <c r="X221" s="3">
        <v>8246.4120000000003</v>
      </c>
      <c r="Y221" s="3">
        <v>8065.0290000000005</v>
      </c>
      <c r="Z221" s="3">
        <v>7860.0930000000008</v>
      </c>
      <c r="AA221" s="3">
        <v>7602.5310000000009</v>
      </c>
      <c r="AB221" s="3">
        <v>8349.2219999999998</v>
      </c>
      <c r="AC221" s="3">
        <v>8042.4520000000002</v>
      </c>
      <c r="AD221" s="3">
        <v>7680.1350000000002</v>
      </c>
      <c r="AE221" s="3">
        <v>7909.7939999999999</v>
      </c>
      <c r="AF221" s="3">
        <v>7783.6879999999992</v>
      </c>
      <c r="AG221" s="3">
        <v>7450.6729999999998</v>
      </c>
      <c r="AH221" s="1" t="e">
        <f>#REF!+#REF!</f>
        <v>#REF!</v>
      </c>
      <c r="BC221" s="2">
        <f>W221/$W$229</f>
        <v>0.14965358282856611</v>
      </c>
      <c r="BD221" s="2">
        <f>X221/$X$229</f>
        <v>0.1494044701265414</v>
      </c>
      <c r="BE221" s="2">
        <f>Y221/$Y$229</f>
        <v>0.13794080887960022</v>
      </c>
      <c r="BF221" s="2">
        <f>Z221/$Z$229</f>
        <v>0.1487696103849499</v>
      </c>
      <c r="BG221" s="2">
        <f>AA221/$AA$229</f>
        <v>0.1390192756274064</v>
      </c>
      <c r="BH221" s="2">
        <f>AB221/$AB$229</f>
        <v>0.15342777083112971</v>
      </c>
      <c r="BI221" s="2">
        <f>AC221/$AC$229</f>
        <v>0.14857865128279887</v>
      </c>
      <c r="BJ221" s="2">
        <f>AD221/$AD$229</f>
        <v>0.14095944932222457</v>
      </c>
      <c r="BK221" s="2">
        <f>AE221/$AE$229</f>
        <v>0.13881933798475055</v>
      </c>
      <c r="BL221" s="2">
        <f>AF221/$AF$229</f>
        <v>0.14353617722279816</v>
      </c>
      <c r="BM221" s="2">
        <f>AG221/$AG$229</f>
        <v>0.13448468175531528</v>
      </c>
      <c r="BO221" s="11">
        <f>AVERAGE(BC221:BM221)</f>
        <v>0.14405398329509828</v>
      </c>
    </row>
    <row r="222" spans="1:68" x14ac:dyDescent="0.25">
      <c r="A222" s="1" t="s">
        <v>49</v>
      </c>
      <c r="B222" s="1" t="s">
        <v>8</v>
      </c>
      <c r="C222" s="1" t="s">
        <v>27</v>
      </c>
      <c r="D222" s="1" t="s">
        <v>10</v>
      </c>
      <c r="E222" s="3">
        <v>6134.8</v>
      </c>
      <c r="F222" s="3">
        <v>5999.7999999999993</v>
      </c>
      <c r="G222" s="3">
        <v>6057.5999999999995</v>
      </c>
      <c r="H222" s="3">
        <v>6300.3</v>
      </c>
      <c r="I222" s="3">
        <v>6311.4</v>
      </c>
      <c r="J222" s="3">
        <v>6282.8</v>
      </c>
      <c r="K222" s="3">
        <v>6887.4000000000005</v>
      </c>
      <c r="L222" s="3">
        <v>6754.9000000000005</v>
      </c>
      <c r="M222" s="3">
        <v>6707.9000000000005</v>
      </c>
      <c r="N222" s="3">
        <v>6910.7000000000007</v>
      </c>
      <c r="O222" s="3">
        <v>7235.2</v>
      </c>
      <c r="P222" s="3">
        <v>7328.5</v>
      </c>
      <c r="Q222" s="3">
        <v>7201.6</v>
      </c>
      <c r="R222" s="3">
        <v>7484.4</v>
      </c>
      <c r="S222" s="3">
        <v>7608.4</v>
      </c>
      <c r="T222" s="3">
        <v>7054</v>
      </c>
      <c r="U222" s="3">
        <v>7022.1</v>
      </c>
      <c r="V222" s="3">
        <v>6934.9</v>
      </c>
      <c r="W222" s="3">
        <v>6661.9000000000005</v>
      </c>
      <c r="X222" s="3">
        <v>6042.2</v>
      </c>
      <c r="Y222" s="3">
        <v>6116</v>
      </c>
      <c r="Z222" s="3">
        <v>6917.6</v>
      </c>
      <c r="AA222" s="3">
        <v>7169.7</v>
      </c>
      <c r="AB222" s="3">
        <v>7105.1</v>
      </c>
      <c r="AC222" s="3">
        <v>7032.3</v>
      </c>
      <c r="AD222" s="3">
        <v>7316</v>
      </c>
      <c r="AE222" s="3">
        <v>7402.9</v>
      </c>
      <c r="AF222" s="3">
        <v>6958</v>
      </c>
      <c r="AG222" s="3">
        <v>7093.9</v>
      </c>
      <c r="AH222" s="1" t="e">
        <f>#REF!*1000</f>
        <v>#REF!</v>
      </c>
      <c r="BC222" s="2">
        <f t="shared" ref="BC222:BC228" si="126">W222/$W$229</f>
        <v>0.1168631802639509</v>
      </c>
      <c r="BD222" s="2">
        <f t="shared" ref="BD222:BD228" si="127">X222/$X$229</f>
        <v>0.10946963229566851</v>
      </c>
      <c r="BE222" s="2">
        <f t="shared" ref="BE222:BE228" si="128">Y222/$Y$229</f>
        <v>0.10460544991315406</v>
      </c>
      <c r="BF222" s="2">
        <f t="shared" ref="BF222:BF228" si="129">Z222/$Z$229</f>
        <v>0.13093084990202142</v>
      </c>
      <c r="BG222" s="2">
        <f t="shared" ref="BG222:BG228" si="130">AA222/$AA$229</f>
        <v>0.13110456247607744</v>
      </c>
      <c r="BH222" s="2">
        <f t="shared" ref="BH222:BH228" si="131">AB222/$AB$229</f>
        <v>0.1305654172966367</v>
      </c>
      <c r="BI222" s="2">
        <f t="shared" ref="BI222:BI228" si="132">AC222/$AC$229</f>
        <v>0.12991680266366856</v>
      </c>
      <c r="BJ222" s="2">
        <f t="shared" ref="BJ222:BJ228" si="133">AD222/$AD$229</f>
        <v>0.13427619843158939</v>
      </c>
      <c r="BK222" s="2">
        <f t="shared" ref="BK222:BK228" si="134">AE222/$AE$229</f>
        <v>0.12992319106759415</v>
      </c>
      <c r="BL222" s="2">
        <f t="shared" ref="BL222:BL228" si="135">AF222/$AF$229</f>
        <v>0.1283099632354521</v>
      </c>
      <c r="BM222" s="2">
        <f t="shared" ref="BM222:BM228" si="136">AG222/$AG$229</f>
        <v>0.12804492747219359</v>
      </c>
      <c r="BO222" s="11">
        <f t="shared" ref="BO222:BO228" si="137">AVERAGE(BC222:BM222)</f>
        <v>0.12491001591072788</v>
      </c>
    </row>
    <row r="223" spans="1:68" x14ac:dyDescent="0.25">
      <c r="A223" s="1" t="s">
        <v>49</v>
      </c>
      <c r="B223" s="1" t="s">
        <v>11</v>
      </c>
      <c r="C223" s="1" t="s">
        <v>27</v>
      </c>
      <c r="D223" s="1" t="s">
        <v>12</v>
      </c>
      <c r="E223" s="3">
        <v>6543.1400353672179</v>
      </c>
      <c r="F223" s="3">
        <v>6381.7491912368005</v>
      </c>
      <c r="G223" s="3">
        <v>6973.1332373522418</v>
      </c>
      <c r="H223" s="3">
        <v>12214.6</v>
      </c>
      <c r="I223" s="3">
        <v>12630.5</v>
      </c>
      <c r="J223" s="3">
        <v>13123.4</v>
      </c>
      <c r="K223" s="3">
        <v>13877.3</v>
      </c>
      <c r="L223" s="3">
        <v>12348.3</v>
      </c>
      <c r="M223" s="3">
        <v>13459.5</v>
      </c>
      <c r="N223" s="3">
        <v>12559.4</v>
      </c>
      <c r="O223" s="3">
        <v>6823.5999999999995</v>
      </c>
      <c r="P223" s="3">
        <v>7722.8</v>
      </c>
      <c r="Q223" s="3">
        <v>6918.9</v>
      </c>
      <c r="R223" s="3">
        <v>6920.6</v>
      </c>
      <c r="S223" s="3">
        <v>6887.2</v>
      </c>
      <c r="T223" s="3">
        <v>6889.9</v>
      </c>
      <c r="U223" s="3">
        <v>6688.7999999999993</v>
      </c>
      <c r="V223" s="3">
        <v>6171.8</v>
      </c>
      <c r="W223" s="3">
        <v>5939.7</v>
      </c>
      <c r="X223" s="3">
        <v>6136.9</v>
      </c>
      <c r="Y223" s="3">
        <v>6488.4000000000005</v>
      </c>
      <c r="Z223" s="3">
        <v>5821.4</v>
      </c>
      <c r="AA223" s="3">
        <v>5883.8</v>
      </c>
      <c r="AB223" s="3">
        <v>6409.7</v>
      </c>
      <c r="AC223" s="3">
        <v>6225.7999999999993</v>
      </c>
      <c r="AD223" s="3">
        <v>6223.7</v>
      </c>
      <c r="AE223" s="3">
        <v>6705.5</v>
      </c>
      <c r="AF223" s="3">
        <v>7068.4</v>
      </c>
      <c r="AG223" s="3">
        <v>6957.4</v>
      </c>
      <c r="AH223" s="1" t="e">
        <f>#REF!*1000</f>
        <v>#REF!</v>
      </c>
      <c r="BC223" s="2">
        <f t="shared" si="126"/>
        <v>0.10419433372067866</v>
      </c>
      <c r="BD223" s="2">
        <f t="shared" si="127"/>
        <v>0.11118536070227535</v>
      </c>
      <c r="BE223" s="2">
        <f t="shared" si="128"/>
        <v>0.11097482034279084</v>
      </c>
      <c r="BF223" s="2">
        <f t="shared" si="129"/>
        <v>0.11018284515144378</v>
      </c>
      <c r="BG223" s="2">
        <f t="shared" si="130"/>
        <v>0.10759069761590366</v>
      </c>
      <c r="BH223" s="2">
        <f t="shared" si="131"/>
        <v>0.11778654139227487</v>
      </c>
      <c r="BI223" s="2">
        <f t="shared" si="132"/>
        <v>0.11501728168927203</v>
      </c>
      <c r="BJ223" s="2">
        <f t="shared" si="133"/>
        <v>0.11422837290577952</v>
      </c>
      <c r="BK223" s="2">
        <f t="shared" si="134"/>
        <v>0.11768360476350519</v>
      </c>
      <c r="BL223" s="2">
        <f t="shared" si="135"/>
        <v>0.13034580973461765</v>
      </c>
      <c r="BM223" s="2">
        <f t="shared" si="136"/>
        <v>0.12558110184736743</v>
      </c>
      <c r="BO223" s="11">
        <f t="shared" si="137"/>
        <v>0.11497916089690081</v>
      </c>
    </row>
    <row r="224" spans="1:68" x14ac:dyDescent="0.25">
      <c r="A224" s="1" t="s">
        <v>49</v>
      </c>
      <c r="B224" s="1" t="s">
        <v>13</v>
      </c>
      <c r="C224" s="1" t="s">
        <v>27</v>
      </c>
      <c r="D224" s="1" t="s">
        <v>14</v>
      </c>
      <c r="E224" s="3">
        <v>2098.9565529264978</v>
      </c>
      <c r="F224" s="3">
        <v>2047.1844117161857</v>
      </c>
      <c r="G224" s="3">
        <v>2236.8929327291444</v>
      </c>
      <c r="H224" s="3">
        <v>1645.7</v>
      </c>
      <c r="I224" s="3">
        <v>1839</v>
      </c>
      <c r="J224" s="3">
        <v>1656.3000000000002</v>
      </c>
      <c r="K224" s="3">
        <v>1782.8999999999999</v>
      </c>
      <c r="L224" s="3">
        <v>1797.7</v>
      </c>
      <c r="M224" s="3">
        <v>1980.2</v>
      </c>
      <c r="N224" s="3">
        <v>1951.6</v>
      </c>
      <c r="O224" s="3">
        <v>2044.7000000000003</v>
      </c>
      <c r="P224" s="3">
        <v>2072</v>
      </c>
      <c r="Q224" s="3">
        <v>2144.8999999999996</v>
      </c>
      <c r="R224" s="3">
        <v>2107.6999999999998</v>
      </c>
      <c r="S224" s="3">
        <v>2170.7000000000003</v>
      </c>
      <c r="T224" s="3">
        <v>2004.7</v>
      </c>
      <c r="U224" s="3">
        <v>1967.2</v>
      </c>
      <c r="V224" s="3">
        <v>2034.1</v>
      </c>
      <c r="W224" s="3">
        <v>2112.5</v>
      </c>
      <c r="X224" s="3">
        <v>2310.9</v>
      </c>
      <c r="Y224" s="3">
        <v>2337.8000000000002</v>
      </c>
      <c r="Z224" s="3">
        <v>2322.6</v>
      </c>
      <c r="AA224" s="3">
        <v>2445.1999999999998</v>
      </c>
      <c r="AB224" s="3">
        <v>2476.5</v>
      </c>
      <c r="AC224" s="3">
        <v>2355.9</v>
      </c>
      <c r="AD224" s="3">
        <v>2565.1000000000004</v>
      </c>
      <c r="AE224" s="3">
        <v>2808.6000000000004</v>
      </c>
      <c r="AF224" s="3">
        <v>2790.6</v>
      </c>
      <c r="AG224" s="3">
        <v>2811.4</v>
      </c>
      <c r="AH224" s="1" t="e">
        <f>#REF!*1000</f>
        <v>#REF!</v>
      </c>
      <c r="BC224" s="2">
        <f t="shared" si="126"/>
        <v>3.7057516370344233E-2</v>
      </c>
      <c r="BD224" s="2">
        <f t="shared" si="127"/>
        <v>4.1867758973893679E-2</v>
      </c>
      <c r="BE224" s="2">
        <f t="shared" si="128"/>
        <v>3.9984731982827267E-2</v>
      </c>
      <c r="BF224" s="2">
        <f t="shared" si="129"/>
        <v>4.3960331904480593E-2</v>
      </c>
      <c r="BG224" s="2">
        <f t="shared" si="130"/>
        <v>4.4712732215644244E-2</v>
      </c>
      <c r="BH224" s="2">
        <f t="shared" si="131"/>
        <v>4.5508895854403285E-2</v>
      </c>
      <c r="BI224" s="2">
        <f t="shared" si="132"/>
        <v>4.3523597598984227E-2</v>
      </c>
      <c r="BJ224" s="2">
        <f t="shared" si="133"/>
        <v>4.7079261426581469E-2</v>
      </c>
      <c r="BK224" s="2">
        <f t="shared" si="134"/>
        <v>4.9291801109355118E-2</v>
      </c>
      <c r="BL224" s="2">
        <f t="shared" si="135"/>
        <v>5.1460446019668385E-2</v>
      </c>
      <c r="BM224" s="2">
        <f t="shared" si="136"/>
        <v>5.0745782869130535E-2</v>
      </c>
      <c r="BO224" s="11">
        <f t="shared" si="137"/>
        <v>4.5017532393210269E-2</v>
      </c>
    </row>
    <row r="225" spans="1:67" x14ac:dyDescent="0.25">
      <c r="A225" s="1" t="s">
        <v>49</v>
      </c>
      <c r="B225" s="1" t="s">
        <v>15</v>
      </c>
      <c r="C225" s="1" t="s">
        <v>27</v>
      </c>
      <c r="D225" s="1" t="s">
        <v>16</v>
      </c>
      <c r="E225" s="3">
        <v>9601.2999999999993</v>
      </c>
      <c r="F225" s="3">
        <v>11623.300000000001</v>
      </c>
      <c r="G225" s="3">
        <v>10764.699999999999</v>
      </c>
      <c r="H225" s="3">
        <v>9955.9</v>
      </c>
      <c r="I225" s="3">
        <v>9028.4</v>
      </c>
      <c r="J225" s="3">
        <v>8127.7000000000007</v>
      </c>
      <c r="K225" s="3">
        <v>7539.4</v>
      </c>
      <c r="L225" s="3">
        <v>7734.4</v>
      </c>
      <c r="M225" s="3">
        <v>8572.6</v>
      </c>
      <c r="N225" s="3">
        <v>7787.8</v>
      </c>
      <c r="O225" s="3">
        <v>2581</v>
      </c>
      <c r="P225" s="3">
        <v>2191.5</v>
      </c>
      <c r="Q225" s="3">
        <v>2197.1999999999998</v>
      </c>
      <c r="R225" s="3">
        <v>2281.8000000000002</v>
      </c>
      <c r="S225" s="3">
        <v>2377.6000000000004</v>
      </c>
      <c r="T225" s="3">
        <v>1993.8</v>
      </c>
      <c r="U225" s="3">
        <v>1877.3999999999999</v>
      </c>
      <c r="V225" s="3">
        <v>1934.6000000000001</v>
      </c>
      <c r="W225" s="3">
        <v>1450.6</v>
      </c>
      <c r="X225" s="3">
        <v>1735.4</v>
      </c>
      <c r="Y225" s="3">
        <v>1778.3</v>
      </c>
      <c r="Z225" s="3">
        <v>2048.1999999999998</v>
      </c>
      <c r="AA225" s="3">
        <v>2170.5</v>
      </c>
      <c r="AB225" s="3">
        <v>2090.6</v>
      </c>
      <c r="AC225" s="3">
        <v>2062.6999999999998</v>
      </c>
      <c r="AD225" s="3">
        <v>2039.1</v>
      </c>
      <c r="AE225" s="3">
        <v>2200.5</v>
      </c>
      <c r="AF225" s="3">
        <v>2360.5</v>
      </c>
      <c r="AG225" s="3">
        <v>2430.2000000000003</v>
      </c>
      <c r="AH225" s="1" t="e">
        <f>#REF!*1000</f>
        <v>#REF!</v>
      </c>
      <c r="BC225" s="2">
        <f t="shared" si="126"/>
        <v>2.5446453607962768E-2</v>
      </c>
      <c r="BD225" s="2">
        <f t="shared" si="127"/>
        <v>3.1441130695095028E-2</v>
      </c>
      <c r="BE225" s="2">
        <f t="shared" si="128"/>
        <v>3.0415283123048045E-2</v>
      </c>
      <c r="BF225" s="2">
        <f t="shared" si="129"/>
        <v>3.8766706194246596E-2</v>
      </c>
      <c r="BG225" s="2">
        <f t="shared" si="130"/>
        <v>3.9689589920683728E-2</v>
      </c>
      <c r="BH225" s="2">
        <f t="shared" si="131"/>
        <v>3.8417483413371901E-2</v>
      </c>
      <c r="BI225" s="2">
        <f t="shared" si="132"/>
        <v>3.8106933557207331E-2</v>
      </c>
      <c r="BJ225" s="2">
        <f t="shared" si="133"/>
        <v>3.7425177176305897E-2</v>
      </c>
      <c r="BK225" s="2">
        <f t="shared" si="134"/>
        <v>3.8619457502362717E-2</v>
      </c>
      <c r="BL225" s="2">
        <f t="shared" si="135"/>
        <v>4.3529127366669258E-2</v>
      </c>
      <c r="BM225" s="2">
        <f t="shared" si="136"/>
        <v>4.3865121124194724E-2</v>
      </c>
      <c r="BO225" s="11">
        <f t="shared" si="137"/>
        <v>3.6883860334649812E-2</v>
      </c>
    </row>
    <row r="226" spans="1:67" x14ac:dyDescent="0.25">
      <c r="A226" s="1" t="s">
        <v>49</v>
      </c>
      <c r="B226" s="1" t="s">
        <v>17</v>
      </c>
      <c r="C226" s="1" t="s">
        <v>27</v>
      </c>
      <c r="D226" s="1" t="s">
        <v>18</v>
      </c>
      <c r="E226" s="3">
        <v>6427.8</v>
      </c>
      <c r="F226" s="3">
        <v>5471.8</v>
      </c>
      <c r="G226" s="3">
        <v>5433.8</v>
      </c>
      <c r="H226" s="3">
        <v>5897</v>
      </c>
      <c r="I226" s="3">
        <v>5587.6</v>
      </c>
      <c r="J226" s="3">
        <v>5781.5</v>
      </c>
      <c r="K226" s="3">
        <v>6497.7</v>
      </c>
      <c r="L226" s="3">
        <v>6388.8</v>
      </c>
      <c r="M226" s="3">
        <v>5581.8</v>
      </c>
      <c r="N226" s="3">
        <v>5683.7</v>
      </c>
      <c r="O226" s="3">
        <v>6062.9</v>
      </c>
      <c r="P226" s="3">
        <v>5867.2000000000007</v>
      </c>
      <c r="Q226" s="3">
        <v>5556.9</v>
      </c>
      <c r="R226" s="3">
        <v>5828.5999999999995</v>
      </c>
      <c r="S226" s="3">
        <v>6172.9000000000005</v>
      </c>
      <c r="T226" s="3">
        <v>6085.5</v>
      </c>
      <c r="U226" s="3">
        <v>5868.9</v>
      </c>
      <c r="V226" s="3">
        <v>5525.2</v>
      </c>
      <c r="W226" s="3">
        <v>5402.5999999999995</v>
      </c>
      <c r="X226" s="3">
        <v>5073.1000000000004</v>
      </c>
      <c r="Y226" s="3">
        <v>5042</v>
      </c>
      <c r="Z226" s="3">
        <v>4603.5</v>
      </c>
      <c r="AA226" s="3">
        <v>5042.7</v>
      </c>
      <c r="AB226" s="3">
        <v>4715.3</v>
      </c>
      <c r="AC226" s="3">
        <v>4653.1000000000004</v>
      </c>
      <c r="AD226" s="3">
        <v>4663</v>
      </c>
      <c r="AE226" s="3">
        <v>5170.0999999999995</v>
      </c>
      <c r="AF226" s="3">
        <v>5198.1000000000004</v>
      </c>
      <c r="AG226" s="3">
        <v>5213.7</v>
      </c>
      <c r="AH226" s="1" t="e">
        <f>#REF!*1000</f>
        <v>#REF!</v>
      </c>
      <c r="BC226" s="2">
        <f t="shared" si="126"/>
        <v>9.4772515002329819E-2</v>
      </c>
      <c r="BD226" s="2">
        <f t="shared" si="127"/>
        <v>9.1911951209684553E-2</v>
      </c>
      <c r="BE226" s="2">
        <f t="shared" si="128"/>
        <v>8.6236212959797706E-2</v>
      </c>
      <c r="BF226" s="2">
        <f t="shared" si="129"/>
        <v>8.7131399260430731E-2</v>
      </c>
      <c r="BG226" s="2">
        <f t="shared" si="130"/>
        <v>9.221041008663064E-2</v>
      </c>
      <c r="BH226" s="2">
        <f t="shared" si="131"/>
        <v>8.6649746263786728E-2</v>
      </c>
      <c r="BI226" s="2">
        <f t="shared" si="132"/>
        <v>8.5962753931760061E-2</v>
      </c>
      <c r="BJ226" s="2">
        <f t="shared" si="133"/>
        <v>8.5583640416416265E-2</v>
      </c>
      <c r="BK226" s="2">
        <f t="shared" si="134"/>
        <v>9.0736858547132676E-2</v>
      </c>
      <c r="BL226" s="2">
        <f t="shared" si="135"/>
        <v>9.5856283399569364E-2</v>
      </c>
      <c r="BM226" s="2">
        <f t="shared" si="136"/>
        <v>9.4107308865613526E-2</v>
      </c>
      <c r="BO226" s="11">
        <f t="shared" si="137"/>
        <v>9.0105370903922913E-2</v>
      </c>
    </row>
    <row r="227" spans="1:67" x14ac:dyDescent="0.25">
      <c r="A227" s="1" t="s">
        <v>49</v>
      </c>
      <c r="B227" s="1" t="s">
        <v>19</v>
      </c>
      <c r="C227" s="1" t="s">
        <v>27</v>
      </c>
      <c r="D227" s="1" t="s">
        <v>20</v>
      </c>
      <c r="E227" s="3">
        <v>5773.9000000000005</v>
      </c>
      <c r="F227" s="3">
        <v>4675.9000000000005</v>
      </c>
      <c r="G227" s="3">
        <v>5320.9</v>
      </c>
      <c r="H227" s="3">
        <v>5285.3</v>
      </c>
      <c r="I227" s="3">
        <v>5173.2</v>
      </c>
      <c r="J227" s="3">
        <v>5769.5</v>
      </c>
      <c r="K227" s="3">
        <v>5689.3</v>
      </c>
      <c r="L227" s="3">
        <v>5122.3999999999996</v>
      </c>
      <c r="M227" s="3">
        <v>4915.8</v>
      </c>
      <c r="N227" s="3">
        <v>5373.2</v>
      </c>
      <c r="O227" s="3">
        <v>6369.5</v>
      </c>
      <c r="P227" s="3">
        <v>6385</v>
      </c>
      <c r="Q227" s="3">
        <v>6667.0999999999995</v>
      </c>
      <c r="R227" s="3">
        <v>6414.6</v>
      </c>
      <c r="S227" s="3">
        <v>6533.5999999999995</v>
      </c>
      <c r="T227" s="3">
        <v>6721.0999999999995</v>
      </c>
      <c r="U227" s="3">
        <v>5840.6</v>
      </c>
      <c r="V227" s="3">
        <v>7594.9</v>
      </c>
      <c r="W227" s="3">
        <v>7893</v>
      </c>
      <c r="X227" s="3">
        <v>7425.3</v>
      </c>
      <c r="Y227" s="3">
        <v>8093.7</v>
      </c>
      <c r="Z227" s="3">
        <v>6882.6</v>
      </c>
      <c r="AA227" s="3">
        <v>7349.3</v>
      </c>
      <c r="AB227" s="3">
        <v>7795.9</v>
      </c>
      <c r="AC227" s="3">
        <v>6674.9</v>
      </c>
      <c r="AD227" s="3">
        <v>6764.8</v>
      </c>
      <c r="AE227" s="3">
        <v>7022.5999999999995</v>
      </c>
      <c r="AF227" s="3">
        <v>7069.6</v>
      </c>
      <c r="AG227" s="3">
        <v>7177.2</v>
      </c>
      <c r="AH227" s="1" t="e">
        <f>#REF!*1000</f>
        <v>#REF!</v>
      </c>
      <c r="BC227" s="2">
        <f t="shared" si="126"/>
        <v>0.13845916057331459</v>
      </c>
      <c r="BD227" s="2">
        <f t="shared" si="127"/>
        <v>0.13452796343799073</v>
      </c>
      <c r="BE227" s="2">
        <f t="shared" si="128"/>
        <v>0.13843118540910643</v>
      </c>
      <c r="BF227" s="2">
        <f t="shared" si="129"/>
        <v>0.130268397643063</v>
      </c>
      <c r="BG227" s="2">
        <f t="shared" si="130"/>
        <v>0.13438871375447173</v>
      </c>
      <c r="BH227" s="2">
        <f t="shared" si="131"/>
        <v>0.14325976224160814</v>
      </c>
      <c r="BI227" s="2">
        <f t="shared" si="132"/>
        <v>0.12331408871915607</v>
      </c>
      <c r="BJ227" s="2">
        <f t="shared" si="133"/>
        <v>0.12415959911837288</v>
      </c>
      <c r="BK227" s="2">
        <f t="shared" si="134"/>
        <v>0.1232488081145614</v>
      </c>
      <c r="BL227" s="2">
        <f t="shared" si="135"/>
        <v>0.13036793850091294</v>
      </c>
      <c r="BM227" s="2">
        <f t="shared" si="136"/>
        <v>0.12954849285349779</v>
      </c>
      <c r="BO227" s="11">
        <f t="shared" si="137"/>
        <v>0.13181582821509596</v>
      </c>
    </row>
    <row r="228" spans="1:67" x14ac:dyDescent="0.25">
      <c r="A228" s="1" t="s">
        <v>49</v>
      </c>
      <c r="B228" s="1" t="s">
        <v>21</v>
      </c>
      <c r="C228" s="1" t="s">
        <v>6</v>
      </c>
      <c r="D228" s="1" t="s">
        <v>22</v>
      </c>
      <c r="E228" s="3">
        <v>10131.825411706282</v>
      </c>
      <c r="F228" s="3">
        <v>9027.9333970470107</v>
      </c>
      <c r="G228" s="3">
        <v>13927.820829918615</v>
      </c>
      <c r="H228" s="3">
        <v>10123.436000000002</v>
      </c>
      <c r="I228" s="3">
        <v>11958.039000000004</v>
      </c>
      <c r="J228" s="3">
        <v>15793.272000000012</v>
      </c>
      <c r="K228" s="3">
        <v>17230.138999999988</v>
      </c>
      <c r="L228" s="3">
        <v>13035.832999999991</v>
      </c>
      <c r="M228" s="3">
        <v>12189.838999999993</v>
      </c>
      <c r="N228" s="3">
        <v>16243.683000000005</v>
      </c>
      <c r="O228" s="3">
        <v>20156.960999999996</v>
      </c>
      <c r="P228" s="3">
        <v>24166.582999999999</v>
      </c>
      <c r="Q228" s="3">
        <v>24949.760999999991</v>
      </c>
      <c r="R228" s="3">
        <v>24690.022000000004</v>
      </c>
      <c r="S228" s="3">
        <v>21230.1</v>
      </c>
      <c r="T228" s="3">
        <v>16989.052000000003</v>
      </c>
      <c r="U228" s="3">
        <v>18950.235000000001</v>
      </c>
      <c r="V228" s="3">
        <v>18884.752</v>
      </c>
      <c r="W228" s="3">
        <v>19014.530000000006</v>
      </c>
      <c r="X228" s="3">
        <v>18225.003999999994</v>
      </c>
      <c r="Y228" s="3">
        <v>20546.087999999996</v>
      </c>
      <c r="Z228" s="3">
        <v>16378.002999999997</v>
      </c>
      <c r="AA228" s="3">
        <v>17023.152999999998</v>
      </c>
      <c r="AB228" s="3">
        <v>15475.61</v>
      </c>
      <c r="AC228" s="3">
        <v>17082.104999999996</v>
      </c>
      <c r="AD228" s="3">
        <v>17232.877</v>
      </c>
      <c r="AE228" s="3">
        <v>17759.055999999997</v>
      </c>
      <c r="AF228" s="3">
        <v>14999.169000000002</v>
      </c>
      <c r="AG228" s="3">
        <v>16267.175000000003</v>
      </c>
      <c r="AH228" s="5" t="e">
        <f t="shared" ref="AH228" si="138">AH229-SUM(AH221:AH227)</f>
        <v>#REF!</v>
      </c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C228" s="2">
        <f t="shared" si="126"/>
        <v>0.33355325763285293</v>
      </c>
      <c r="BD228" s="2">
        <f t="shared" si="127"/>
        <v>0.33019173255885065</v>
      </c>
      <c r="BE228" s="2">
        <f t="shared" si="128"/>
        <v>0.35141150738967547</v>
      </c>
      <c r="BF228" s="2">
        <f t="shared" si="129"/>
        <v>0.30998985955936398</v>
      </c>
      <c r="BG228" s="2">
        <f t="shared" si="130"/>
        <v>0.31128401830318214</v>
      </c>
      <c r="BH228" s="2">
        <f t="shared" si="131"/>
        <v>0.28438438270678862</v>
      </c>
      <c r="BI228" s="2">
        <f t="shared" si="132"/>
        <v>0.3155798905571528</v>
      </c>
      <c r="BJ228" s="2">
        <f t="shared" si="133"/>
        <v>0.31628830120273005</v>
      </c>
      <c r="BK228" s="2">
        <f t="shared" si="134"/>
        <v>0.31167694091073822</v>
      </c>
      <c r="BL228" s="2">
        <f t="shared" si="135"/>
        <v>0.27659425452031233</v>
      </c>
      <c r="BM228" s="2">
        <f t="shared" si="136"/>
        <v>0.29362258321268714</v>
      </c>
      <c r="BO228" s="11">
        <f t="shared" si="137"/>
        <v>0.31223424805039401</v>
      </c>
    </row>
    <row r="229" spans="1:67" x14ac:dyDescent="0.25">
      <c r="A229" s="1" t="s">
        <v>49</v>
      </c>
      <c r="B229" s="1" t="s">
        <v>23</v>
      </c>
      <c r="C229" s="1" t="s">
        <v>6</v>
      </c>
      <c r="D229" s="1" t="s">
        <v>24</v>
      </c>
      <c r="E229" s="3">
        <v>56907.182000000001</v>
      </c>
      <c r="F229" s="3">
        <v>55503.529000000002</v>
      </c>
      <c r="G229" s="3">
        <v>60646.931000000004</v>
      </c>
      <c r="H229" s="3">
        <v>61047.751000000004</v>
      </c>
      <c r="I229" s="3">
        <v>62043.027000000002</v>
      </c>
      <c r="J229" s="3">
        <v>66296.431000000011</v>
      </c>
      <c r="K229" s="3">
        <v>69715.944999999992</v>
      </c>
      <c r="L229" s="3">
        <v>63485.64</v>
      </c>
      <c r="M229" s="3">
        <v>64745.110999999997</v>
      </c>
      <c r="N229" s="3">
        <v>65423.805</v>
      </c>
      <c r="O229" s="3">
        <v>60170.138999999996</v>
      </c>
      <c r="P229" s="3">
        <v>64543.888999999996</v>
      </c>
      <c r="Q229" s="3">
        <v>64922.971999999994</v>
      </c>
      <c r="R229" s="3">
        <v>65158.639000000003</v>
      </c>
      <c r="S229" s="3">
        <v>62220.610999999997</v>
      </c>
      <c r="T229" s="3">
        <v>56631.498</v>
      </c>
      <c r="U229" s="3">
        <v>56764.243999999999</v>
      </c>
      <c r="V229" s="3">
        <v>58351.67</v>
      </c>
      <c r="W229" s="3">
        <v>57005.979000000007</v>
      </c>
      <c r="X229" s="3">
        <v>55195.216</v>
      </c>
      <c r="Y229" s="3">
        <v>58467.316999999995</v>
      </c>
      <c r="Z229" s="3">
        <v>52833.995999999999</v>
      </c>
      <c r="AA229" s="3">
        <v>54686.883999999998</v>
      </c>
      <c r="AB229" s="3">
        <v>54417.932000000001</v>
      </c>
      <c r="AC229" s="3">
        <v>54129.256999999998</v>
      </c>
      <c r="AD229" s="3">
        <v>54484.712</v>
      </c>
      <c r="AE229" s="3">
        <v>56979.049999999996</v>
      </c>
      <c r="AF229" s="3">
        <v>54228.056999999993</v>
      </c>
      <c r="AG229" s="3">
        <v>55401.648000000001</v>
      </c>
      <c r="AH229" s="5" t="e">
        <f>#REF!</f>
        <v>#REF!</v>
      </c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O229" s="11"/>
    </row>
    <row r="230" spans="1:67" x14ac:dyDescent="0.25">
      <c r="A230" s="1" t="s">
        <v>50</v>
      </c>
      <c r="B230" s="1" t="s">
        <v>5</v>
      </c>
      <c r="C230" s="1" t="s">
        <v>6</v>
      </c>
      <c r="D230" s="1" t="s">
        <v>7</v>
      </c>
      <c r="E230" s="3">
        <v>14938.736000000001</v>
      </c>
      <c r="F230" s="3">
        <v>15247.278</v>
      </c>
      <c r="G230" s="3">
        <v>15309.222</v>
      </c>
      <c r="H230" s="3">
        <v>15336.625</v>
      </c>
      <c r="I230" s="3">
        <v>15254.831</v>
      </c>
      <c r="J230" s="3">
        <v>14829.697</v>
      </c>
      <c r="K230" s="3">
        <v>15863.271000000001</v>
      </c>
      <c r="L230" s="3">
        <v>14966.894</v>
      </c>
      <c r="M230" s="3">
        <v>15009.031000000001</v>
      </c>
      <c r="N230" s="3">
        <v>14207.285</v>
      </c>
      <c r="O230" s="3">
        <v>13413.278</v>
      </c>
      <c r="P230" s="3">
        <v>14265.25</v>
      </c>
      <c r="Q230" s="3">
        <v>13198.255999999999</v>
      </c>
      <c r="R230" s="3">
        <v>10463.064</v>
      </c>
      <c r="S230" s="3">
        <v>10003.049000000001</v>
      </c>
      <c r="T230" s="3">
        <v>10908.968999999999</v>
      </c>
      <c r="U230" s="3">
        <v>10108.061</v>
      </c>
      <c r="V230" s="3">
        <v>10015.924000000001</v>
      </c>
      <c r="W230" s="3">
        <v>10083.861000000001</v>
      </c>
      <c r="X230" s="3">
        <v>9512.1869999999999</v>
      </c>
      <c r="Y230" s="3">
        <v>11566.28</v>
      </c>
      <c r="Z230" s="3">
        <v>10996.984</v>
      </c>
      <c r="AA230" s="3">
        <v>11384.665000000001</v>
      </c>
      <c r="AB230" s="3">
        <v>12642.504000000001</v>
      </c>
      <c r="AC230" s="3">
        <v>13742.671</v>
      </c>
      <c r="AD230" s="3">
        <v>11361.411</v>
      </c>
      <c r="AE230" s="3">
        <v>17096.687000000002</v>
      </c>
      <c r="AF230" s="3">
        <v>17391.664000000001</v>
      </c>
      <c r="AG230" s="3">
        <v>17423.268</v>
      </c>
      <c r="BC230" s="2">
        <f>W230/$W$238</f>
        <v>4.8573214178443062E-2</v>
      </c>
      <c r="BD230" s="2">
        <f>X230/$X$238</f>
        <v>4.9325562932995462E-2</v>
      </c>
      <c r="BE230" s="2">
        <f>Y230/$Y$238</f>
        <v>5.6760167905330262E-2</v>
      </c>
      <c r="BF230" s="2">
        <f>Z230/$Z$238</f>
        <v>5.8421678963508555E-2</v>
      </c>
      <c r="BG230" s="2">
        <f>AA230/$AA$238</f>
        <v>5.6876703734715699E-2</v>
      </c>
      <c r="BH230" s="2">
        <f>AB230/$AB$238</f>
        <v>6.1510874554793753E-2</v>
      </c>
      <c r="BI230" s="2">
        <f>AC230/$AC$238</f>
        <v>7.0735718548628479E-2</v>
      </c>
      <c r="BJ230" s="2">
        <f>AD230/$AD$238</f>
        <v>5.4861026850017258E-2</v>
      </c>
      <c r="BK230" s="2">
        <f>AE230/$AE$238</f>
        <v>7.5290758132231142E-2</v>
      </c>
      <c r="BL230" s="2">
        <f>AF230/$AF$238</f>
        <v>7.7471366634183025E-2</v>
      </c>
      <c r="BM230" s="2">
        <f>AG230/$AG$238</f>
        <v>7.6880840444201598E-2</v>
      </c>
      <c r="BO230" s="11">
        <f>AVERAGE(BC230:BM230)</f>
        <v>6.242799207991348E-2</v>
      </c>
    </row>
    <row r="231" spans="1:67" x14ac:dyDescent="0.25">
      <c r="A231" s="1" t="s">
        <v>50</v>
      </c>
      <c r="B231" s="1" t="s">
        <v>8</v>
      </c>
      <c r="C231" s="1" t="s">
        <v>27</v>
      </c>
      <c r="D231" s="1" t="s">
        <v>10</v>
      </c>
      <c r="E231" s="3">
        <v>43047.535533372211</v>
      </c>
      <c r="F231" s="3">
        <v>44935.497136111197</v>
      </c>
      <c r="G231" s="3">
        <v>46192.685804862798</v>
      </c>
      <c r="H231" s="3">
        <v>44537.031045204414</v>
      </c>
      <c r="I231" s="3">
        <v>52848.505672790227</v>
      </c>
      <c r="J231" s="3">
        <v>53455.847074046076</v>
      </c>
      <c r="K231" s="3">
        <v>55648.662743319364</v>
      </c>
      <c r="L231" s="3">
        <v>55251.366440422404</v>
      </c>
      <c r="M231" s="3">
        <v>55101.13876528175</v>
      </c>
      <c r="N231" s="3">
        <v>55398.586872592263</v>
      </c>
      <c r="O231" s="3">
        <v>54713.976534360037</v>
      </c>
      <c r="P231" s="3">
        <v>56938.974429573136</v>
      </c>
      <c r="Q231" s="3">
        <v>52324.501483811669</v>
      </c>
      <c r="R231" s="3">
        <v>50807.415686204993</v>
      </c>
      <c r="S231" s="3">
        <v>52640.322051824638</v>
      </c>
      <c r="T231" s="3">
        <v>70484.5</v>
      </c>
      <c r="U231" s="3">
        <v>70417.3</v>
      </c>
      <c r="V231" s="3">
        <v>70338.399999999994</v>
      </c>
      <c r="W231" s="3">
        <v>56679.1</v>
      </c>
      <c r="X231" s="3">
        <v>55456.6</v>
      </c>
      <c r="Y231" s="3">
        <v>70777.5</v>
      </c>
      <c r="Z231" s="3">
        <v>69954</v>
      </c>
      <c r="AA231" s="3">
        <v>70682.7</v>
      </c>
      <c r="AB231" s="3">
        <v>72047.100000000006</v>
      </c>
      <c r="AC231" s="3">
        <v>39811.9</v>
      </c>
      <c r="AD231" s="3">
        <v>37933.9</v>
      </c>
      <c r="AE231" s="3">
        <v>37982.400000000001</v>
      </c>
      <c r="AF231" s="3">
        <v>37414.700000000004</v>
      </c>
      <c r="AG231" s="3">
        <v>37848.700000000004</v>
      </c>
      <c r="BC231" s="2">
        <f t="shared" ref="BC231:BC237" si="139">W231/$W$238</f>
        <v>0.27301904139112904</v>
      </c>
      <c r="BD231" s="2">
        <f t="shared" ref="BD231:BD237" si="140">X231/$X$238</f>
        <v>0.28757088284218513</v>
      </c>
      <c r="BE231" s="2">
        <f t="shared" ref="BE231:BE237" si="141">Y231/$Y$238</f>
        <v>0.34733231288880373</v>
      </c>
      <c r="BF231" s="2">
        <f t="shared" ref="BF231:BF237" si="142">Z231/$Z$238</f>
        <v>0.37163190654940276</v>
      </c>
      <c r="BG231" s="2">
        <f t="shared" ref="BG231:BG237" si="143">AA231/$AA$238</f>
        <v>0.3531240477493004</v>
      </c>
      <c r="BH231" s="2">
        <f t="shared" ref="BH231:BH237" si="144">AB231/$AB$238</f>
        <v>0.35053816317848752</v>
      </c>
      <c r="BI231" s="2">
        <f t="shared" ref="BI231:BI237" si="145">AC231/$AC$238</f>
        <v>0.2049181962724817</v>
      </c>
      <c r="BJ231" s="2">
        <f t="shared" ref="BJ231:BJ237" si="146">AD231/$AD$238</f>
        <v>0.18317202911028124</v>
      </c>
      <c r="BK231" s="2">
        <f t="shared" ref="BK231:BK237" si="147">AE231/$AE$238</f>
        <v>0.16726771050330722</v>
      </c>
      <c r="BL231" s="2">
        <f t="shared" ref="BL231:BL237" si="148">AF231/$AF$238</f>
        <v>0.1666642100035953</v>
      </c>
      <c r="BM231" s="2">
        <f t="shared" ref="BM231:BM237" si="149">AG231/$AG$238</f>
        <v>0.16700884505251559</v>
      </c>
      <c r="BO231" s="11">
        <f t="shared" ref="BO231:BO237" si="150">AVERAGE(BC231:BM231)</f>
        <v>0.26111339504922626</v>
      </c>
    </row>
    <row r="232" spans="1:67" x14ac:dyDescent="0.25">
      <c r="A232" s="1" t="s">
        <v>50</v>
      </c>
      <c r="B232" s="1" t="s">
        <v>11</v>
      </c>
      <c r="C232" s="1" t="s">
        <v>27</v>
      </c>
      <c r="D232" s="1" t="s">
        <v>12</v>
      </c>
      <c r="E232" s="3">
        <v>18834.321576929648</v>
      </c>
      <c r="F232" s="3">
        <v>19660.349722566814</v>
      </c>
      <c r="G232" s="3">
        <v>20210.399693529343</v>
      </c>
      <c r="H232" s="3">
        <v>19486.011321990496</v>
      </c>
      <c r="I232" s="3">
        <v>23122.479332873158</v>
      </c>
      <c r="J232" s="3">
        <v>23388.205654171339</v>
      </c>
      <c r="K232" s="3">
        <v>24347.614711212613</v>
      </c>
      <c r="L232" s="3">
        <v>24173.788120738329</v>
      </c>
      <c r="M232" s="3">
        <v>24108.059936574104</v>
      </c>
      <c r="N232" s="3">
        <v>24238.200564513005</v>
      </c>
      <c r="O232" s="3">
        <v>23938.667243838696</v>
      </c>
      <c r="P232" s="3">
        <v>24912.156790852314</v>
      </c>
      <c r="Q232" s="3">
        <v>22893.215025855414</v>
      </c>
      <c r="R232" s="3">
        <v>22229.45387395937</v>
      </c>
      <c r="S232" s="3">
        <v>23031.39404272279</v>
      </c>
      <c r="T232" s="3">
        <v>19977.599999999999</v>
      </c>
      <c r="U232" s="3">
        <v>20343</v>
      </c>
      <c r="V232" s="3">
        <v>20267.5</v>
      </c>
      <c r="W232" s="3">
        <v>15910.8</v>
      </c>
      <c r="X232" s="3">
        <v>15284.1</v>
      </c>
      <c r="Y232" s="3">
        <v>19173.100000000002</v>
      </c>
      <c r="Z232" s="3">
        <v>18885</v>
      </c>
      <c r="AA232" s="3">
        <v>19116.099999999999</v>
      </c>
      <c r="AB232" s="3">
        <v>19573.2</v>
      </c>
      <c r="AC232" s="3">
        <v>16877.199999999997</v>
      </c>
      <c r="AD232" s="3">
        <v>34240.9</v>
      </c>
      <c r="AE232" s="3">
        <v>34887.300000000003</v>
      </c>
      <c r="AF232" s="3">
        <v>34309.199999999997</v>
      </c>
      <c r="AG232" s="3">
        <v>35569.5</v>
      </c>
      <c r="BC232" s="2">
        <f t="shared" si="139"/>
        <v>7.6641149273117881E-2</v>
      </c>
      <c r="BD232" s="2">
        <f t="shared" si="140"/>
        <v>7.925588893744373E-2</v>
      </c>
      <c r="BE232" s="2">
        <f t="shared" si="141"/>
        <v>9.4089748412254218E-2</v>
      </c>
      <c r="BF232" s="2">
        <f t="shared" si="142"/>
        <v>0.10032690847107344</v>
      </c>
      <c r="BG232" s="2">
        <f t="shared" si="143"/>
        <v>9.5502217787102092E-2</v>
      </c>
      <c r="BH232" s="2">
        <f t="shared" si="144"/>
        <v>9.523150238559458E-2</v>
      </c>
      <c r="BI232" s="2">
        <f t="shared" si="145"/>
        <v>8.686963903079048E-2</v>
      </c>
      <c r="BJ232" s="2">
        <f t="shared" si="146"/>
        <v>0.16533958099647622</v>
      </c>
      <c r="BK232" s="2">
        <f t="shared" si="147"/>
        <v>0.15363744251658742</v>
      </c>
      <c r="BL232" s="2">
        <f t="shared" si="148"/>
        <v>0.15283072465783101</v>
      </c>
      <c r="BM232" s="2">
        <f t="shared" si="149"/>
        <v>0.15695178735585244</v>
      </c>
      <c r="BO232" s="11">
        <f t="shared" si="150"/>
        <v>0.11424332634764758</v>
      </c>
    </row>
    <row r="233" spans="1:67" x14ac:dyDescent="0.25">
      <c r="A233" s="1" t="s">
        <v>50</v>
      </c>
      <c r="B233" s="1" t="s">
        <v>13</v>
      </c>
      <c r="C233" s="1" t="s">
        <v>27</v>
      </c>
      <c r="D233" s="1" t="s">
        <v>14</v>
      </c>
      <c r="E233" s="3">
        <v>22383.689001169892</v>
      </c>
      <c r="F233" s="3">
        <v>23365.383884239291</v>
      </c>
      <c r="G233" s="3">
        <v>24019.091926487494</v>
      </c>
      <c r="H233" s="3">
        <v>23158.19104623223</v>
      </c>
      <c r="I233" s="3">
        <v>27479.95908474789</v>
      </c>
      <c r="J233" s="3">
        <v>27795.762088910731</v>
      </c>
      <c r="K233" s="3">
        <v>28935.973796032828</v>
      </c>
      <c r="L233" s="3">
        <v>28729.389219815544</v>
      </c>
      <c r="M233" s="3">
        <v>28651.274421417613</v>
      </c>
      <c r="N233" s="3">
        <v>28805.940323786486</v>
      </c>
      <c r="O233" s="3">
        <v>28449.959320272454</v>
      </c>
      <c r="P233" s="3">
        <v>29606.905015249526</v>
      </c>
      <c r="Q233" s="3">
        <v>27207.4894379707</v>
      </c>
      <c r="R233" s="3">
        <v>26418.641104123715</v>
      </c>
      <c r="S233" s="3">
        <v>27371.708580529856</v>
      </c>
      <c r="T233" s="3">
        <v>28966.6</v>
      </c>
      <c r="U233" s="3">
        <v>30011.9</v>
      </c>
      <c r="V233" s="3">
        <v>29785.599999999999</v>
      </c>
      <c r="W233" s="3">
        <v>22712.3</v>
      </c>
      <c r="X233" s="3">
        <v>21710.899999999998</v>
      </c>
      <c r="Y233" s="3">
        <v>28873.4</v>
      </c>
      <c r="Z233" s="3">
        <v>28298.799999999999</v>
      </c>
      <c r="AA233" s="3">
        <v>28857.5</v>
      </c>
      <c r="AB233" s="3">
        <v>29723.4</v>
      </c>
      <c r="AC233" s="3">
        <v>24423.100000000002</v>
      </c>
      <c r="AD233" s="3">
        <v>29416.399999999998</v>
      </c>
      <c r="AE233" s="3">
        <v>30547.599999999999</v>
      </c>
      <c r="AF233" s="3">
        <v>30566</v>
      </c>
      <c r="AG233" s="3">
        <v>34506.700000000004</v>
      </c>
      <c r="BC233" s="2">
        <f t="shared" si="139"/>
        <v>0.10940347277546292</v>
      </c>
      <c r="BD233" s="2">
        <f t="shared" si="140"/>
        <v>0.11258213955234177</v>
      </c>
      <c r="BE233" s="2">
        <f t="shared" si="141"/>
        <v>0.14169283745489153</v>
      </c>
      <c r="BF233" s="2">
        <f t="shared" si="142"/>
        <v>0.15033789343082937</v>
      </c>
      <c r="BG233" s="2">
        <f t="shared" si="143"/>
        <v>0.14416932584529787</v>
      </c>
      <c r="BH233" s="2">
        <f t="shared" si="144"/>
        <v>0.14461631404205658</v>
      </c>
      <c r="BI233" s="2">
        <f t="shared" si="145"/>
        <v>0.12570958932837789</v>
      </c>
      <c r="BJ233" s="2">
        <f t="shared" si="146"/>
        <v>0.14204344075140382</v>
      </c>
      <c r="BK233" s="2">
        <f t="shared" si="147"/>
        <v>0.13452617826600813</v>
      </c>
      <c r="BL233" s="2">
        <f t="shared" si="148"/>
        <v>0.13615659735264196</v>
      </c>
      <c r="BM233" s="2">
        <f t="shared" si="149"/>
        <v>0.15226214146255063</v>
      </c>
      <c r="BO233" s="11">
        <f t="shared" si="150"/>
        <v>0.13577272093289658</v>
      </c>
    </row>
    <row r="234" spans="1:67" x14ac:dyDescent="0.25">
      <c r="A234" s="1" t="s">
        <v>50</v>
      </c>
      <c r="B234" s="1" t="s">
        <v>15</v>
      </c>
      <c r="C234" s="1" t="s">
        <v>27</v>
      </c>
      <c r="D234" s="1" t="s">
        <v>16</v>
      </c>
      <c r="E234" s="3">
        <v>11309.71259404694</v>
      </c>
      <c r="F234" s="3">
        <v>11805.729447300268</v>
      </c>
      <c r="G234" s="3">
        <v>12136.025766099991</v>
      </c>
      <c r="H234" s="3">
        <v>11701.041991658692</v>
      </c>
      <c r="I234" s="3">
        <v>13884.683589395128</v>
      </c>
      <c r="J234" s="3">
        <v>14044.248047837689</v>
      </c>
      <c r="K234" s="3">
        <v>14620.358031462129</v>
      </c>
      <c r="L234" s="3">
        <v>14515.977909702111</v>
      </c>
      <c r="M234" s="3">
        <v>14476.509173374674</v>
      </c>
      <c r="N234" s="3">
        <v>14554.656564709474</v>
      </c>
      <c r="O234" s="3">
        <v>14374.791537167601</v>
      </c>
      <c r="P234" s="3">
        <v>14959.356632600564</v>
      </c>
      <c r="Q234" s="3">
        <v>13747.013994562461</v>
      </c>
      <c r="R234" s="3">
        <v>13348.435907829935</v>
      </c>
      <c r="S234" s="3">
        <v>13829.988311471878</v>
      </c>
      <c r="T234" s="3">
        <v>14114.234352590835</v>
      </c>
      <c r="U234" s="3">
        <v>11911.9</v>
      </c>
      <c r="V234" s="3">
        <v>8792.1</v>
      </c>
      <c r="W234" s="3">
        <v>17750.099999999999</v>
      </c>
      <c r="X234" s="3">
        <v>15888.8</v>
      </c>
      <c r="Y234" s="3">
        <v>20098.099999999999</v>
      </c>
      <c r="Z234" s="3">
        <v>19395.3</v>
      </c>
      <c r="AA234" s="3">
        <v>19532.099999999999</v>
      </c>
      <c r="AB234" s="3">
        <v>19732.3</v>
      </c>
      <c r="AC234" s="3">
        <v>17598.600000000002</v>
      </c>
      <c r="AD234" s="3">
        <v>5349</v>
      </c>
      <c r="AE234" s="3">
        <v>5651.4</v>
      </c>
      <c r="AF234" s="3">
        <v>5547.1</v>
      </c>
      <c r="AG234" s="3">
        <v>5769.9</v>
      </c>
      <c r="BC234" s="2">
        <f t="shared" si="139"/>
        <v>8.550092162008005E-2</v>
      </c>
      <c r="BD234" s="2">
        <f t="shared" si="140"/>
        <v>8.2391568240802918E-2</v>
      </c>
      <c r="BE234" s="2">
        <f t="shared" si="141"/>
        <v>9.8629077852007571E-2</v>
      </c>
      <c r="BF234" s="2">
        <f t="shared" si="142"/>
        <v>0.10303788656971197</v>
      </c>
      <c r="BG234" s="2">
        <f t="shared" si="143"/>
        <v>9.7580514228292212E-2</v>
      </c>
      <c r="BH234" s="2">
        <f t="shared" si="144"/>
        <v>9.6005587973518269E-2</v>
      </c>
      <c r="BI234" s="2">
        <f t="shared" si="145"/>
        <v>9.0582799839266565E-2</v>
      </c>
      <c r="BJ234" s="2">
        <f t="shared" si="146"/>
        <v>2.5828801776534824E-2</v>
      </c>
      <c r="BK234" s="2">
        <f t="shared" si="147"/>
        <v>2.488775693843439E-2</v>
      </c>
      <c r="BL234" s="2">
        <f t="shared" si="148"/>
        <v>2.4709620531794811E-2</v>
      </c>
      <c r="BM234" s="2">
        <f t="shared" si="149"/>
        <v>2.5459905758150464E-2</v>
      </c>
      <c r="BO234" s="11">
        <f t="shared" si="150"/>
        <v>6.8601312848054E-2</v>
      </c>
    </row>
    <row r="235" spans="1:67" x14ac:dyDescent="0.25">
      <c r="A235" s="1" t="s">
        <v>50</v>
      </c>
      <c r="B235" s="1" t="s">
        <v>17</v>
      </c>
      <c r="C235" s="1" t="s">
        <v>27</v>
      </c>
      <c r="D235" s="1" t="s">
        <v>18</v>
      </c>
      <c r="E235" s="3">
        <v>15578.471393155087</v>
      </c>
      <c r="F235" s="3">
        <v>16261.705763142272</v>
      </c>
      <c r="G235" s="3">
        <v>16716.66973423331</v>
      </c>
      <c r="H235" s="3">
        <v>16117.504880991391</v>
      </c>
      <c r="I235" s="3">
        <v>19125.344194357003</v>
      </c>
      <c r="J235" s="3">
        <v>19345.134956548442</v>
      </c>
      <c r="K235" s="3">
        <v>20138.69295588509</v>
      </c>
      <c r="L235" s="3">
        <v>19994.915408283359</v>
      </c>
      <c r="M235" s="3">
        <v>19940.54951925762</v>
      </c>
      <c r="N235" s="3">
        <v>20048.193006237096</v>
      </c>
      <c r="O235" s="3">
        <v>19800.439390670857</v>
      </c>
      <c r="P235" s="3">
        <v>20605.643814825085</v>
      </c>
      <c r="Q235" s="3">
        <v>18935.71233351406</v>
      </c>
      <c r="R235" s="3">
        <v>18386.694197954235</v>
      </c>
      <c r="S235" s="3">
        <v>19050.004629767489</v>
      </c>
      <c r="T235" s="3">
        <v>12337.5</v>
      </c>
      <c r="U235" s="3">
        <v>9971.7000000000007</v>
      </c>
      <c r="V235" s="3">
        <v>9886</v>
      </c>
      <c r="W235" s="3">
        <v>15432.9</v>
      </c>
      <c r="X235" s="3">
        <v>13820.5</v>
      </c>
      <c r="Y235" s="3">
        <v>17829.3</v>
      </c>
      <c r="Z235" s="3">
        <v>17060.400000000001</v>
      </c>
      <c r="AA235" s="3">
        <v>17178.899999999998</v>
      </c>
      <c r="AB235" s="3">
        <v>17556.3</v>
      </c>
      <c r="AC235" s="3">
        <v>13965.7</v>
      </c>
      <c r="AD235" s="3">
        <v>25707.8</v>
      </c>
      <c r="AE235" s="3">
        <v>26591.7</v>
      </c>
      <c r="AF235" s="3">
        <v>25790.1</v>
      </c>
      <c r="AG235" s="3">
        <v>26300.899999999998</v>
      </c>
      <c r="BC235" s="2">
        <f t="shared" si="139"/>
        <v>7.4339140245437127E-2</v>
      </c>
      <c r="BD235" s="2">
        <f t="shared" si="140"/>
        <v>7.1666373097528865E-2</v>
      </c>
      <c r="BE235" s="2">
        <f t="shared" si="141"/>
        <v>8.7495206897507657E-2</v>
      </c>
      <c r="BF235" s="2">
        <f t="shared" si="142"/>
        <v>9.0633687544606906E-2</v>
      </c>
      <c r="BG235" s="2">
        <f t="shared" si="143"/>
        <v>8.5824150801829244E-2</v>
      </c>
      <c r="BH235" s="2">
        <f t="shared" si="144"/>
        <v>8.5418471447295988E-2</v>
      </c>
      <c r="BI235" s="2">
        <f t="shared" si="145"/>
        <v>7.188368436780454E-2</v>
      </c>
      <c r="BJ235" s="2">
        <f t="shared" si="146"/>
        <v>0.1241356646683122</v>
      </c>
      <c r="BK235" s="2">
        <f t="shared" si="147"/>
        <v>0.11710510071482567</v>
      </c>
      <c r="BL235" s="2">
        <f t="shared" si="148"/>
        <v>0.11488229606047147</v>
      </c>
      <c r="BM235" s="2">
        <f t="shared" si="149"/>
        <v>0.11605373322839903</v>
      </c>
      <c r="BO235" s="11">
        <f t="shared" si="150"/>
        <v>9.4494319006728972E-2</v>
      </c>
    </row>
    <row r="236" spans="1:67" x14ac:dyDescent="0.25">
      <c r="A236" s="1" t="s">
        <v>50</v>
      </c>
      <c r="B236" s="1" t="s">
        <v>19</v>
      </c>
      <c r="C236" s="1" t="s">
        <v>27</v>
      </c>
      <c r="D236" s="1" t="s">
        <v>20</v>
      </c>
      <c r="E236" s="3">
        <v>19635.860110487367</v>
      </c>
      <c r="F236" s="3">
        <v>20497.041812669009</v>
      </c>
      <c r="G236" s="3">
        <v>21070.500444533282</v>
      </c>
      <c r="H236" s="3">
        <v>20315.284034369422</v>
      </c>
      <c r="I236" s="3">
        <v>24106.510432745203</v>
      </c>
      <c r="J236" s="3">
        <v>24383.545358127212</v>
      </c>
      <c r="K236" s="3">
        <v>25383.784307847221</v>
      </c>
      <c r="L236" s="3">
        <v>25202.560120923659</v>
      </c>
      <c r="M236" s="3">
        <v>25134.034720404532</v>
      </c>
      <c r="N236" s="3">
        <v>25269.713786648652</v>
      </c>
      <c r="O236" s="3">
        <v>24957.433126091444</v>
      </c>
      <c r="P236" s="3">
        <v>25972.351793913047</v>
      </c>
      <c r="Q236" s="3">
        <v>23867.48924780151</v>
      </c>
      <c r="R236" s="3">
        <v>23175.480190179198</v>
      </c>
      <c r="S236" s="3">
        <v>24011.548795384893</v>
      </c>
      <c r="T236" s="3">
        <v>24505.055191233499</v>
      </c>
      <c r="U236" s="3">
        <v>18907.3</v>
      </c>
      <c r="V236" s="3">
        <v>18880</v>
      </c>
      <c r="W236" s="3">
        <v>27706.1</v>
      </c>
      <c r="X236" s="3">
        <v>24743.200000000001</v>
      </c>
      <c r="Y236" s="3">
        <v>18907.3</v>
      </c>
      <c r="Z236" s="3">
        <v>18880</v>
      </c>
      <c r="AA236" s="3">
        <v>27706.1</v>
      </c>
      <c r="AB236" s="3">
        <v>24743.200000000001</v>
      </c>
      <c r="AC236" s="3">
        <v>31234</v>
      </c>
      <c r="AD236" s="3">
        <v>23348.9</v>
      </c>
      <c r="AE236" s="3">
        <v>24357.199999999997</v>
      </c>
      <c r="AF236" s="3">
        <v>23604.399999999998</v>
      </c>
      <c r="AG236" s="3">
        <v>25060.9</v>
      </c>
      <c r="BC236" s="2">
        <f t="shared" si="139"/>
        <v>0.13345823879854762</v>
      </c>
      <c r="BD236" s="2">
        <f t="shared" si="140"/>
        <v>0.12830616857760402</v>
      </c>
      <c r="BE236" s="2">
        <f t="shared" si="141"/>
        <v>9.2785365963512112E-2</v>
      </c>
      <c r="BF236" s="2">
        <f t="shared" si="142"/>
        <v>0.10030034587947399</v>
      </c>
      <c r="BG236" s="2">
        <f t="shared" si="143"/>
        <v>0.13841704093571541</v>
      </c>
      <c r="BH236" s="2">
        <f t="shared" si="144"/>
        <v>0.1203856349410032</v>
      </c>
      <c r="BI236" s="2">
        <f t="shared" si="145"/>
        <v>0.16076637744932276</v>
      </c>
      <c r="BJ236" s="2">
        <f t="shared" si="146"/>
        <v>0.11274520654330417</v>
      </c>
      <c r="BK236" s="2">
        <f t="shared" si="147"/>
        <v>0.10726476152826452</v>
      </c>
      <c r="BL236" s="2">
        <f t="shared" si="148"/>
        <v>0.10514607035760981</v>
      </c>
      <c r="BM236" s="2">
        <f t="shared" si="149"/>
        <v>0.11058218551698176</v>
      </c>
      <c r="BO236" s="11">
        <f t="shared" si="150"/>
        <v>0.11910521786284901</v>
      </c>
    </row>
    <row r="237" spans="1:67" x14ac:dyDescent="0.25">
      <c r="A237" s="1" t="s">
        <v>50</v>
      </c>
      <c r="B237" s="1" t="s">
        <v>21</v>
      </c>
      <c r="C237" s="1" t="s">
        <v>6</v>
      </c>
      <c r="D237" s="1" t="s">
        <v>22</v>
      </c>
      <c r="E237" s="3">
        <v>19133.133790838852</v>
      </c>
      <c r="F237" s="3">
        <v>20318.902233971108</v>
      </c>
      <c r="G237" s="3">
        <v>21252.015630253794</v>
      </c>
      <c r="H237" s="3">
        <v>19914.171679553372</v>
      </c>
      <c r="I237" s="3">
        <v>26574.448693091399</v>
      </c>
      <c r="J237" s="3">
        <v>27480.289820358506</v>
      </c>
      <c r="K237" s="3">
        <v>28182.316454240761</v>
      </c>
      <c r="L237" s="3">
        <v>28764.235780114628</v>
      </c>
      <c r="M237" s="3">
        <v>28603.194463689666</v>
      </c>
      <c r="N237" s="3">
        <v>29640.368881513044</v>
      </c>
      <c r="O237" s="3">
        <v>29892.510847598896</v>
      </c>
      <c r="P237" s="3">
        <v>30801.611522986321</v>
      </c>
      <c r="Q237" s="3">
        <v>28216.27747648416</v>
      </c>
      <c r="R237" s="3">
        <v>29750.705039748573</v>
      </c>
      <c r="S237" s="3">
        <v>31661.454588298424</v>
      </c>
      <c r="T237" s="3">
        <v>24448.460456175701</v>
      </c>
      <c r="U237" s="3">
        <v>23503.644</v>
      </c>
      <c r="V237" s="3">
        <v>23421.880000000005</v>
      </c>
      <c r="W237" s="3">
        <v>41326.110000000015</v>
      </c>
      <c r="X237" s="3">
        <v>36428.688999999984</v>
      </c>
      <c r="Y237" s="3">
        <v>16549.611000000004</v>
      </c>
      <c r="Z237" s="3">
        <v>4764.1609999999928</v>
      </c>
      <c r="AA237" s="3">
        <v>5705.8729999999923</v>
      </c>
      <c r="AB237" s="3">
        <v>9514.8240000000224</v>
      </c>
      <c r="AC237" s="3">
        <v>36628.745999999985</v>
      </c>
      <c r="AD237" s="3">
        <v>39736.081000000035</v>
      </c>
      <c r="AE237" s="3">
        <v>49961.218999999983</v>
      </c>
      <c r="AF237" s="3">
        <v>49868.34500000003</v>
      </c>
      <c r="AG237" s="3">
        <v>44147.051000000036</v>
      </c>
      <c r="AH237" s="5" t="e">
        <f t="shared" ref="AH237" si="151">AH238-SUM(AH230:AH236)</f>
        <v>#REF!</v>
      </c>
      <c r="BC237" s="2">
        <f t="shared" si="139"/>
        <v>0.19906482171778234</v>
      </c>
      <c r="BD237" s="2">
        <f t="shared" si="140"/>
        <v>0.18890141581909806</v>
      </c>
      <c r="BE237" s="2">
        <f t="shared" si="141"/>
        <v>8.1215282625693039E-2</v>
      </c>
      <c r="BF237" s="2">
        <f t="shared" si="142"/>
        <v>2.5309692591393009E-2</v>
      </c>
      <c r="BG237" s="2">
        <f t="shared" si="143"/>
        <v>2.8505998917747074E-2</v>
      </c>
      <c r="BH237" s="2">
        <f t="shared" si="144"/>
        <v>4.6293451477250253E-2</v>
      </c>
      <c r="BI237" s="2">
        <f t="shared" si="145"/>
        <v>0.18853399516332744</v>
      </c>
      <c r="BJ237" s="2">
        <f t="shared" si="146"/>
        <v>0.19187424930367034</v>
      </c>
      <c r="BK237" s="2">
        <f t="shared" si="147"/>
        <v>0.22002029140034146</v>
      </c>
      <c r="BL237" s="2">
        <f t="shared" si="148"/>
        <v>0.22213911440187267</v>
      </c>
      <c r="BM237" s="2">
        <f t="shared" si="149"/>
        <v>0.19480056118134859</v>
      </c>
      <c r="BO237" s="11">
        <f t="shared" si="150"/>
        <v>0.14424171587268406</v>
      </c>
    </row>
    <row r="238" spans="1:67" x14ac:dyDescent="0.25">
      <c r="A238" s="1" t="s">
        <v>50</v>
      </c>
      <c r="B238" s="1" t="s">
        <v>23</v>
      </c>
      <c r="C238" s="1" t="s">
        <v>6</v>
      </c>
      <c r="D238" s="1" t="s">
        <v>24</v>
      </c>
      <c r="E238" s="3">
        <v>164861.46</v>
      </c>
      <c r="F238" s="3">
        <v>172091.88799999998</v>
      </c>
      <c r="G238" s="3">
        <v>176906.611</v>
      </c>
      <c r="H238" s="3">
        <v>170565.861</v>
      </c>
      <c r="I238" s="3">
        <v>202396.76200000002</v>
      </c>
      <c r="J238" s="3">
        <v>204722.72999999998</v>
      </c>
      <c r="K238" s="3">
        <v>213120.674</v>
      </c>
      <c r="L238" s="3">
        <v>211599.12700000001</v>
      </c>
      <c r="M238" s="3">
        <v>211023.79199999999</v>
      </c>
      <c r="N238" s="3">
        <v>212162.94500000001</v>
      </c>
      <c r="O238" s="3">
        <v>209541.05599999998</v>
      </c>
      <c r="P238" s="3">
        <v>218062.25</v>
      </c>
      <c r="Q238" s="3">
        <v>200389.95499999999</v>
      </c>
      <c r="R238" s="3">
        <v>194579.89</v>
      </c>
      <c r="S238" s="3">
        <v>201599.47</v>
      </c>
      <c r="T238" s="3">
        <v>205742.91900000002</v>
      </c>
      <c r="U238" s="3">
        <v>195174.80499999999</v>
      </c>
      <c r="V238" s="3">
        <v>191387.40400000001</v>
      </c>
      <c r="W238" s="3">
        <v>207601.27100000001</v>
      </c>
      <c r="X238" s="3">
        <v>192844.976</v>
      </c>
      <c r="Y238" s="3">
        <v>203774.59099999999</v>
      </c>
      <c r="Z238" s="3">
        <v>188234.64499999999</v>
      </c>
      <c r="AA238" s="3">
        <v>200163.93799999999</v>
      </c>
      <c r="AB238" s="3">
        <v>205532.82800000001</v>
      </c>
      <c r="AC238" s="3">
        <v>194281.91700000002</v>
      </c>
      <c r="AD238" s="3">
        <v>207094.39200000002</v>
      </c>
      <c r="AE238" s="3">
        <v>227075.50599999999</v>
      </c>
      <c r="AF238" s="3">
        <v>224491.50900000002</v>
      </c>
      <c r="AG238" s="3">
        <v>226626.91900000002</v>
      </c>
      <c r="AH238" s="5" t="e">
        <f>#REF!</f>
        <v>#REF!</v>
      </c>
      <c r="BO238" s="11"/>
    </row>
    <row r="239" spans="1:67" x14ac:dyDescent="0.25">
      <c r="A239" s="1" t="s">
        <v>51</v>
      </c>
      <c r="B239" s="1" t="s">
        <v>5</v>
      </c>
      <c r="C239" s="1" t="s">
        <v>6</v>
      </c>
      <c r="D239" s="1" t="s">
        <v>7</v>
      </c>
      <c r="E239" s="3">
        <v>5956.9160000000002</v>
      </c>
      <c r="F239" s="3">
        <v>7675.6109999999999</v>
      </c>
      <c r="G239" s="3">
        <v>7334.6109999999999</v>
      </c>
      <c r="H239" s="3">
        <v>7866.3060000000005</v>
      </c>
      <c r="I239" s="3">
        <v>8243.2219999999998</v>
      </c>
      <c r="J239" s="3">
        <v>7940.6950000000006</v>
      </c>
      <c r="K239" s="3">
        <v>8470.639000000001</v>
      </c>
      <c r="L239" s="3">
        <v>8571.9169999999995</v>
      </c>
      <c r="M239" s="3">
        <v>9511.3340000000007</v>
      </c>
      <c r="N239" s="3">
        <v>9313.360999999999</v>
      </c>
      <c r="O239" s="3">
        <v>8999.1669999999995</v>
      </c>
      <c r="P239" s="3">
        <v>9499.3340000000007</v>
      </c>
      <c r="Q239" s="3">
        <v>9468.4719999999998</v>
      </c>
      <c r="R239" s="3">
        <v>9327.5280000000002</v>
      </c>
      <c r="S239" s="3">
        <v>9440.9449999999997</v>
      </c>
      <c r="T239" s="3">
        <v>9361.2520000000004</v>
      </c>
      <c r="U239" s="3">
        <v>8955.1419999999998</v>
      </c>
      <c r="V239" s="3">
        <v>8756.473</v>
      </c>
      <c r="W239" s="3">
        <v>8673.7510000000002</v>
      </c>
      <c r="X239" s="3">
        <v>9313.7240000000002</v>
      </c>
      <c r="Y239" s="3">
        <v>9562.2360000000008</v>
      </c>
      <c r="Z239" s="3">
        <v>9270.5220000000008</v>
      </c>
      <c r="AA239" s="3">
        <v>4760.4390000000003</v>
      </c>
      <c r="AB239" s="3">
        <v>8900.9269999999997</v>
      </c>
      <c r="AC239" s="3">
        <v>8044.3239999999996</v>
      </c>
      <c r="AD239" s="3">
        <v>4829.54</v>
      </c>
      <c r="AE239" s="3">
        <v>4868.9120000000003</v>
      </c>
      <c r="AF239" s="3">
        <v>5104.5219999999999</v>
      </c>
      <c r="AG239" s="3">
        <v>5186.7470000000003</v>
      </c>
      <c r="AH239" s="1" t="e">
        <f>#REF!+#REF!</f>
        <v>#REF!</v>
      </c>
      <c r="BC239" s="2">
        <f>W239/$W$247</f>
        <v>0.22535197252549596</v>
      </c>
      <c r="BD239" s="2">
        <f>X239/$X$247</f>
        <v>0.21543417657086444</v>
      </c>
      <c r="BE239" s="2">
        <f>Y239/$Y$247</f>
        <v>0.21924796456607445</v>
      </c>
      <c r="BF239" s="2">
        <f>Z239/$Z$247</f>
        <v>0.22230232968356003</v>
      </c>
      <c r="BG239" s="2">
        <f>AA239/$AA$247</f>
        <v>0.1222782938079513</v>
      </c>
      <c r="BH239" s="2">
        <f>AB239/$AB$238</f>
        <v>4.3306595285109391E-2</v>
      </c>
      <c r="BI239" s="2">
        <f>AC239/$AC$247</f>
        <v>0.1974504925226738</v>
      </c>
      <c r="BJ239" s="2">
        <f>AD239/$AD$247</f>
        <v>0.12740140223477542</v>
      </c>
      <c r="BK239" s="2"/>
      <c r="BL239" s="2"/>
      <c r="BM239" s="2"/>
      <c r="BO239" s="11">
        <f>AVERAGE(BC239:BJ239)</f>
        <v>0.17159665339956309</v>
      </c>
    </row>
    <row r="240" spans="1:67" x14ac:dyDescent="0.25">
      <c r="A240" s="1" t="s">
        <v>51</v>
      </c>
      <c r="B240" s="1" t="s">
        <v>8</v>
      </c>
      <c r="C240" s="1" t="s">
        <v>27</v>
      </c>
      <c r="D240" s="1" t="s">
        <v>10</v>
      </c>
      <c r="E240" s="3">
        <v>5916.5999999999995</v>
      </c>
      <c r="F240" s="3">
        <v>5479.4</v>
      </c>
      <c r="G240" s="3">
        <v>4839.7</v>
      </c>
      <c r="H240" s="3">
        <v>5825</v>
      </c>
      <c r="I240" s="3">
        <v>5484.4</v>
      </c>
      <c r="J240" s="3">
        <v>5495</v>
      </c>
      <c r="K240" s="3">
        <v>5969.9</v>
      </c>
      <c r="L240" s="3">
        <v>6069.7</v>
      </c>
      <c r="M240" s="3">
        <v>6229.2</v>
      </c>
      <c r="N240" s="3">
        <v>6322.0999999999995</v>
      </c>
      <c r="O240" s="3">
        <v>6614</v>
      </c>
      <c r="P240" s="3">
        <v>6242.6</v>
      </c>
      <c r="Q240" s="3">
        <v>6284.4</v>
      </c>
      <c r="R240" s="3">
        <v>5952.7</v>
      </c>
      <c r="S240" s="3">
        <v>5529.7</v>
      </c>
      <c r="T240" s="3">
        <v>6146.8</v>
      </c>
      <c r="U240" s="3">
        <v>7014</v>
      </c>
      <c r="V240" s="3">
        <v>6267.2</v>
      </c>
      <c r="W240" s="3">
        <v>5575.2</v>
      </c>
      <c r="X240" s="3">
        <v>6009.2</v>
      </c>
      <c r="Y240" s="3">
        <v>6224.5999999999995</v>
      </c>
      <c r="Z240" s="3">
        <v>6024.5</v>
      </c>
      <c r="AA240" s="3">
        <v>6174.5999999999995</v>
      </c>
      <c r="AB240" s="3">
        <v>6180.3</v>
      </c>
      <c r="AC240" s="3">
        <v>5724.2</v>
      </c>
      <c r="AD240" s="3">
        <v>5636.7</v>
      </c>
      <c r="AE240" s="3">
        <v>5322.772089960341</v>
      </c>
      <c r="AF240" s="3">
        <v>5287.2881716559586</v>
      </c>
      <c r="AG240" s="3">
        <v>5536.7373495489683</v>
      </c>
      <c r="AH240" s="1" t="e">
        <f>#REF!*1000</f>
        <v>#REF!</v>
      </c>
      <c r="BC240" s="2">
        <f t="shared" ref="BC240:BC246" si="152">W240/$W$247</f>
        <v>0.14484878770720361</v>
      </c>
      <c r="BD240" s="2">
        <f t="shared" ref="BD240:BD246" si="153">X240/$X$247</f>
        <v>0.13899779012666025</v>
      </c>
      <c r="BE240" s="2">
        <f t="shared" ref="BE240:BE246" si="154">Y240/$Y$247</f>
        <v>0.14272089501221125</v>
      </c>
      <c r="BF240" s="2">
        <f t="shared" ref="BF240:BF246" si="155">Z240/$Z$247</f>
        <v>0.14446439857201215</v>
      </c>
      <c r="BG240" s="2">
        <f t="shared" ref="BG240:BG246" si="156">AA240/$AA$247</f>
        <v>0.15860292568533615</v>
      </c>
      <c r="BH240" s="2">
        <f t="shared" ref="BH240:BH246" si="157">AB240/$AB$238</f>
        <v>3.0069649019766321E-2</v>
      </c>
      <c r="BI240" s="2">
        <f t="shared" ref="BI240:BI246" si="158">AC240/$AC$247</f>
        <v>0.14050231061034954</v>
      </c>
      <c r="BJ240" s="2">
        <f t="shared" ref="BJ240:BJ246" si="159">AD240/$AD$247</f>
        <v>0.14869397167779094</v>
      </c>
      <c r="BO240" s="11">
        <f t="shared" ref="BO240:BO246" si="160">AVERAGE(BC240:BJ240)</f>
        <v>0.13111259105141629</v>
      </c>
    </row>
    <row r="241" spans="1:69" x14ac:dyDescent="0.25">
      <c r="A241" s="1" t="s">
        <v>51</v>
      </c>
      <c r="B241" s="1" t="s">
        <v>11</v>
      </c>
      <c r="C241" s="1" t="s">
        <v>27</v>
      </c>
      <c r="D241" s="1" t="s">
        <v>12</v>
      </c>
      <c r="E241" s="3">
        <v>2763.3999999999996</v>
      </c>
      <c r="F241" s="3">
        <v>2715.1</v>
      </c>
      <c r="G241" s="3">
        <v>3021.7000000000003</v>
      </c>
      <c r="H241" s="3">
        <v>3046.1</v>
      </c>
      <c r="I241" s="3">
        <v>2966.8</v>
      </c>
      <c r="J241" s="3">
        <v>3001.7999999999997</v>
      </c>
      <c r="K241" s="3">
        <v>3452.9</v>
      </c>
      <c r="L241" s="3">
        <v>3346.6</v>
      </c>
      <c r="M241" s="3">
        <v>3542.6000000000004</v>
      </c>
      <c r="N241" s="3">
        <v>3615.3</v>
      </c>
      <c r="O241" s="3">
        <v>3460.3</v>
      </c>
      <c r="P241" s="3">
        <v>3753.4</v>
      </c>
      <c r="Q241" s="3">
        <v>3710.7000000000003</v>
      </c>
      <c r="R241" s="3">
        <v>3656.2000000000003</v>
      </c>
      <c r="S241" s="3">
        <v>3464.5</v>
      </c>
      <c r="T241" s="3">
        <v>3378.5</v>
      </c>
      <c r="U241" s="3">
        <v>3495.2000000000003</v>
      </c>
      <c r="V241" s="3">
        <v>3968.4</v>
      </c>
      <c r="W241" s="3">
        <v>7255.0999999999995</v>
      </c>
      <c r="X241" s="3">
        <v>8830.7000000000007</v>
      </c>
      <c r="Y241" s="3">
        <v>9407.2999999999993</v>
      </c>
      <c r="Z241" s="3">
        <v>8895.6999999999989</v>
      </c>
      <c r="AA241" s="3">
        <v>9224.5</v>
      </c>
      <c r="AB241" s="3">
        <v>9603.6</v>
      </c>
      <c r="AC241" s="3">
        <v>9220.5</v>
      </c>
      <c r="AD241" s="3">
        <v>9512.2000000000007</v>
      </c>
      <c r="AE241" s="3">
        <v>8031.5126508367375</v>
      </c>
      <c r="AF241" s="3">
        <v>7977.9710875410938</v>
      </c>
      <c r="AG241" s="3">
        <v>8354.3641012054195</v>
      </c>
      <c r="AH241" s="1" t="e">
        <f>#REF!*1000</f>
        <v>#REF!</v>
      </c>
      <c r="BC241" s="2">
        <f t="shared" si="152"/>
        <v>0.18849412392282483</v>
      </c>
      <c r="BD241" s="2">
        <f t="shared" si="153"/>
        <v>0.20426143001922034</v>
      </c>
      <c r="BE241" s="2">
        <f t="shared" si="154"/>
        <v>0.2156955106590584</v>
      </c>
      <c r="BF241" s="2">
        <f t="shared" si="155"/>
        <v>0.21331429170504582</v>
      </c>
      <c r="BG241" s="2">
        <f t="shared" si="156"/>
        <v>0.23694371910478143</v>
      </c>
      <c r="BH241" s="2">
        <f t="shared" si="157"/>
        <v>4.6725382477586501E-2</v>
      </c>
      <c r="BI241" s="2">
        <f t="shared" si="158"/>
        <v>0.22632010673678907</v>
      </c>
      <c r="BJ241" s="2">
        <f t="shared" si="159"/>
        <v>0.2509281667276036</v>
      </c>
      <c r="BO241" s="11">
        <f t="shared" si="160"/>
        <v>0.19783534141911374</v>
      </c>
    </row>
    <row r="242" spans="1:69" x14ac:dyDescent="0.25">
      <c r="A242" s="1" t="s">
        <v>51</v>
      </c>
      <c r="B242" s="1" t="s">
        <v>13</v>
      </c>
      <c r="C242" s="1" t="s">
        <v>27</v>
      </c>
      <c r="D242" s="1" t="s">
        <v>14</v>
      </c>
      <c r="E242" s="3">
        <v>1441</v>
      </c>
      <c r="F242" s="3">
        <v>1429.1000000000001</v>
      </c>
      <c r="G242" s="3">
        <v>1438.9</v>
      </c>
      <c r="H242" s="3">
        <v>1415.5</v>
      </c>
      <c r="I242" s="3">
        <v>1355.5</v>
      </c>
      <c r="J242" s="3">
        <v>1363.3999999999999</v>
      </c>
      <c r="K242" s="3">
        <v>1574.8</v>
      </c>
      <c r="L242" s="3">
        <v>1621.6</v>
      </c>
      <c r="M242" s="3">
        <v>1652.4</v>
      </c>
      <c r="N242" s="3">
        <v>1663.7</v>
      </c>
      <c r="O242" s="3">
        <v>1795.1</v>
      </c>
      <c r="P242" s="3">
        <v>1844.7</v>
      </c>
      <c r="Q242" s="3">
        <v>1756.2</v>
      </c>
      <c r="R242" s="3">
        <v>1671.4</v>
      </c>
      <c r="S242" s="3">
        <v>1650</v>
      </c>
      <c r="T242" s="3">
        <v>1784.7</v>
      </c>
      <c r="U242" s="3">
        <v>1883.8</v>
      </c>
      <c r="V242" s="3">
        <v>1764.7</v>
      </c>
      <c r="W242" s="3">
        <v>1730.3</v>
      </c>
      <c r="X242" s="3">
        <v>1908.7</v>
      </c>
      <c r="Y242" s="3">
        <v>1982.6999999999998</v>
      </c>
      <c r="Z242" s="3">
        <v>1859.2</v>
      </c>
      <c r="AA242" s="3">
        <v>1957.8999999999999</v>
      </c>
      <c r="AB242" s="3">
        <v>1976.1</v>
      </c>
      <c r="AC242" s="3">
        <v>1855.2</v>
      </c>
      <c r="AD242" s="3">
        <v>1880.5</v>
      </c>
      <c r="AE242" s="3">
        <v>1695.9215775992595</v>
      </c>
      <c r="AF242" s="3">
        <v>1684.6158253158439</v>
      </c>
      <c r="AG242" s="3">
        <v>1764.0943820064617</v>
      </c>
      <c r="AH242" s="1" t="e">
        <f>#REF!*1000</f>
        <v>#REF!</v>
      </c>
      <c r="BC242" s="2">
        <f t="shared" si="152"/>
        <v>4.495477424482968E-2</v>
      </c>
      <c r="BD242" s="2">
        <f t="shared" si="153"/>
        <v>4.4149817282626048E-2</v>
      </c>
      <c r="BE242" s="2">
        <f t="shared" si="154"/>
        <v>4.5460385975116674E-2</v>
      </c>
      <c r="BF242" s="2">
        <f t="shared" si="155"/>
        <v>4.4582655793025984E-2</v>
      </c>
      <c r="BG242" s="2">
        <f t="shared" si="156"/>
        <v>5.0291301169196327E-2</v>
      </c>
      <c r="BH242" s="2">
        <f t="shared" si="157"/>
        <v>9.6145225034319076E-3</v>
      </c>
      <c r="BI242" s="2">
        <f t="shared" si="158"/>
        <v>4.5536474379707294E-2</v>
      </c>
      <c r="BJ242" s="2">
        <f t="shared" si="159"/>
        <v>4.9606864608740205E-2</v>
      </c>
      <c r="BO242" s="11">
        <f t="shared" si="160"/>
        <v>4.1774599494584265E-2</v>
      </c>
    </row>
    <row r="243" spans="1:69" x14ac:dyDescent="0.25">
      <c r="A243" s="1" t="s">
        <v>51</v>
      </c>
      <c r="B243" s="1" t="s">
        <v>15</v>
      </c>
      <c r="C243" s="1" t="s">
        <v>27</v>
      </c>
      <c r="D243" s="1" t="s">
        <v>16</v>
      </c>
      <c r="E243" s="3">
        <v>3011.1</v>
      </c>
      <c r="F243" s="3">
        <v>3312.2</v>
      </c>
      <c r="G243" s="3">
        <v>3527.4</v>
      </c>
      <c r="H243" s="3">
        <v>3587.5</v>
      </c>
      <c r="I243" s="3">
        <v>3595.4</v>
      </c>
      <c r="J243" s="3">
        <v>3511.2000000000003</v>
      </c>
      <c r="K243" s="3">
        <v>4045.6000000000004</v>
      </c>
      <c r="L243" s="3">
        <v>4102.1000000000004</v>
      </c>
      <c r="M243" s="3">
        <v>4294.2</v>
      </c>
      <c r="N243" s="3">
        <v>4139.8999999999996</v>
      </c>
      <c r="O243" s="3">
        <v>3528.4</v>
      </c>
      <c r="P243" s="3">
        <v>4368.5999999999995</v>
      </c>
      <c r="Q243" s="3">
        <v>3908.4</v>
      </c>
      <c r="R243" s="3">
        <v>3941.6000000000004</v>
      </c>
      <c r="S243" s="3">
        <v>4013</v>
      </c>
      <c r="T243" s="3">
        <v>3865.2000000000003</v>
      </c>
      <c r="U243" s="3">
        <v>3839.1000000000004</v>
      </c>
      <c r="V243" s="3">
        <v>4472.8</v>
      </c>
      <c r="W243" s="3">
        <v>5357.1</v>
      </c>
      <c r="X243" s="3">
        <v>5904.3</v>
      </c>
      <c r="Y243" s="3">
        <v>6275.4000000000005</v>
      </c>
      <c r="Z243" s="3">
        <v>6039</v>
      </c>
      <c r="AA243" s="3">
        <v>6416.5</v>
      </c>
      <c r="AB243" s="3">
        <v>6709.3</v>
      </c>
      <c r="AC243" s="3">
        <v>6307.5</v>
      </c>
      <c r="AD243" s="3">
        <v>6469.1</v>
      </c>
      <c r="AE243" s="3">
        <v>5518.0566979174309</v>
      </c>
      <c r="AF243" s="3">
        <v>5481.2709273154614</v>
      </c>
      <c r="AG243" s="3">
        <v>5739.8720253145257</v>
      </c>
      <c r="AH243" s="1" t="e">
        <f>#REF!*1000</f>
        <v>#REF!</v>
      </c>
      <c r="BC243" s="2">
        <f t="shared" si="152"/>
        <v>0.13918235052128364</v>
      </c>
      <c r="BD243" s="2">
        <f t="shared" si="153"/>
        <v>0.13657136594635561</v>
      </c>
      <c r="BE243" s="2">
        <f t="shared" si="154"/>
        <v>0.14388566406831454</v>
      </c>
      <c r="BF243" s="2">
        <f t="shared" si="155"/>
        <v>0.14481210108330675</v>
      </c>
      <c r="BG243" s="2">
        <f t="shared" si="156"/>
        <v>0.16481645331842704</v>
      </c>
      <c r="BH243" s="2">
        <f t="shared" si="157"/>
        <v>3.2643447109091499E-2</v>
      </c>
      <c r="BI243" s="2">
        <f t="shared" si="158"/>
        <v>0.15481959473372345</v>
      </c>
      <c r="BJ243" s="2">
        <f t="shared" si="159"/>
        <v>0.17065236258463243</v>
      </c>
      <c r="BO243" s="11">
        <f t="shared" si="160"/>
        <v>0.13592291742064186</v>
      </c>
    </row>
    <row r="244" spans="1:69" x14ac:dyDescent="0.25">
      <c r="A244" s="1" t="s">
        <v>51</v>
      </c>
      <c r="B244" s="1" t="s">
        <v>17</v>
      </c>
      <c r="C244" s="1" t="s">
        <v>27</v>
      </c>
      <c r="D244" s="1" t="s">
        <v>18</v>
      </c>
      <c r="E244" s="3">
        <v>4008.3</v>
      </c>
      <c r="F244" s="3">
        <v>4087.7</v>
      </c>
      <c r="G244" s="3">
        <v>5137.7</v>
      </c>
      <c r="H244" s="3">
        <v>4043.5999999999995</v>
      </c>
      <c r="I244" s="3">
        <v>3656.5</v>
      </c>
      <c r="J244" s="3">
        <v>3364.7</v>
      </c>
      <c r="K244" s="3">
        <v>3630.7999999999997</v>
      </c>
      <c r="L244" s="3">
        <v>3530.1</v>
      </c>
      <c r="M244" s="3">
        <v>3016.6</v>
      </c>
      <c r="N244" s="3">
        <v>3058.8</v>
      </c>
      <c r="O244" s="3">
        <v>2557.1000000000004</v>
      </c>
      <c r="P244" s="3">
        <v>2653.3</v>
      </c>
      <c r="Q244" s="3">
        <v>2579.2999999999997</v>
      </c>
      <c r="R244" s="3">
        <v>2721.2999999999997</v>
      </c>
      <c r="S244" s="3">
        <v>2961.9</v>
      </c>
      <c r="T244" s="3">
        <v>2645</v>
      </c>
      <c r="U244" s="3">
        <v>2304.9</v>
      </c>
      <c r="V244" s="3">
        <v>2498.8000000000002</v>
      </c>
      <c r="W244" s="3">
        <v>2490.5</v>
      </c>
      <c r="X244" s="3">
        <v>2723.1</v>
      </c>
      <c r="Y244" s="3">
        <v>3019.8</v>
      </c>
      <c r="Z244" s="3">
        <v>2589.9</v>
      </c>
      <c r="AA244" s="3">
        <v>2715.8</v>
      </c>
      <c r="AB244" s="3">
        <v>2639.9</v>
      </c>
      <c r="AC244" s="3">
        <v>2325.4</v>
      </c>
      <c r="AD244" s="3">
        <v>2286.3000000000002</v>
      </c>
      <c r="AE244" s="3">
        <v>2329.4006123901522</v>
      </c>
      <c r="AF244" s="3">
        <v>2313.8718128039118</v>
      </c>
      <c r="AG244" s="3">
        <v>2423.0380626307992</v>
      </c>
      <c r="AH244" s="1" t="e">
        <f>#REF!*1000</f>
        <v>#REF!</v>
      </c>
      <c r="BC244" s="2">
        <f t="shared" si="152"/>
        <v>6.470546451872411E-2</v>
      </c>
      <c r="BD244" s="2">
        <f>X244/$X$247</f>
        <v>6.2987566114276194E-2</v>
      </c>
      <c r="BE244" s="2">
        <f t="shared" si="154"/>
        <v>6.9239558968909751E-2</v>
      </c>
      <c r="BF244" s="2">
        <f t="shared" si="155"/>
        <v>6.2104464413918883E-2</v>
      </c>
      <c r="BG244" s="2">
        <f t="shared" si="156"/>
        <v>6.9758984480976255E-2</v>
      </c>
      <c r="BH244" s="2">
        <f t="shared" si="157"/>
        <v>1.2844176892267545E-2</v>
      </c>
      <c r="BI244" s="2">
        <f t="shared" si="158"/>
        <v>5.707768301130408E-2</v>
      </c>
      <c r="BJ244" s="2">
        <f t="shared" si="159"/>
        <v>6.0311712073896698E-2</v>
      </c>
      <c r="BO244" s="11">
        <f t="shared" si="160"/>
        <v>5.7378701309284179E-2</v>
      </c>
    </row>
    <row r="245" spans="1:69" x14ac:dyDescent="0.25">
      <c r="A245" s="1" t="s">
        <v>51</v>
      </c>
      <c r="B245" s="1" t="s">
        <v>19</v>
      </c>
      <c r="C245" s="1" t="s">
        <v>27</v>
      </c>
      <c r="D245" s="1" t="s">
        <v>20</v>
      </c>
      <c r="E245" s="3">
        <v>3426.2000000000003</v>
      </c>
      <c r="F245" s="3">
        <v>3291.7999999999997</v>
      </c>
      <c r="G245" s="3">
        <v>3448.6</v>
      </c>
      <c r="H245" s="3">
        <v>2568.1</v>
      </c>
      <c r="I245" s="3">
        <v>2778.5</v>
      </c>
      <c r="J245" s="3">
        <v>2645.2</v>
      </c>
      <c r="K245" s="3">
        <v>3106.7</v>
      </c>
      <c r="L245" s="3">
        <v>3058.9</v>
      </c>
      <c r="M245" s="3">
        <v>3257.5</v>
      </c>
      <c r="N245" s="3">
        <v>3409</v>
      </c>
      <c r="O245" s="3">
        <v>2690.9</v>
      </c>
      <c r="P245" s="3">
        <v>2938.4</v>
      </c>
      <c r="Q245" s="3">
        <v>2882.4</v>
      </c>
      <c r="R245" s="3">
        <v>2987.1</v>
      </c>
      <c r="S245" s="3">
        <v>3212.8</v>
      </c>
      <c r="T245" s="3">
        <v>2877.4</v>
      </c>
      <c r="U245" s="3">
        <v>2564.9</v>
      </c>
      <c r="V245" s="3">
        <v>2888.3999999999996</v>
      </c>
      <c r="W245" s="3">
        <v>2905.4</v>
      </c>
      <c r="X245" s="3">
        <v>3078</v>
      </c>
      <c r="Y245" s="3">
        <v>3260.5</v>
      </c>
      <c r="Z245" s="3">
        <v>2766.7000000000003</v>
      </c>
      <c r="AA245" s="3">
        <v>2838.4</v>
      </c>
      <c r="AB245" s="3">
        <v>2814.2999999999997</v>
      </c>
      <c r="AC245" s="3">
        <v>2462.4</v>
      </c>
      <c r="AD245" s="3">
        <v>2440.6</v>
      </c>
      <c r="AE245" s="3">
        <v>2533.2878479028336</v>
      </c>
      <c r="AF245" s="3">
        <v>2516.3998471548748</v>
      </c>
      <c r="AG245" s="3">
        <v>2635.1211751293777</v>
      </c>
      <c r="AH245" s="1" t="e">
        <f>#REF!*1000</f>
        <v>#REF!</v>
      </c>
      <c r="BC245" s="2">
        <f t="shared" si="152"/>
        <v>7.5484945437743839E-2</v>
      </c>
      <c r="BD245" s="2">
        <f t="shared" si="153"/>
        <v>7.1196698064610972E-2</v>
      </c>
      <c r="BE245" s="2">
        <f t="shared" si="154"/>
        <v>7.4758454870564345E-2</v>
      </c>
      <c r="BF245" s="2">
        <f t="shared" si="155"/>
        <v>6.6344037103358969E-2</v>
      </c>
      <c r="BG245" s="2">
        <f t="shared" si="156"/>
        <v>7.2908130772075627E-2</v>
      </c>
      <c r="BH245" s="2">
        <f t="shared" si="157"/>
        <v>1.3692703143266241E-2</v>
      </c>
      <c r="BI245" s="2">
        <f t="shared" si="158"/>
        <v>6.0440391608770606E-2</v>
      </c>
      <c r="BJ245" s="2">
        <f t="shared" si="159"/>
        <v>6.4382086553624748E-2</v>
      </c>
      <c r="BO245" s="11">
        <f t="shared" si="160"/>
        <v>6.2400930944251927E-2</v>
      </c>
    </row>
    <row r="246" spans="1:69" x14ac:dyDescent="0.25">
      <c r="A246" s="1" t="s">
        <v>51</v>
      </c>
      <c r="B246" s="1" t="s">
        <v>21</v>
      </c>
      <c r="C246" s="1" t="s">
        <v>6</v>
      </c>
      <c r="D246" s="1" t="s">
        <v>22</v>
      </c>
      <c r="E246" s="3">
        <v>3229.7890000000007</v>
      </c>
      <c r="F246" s="3">
        <v>3279.6440000000002</v>
      </c>
      <c r="G246" s="3">
        <v>3046.7219999999979</v>
      </c>
      <c r="H246" s="3">
        <v>3398.4220000000023</v>
      </c>
      <c r="I246" s="3">
        <v>3803.5669999999991</v>
      </c>
      <c r="J246" s="3">
        <v>4269.9219999999987</v>
      </c>
      <c r="K246" s="3">
        <v>5105.2439999999988</v>
      </c>
      <c r="L246" s="3">
        <v>5326.9440000000031</v>
      </c>
      <c r="M246" s="3">
        <v>5250.4999999999964</v>
      </c>
      <c r="N246" s="3">
        <v>5118.4220000000096</v>
      </c>
      <c r="O246" s="3">
        <v>4067.8949999999968</v>
      </c>
      <c r="P246" s="3">
        <v>7710.0269999999946</v>
      </c>
      <c r="Q246" s="3">
        <v>9693.9049999999916</v>
      </c>
      <c r="R246" s="3">
        <v>5494.0329999999994</v>
      </c>
      <c r="S246" s="3">
        <v>6266.1970000000001</v>
      </c>
      <c r="T246" s="3">
        <v>6430.0889999999963</v>
      </c>
      <c r="U246" s="3">
        <v>5790.4019999999946</v>
      </c>
      <c r="V246" s="3">
        <v>7485.8229999999967</v>
      </c>
      <c r="W246" s="3">
        <v>4502.4429999999993</v>
      </c>
      <c r="X246" s="3">
        <v>5464.6180000000022</v>
      </c>
      <c r="Y246" s="3">
        <v>3881.260000000002</v>
      </c>
      <c r="Z246" s="3">
        <v>4256.7940000000017</v>
      </c>
      <c r="AA246" s="3">
        <v>4843.0469999999987</v>
      </c>
      <c r="AB246" s="3">
        <v>4629.0719999999928</v>
      </c>
      <c r="AC246" s="3">
        <v>4801.4429999999993</v>
      </c>
      <c r="AD246" s="3">
        <v>4853.1199999999953</v>
      </c>
      <c r="AE246" s="3">
        <v>4197.9530808265135</v>
      </c>
      <c r="AF246" s="3">
        <v>4169.9676962096073</v>
      </c>
      <c r="AG246" s="3">
        <v>4366.7027671739934</v>
      </c>
      <c r="AH246" s="5" t="e">
        <f t="shared" ref="AH246" si="161">AH247-SUM(AH239:AH245)</f>
        <v>#REF!</v>
      </c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C246" s="2">
        <f t="shared" si="152"/>
        <v>0.11697758112189427</v>
      </c>
      <c r="BD246" s="2">
        <f t="shared" si="153"/>
        <v>0.12640115587538611</v>
      </c>
      <c r="BE246" s="2">
        <f t="shared" si="154"/>
        <v>8.8991565879750573E-2</v>
      </c>
      <c r="BF246" s="2">
        <f t="shared" si="155"/>
        <v>0.10207572164577147</v>
      </c>
      <c r="BG246" s="2">
        <f t="shared" si="156"/>
        <v>0.12440019166125579</v>
      </c>
      <c r="BH246" s="2">
        <f t="shared" si="157"/>
        <v>2.2522299941301799E-2</v>
      </c>
      <c r="BI246" s="2">
        <f t="shared" si="158"/>
        <v>0.11785294639668223</v>
      </c>
      <c r="BJ246" s="2">
        <f t="shared" si="159"/>
        <v>0.12802343353893594</v>
      </c>
      <c r="BO246" s="11">
        <f t="shared" si="160"/>
        <v>0.10340561200762229</v>
      </c>
    </row>
    <row r="247" spans="1:69" x14ac:dyDescent="0.25">
      <c r="A247" s="1" t="s">
        <v>51</v>
      </c>
      <c r="B247" s="1" t="s">
        <v>23</v>
      </c>
      <c r="C247" s="1" t="s">
        <v>6</v>
      </c>
      <c r="D247" s="1" t="s">
        <v>24</v>
      </c>
      <c r="E247" s="3">
        <v>29753.305</v>
      </c>
      <c r="F247" s="3">
        <v>31270.555</v>
      </c>
      <c r="G247" s="3">
        <v>31795.332999999999</v>
      </c>
      <c r="H247" s="3">
        <v>31750.527999999998</v>
      </c>
      <c r="I247" s="3">
        <v>31883.888999999999</v>
      </c>
      <c r="J247" s="3">
        <v>31591.917000000001</v>
      </c>
      <c r="K247" s="3">
        <v>35356.582999999999</v>
      </c>
      <c r="L247" s="3">
        <v>35627.860999999997</v>
      </c>
      <c r="M247" s="3">
        <v>36754.333999999995</v>
      </c>
      <c r="N247" s="3">
        <v>36640.583000000006</v>
      </c>
      <c r="O247" s="3">
        <v>33712.862000000001</v>
      </c>
      <c r="P247" s="3">
        <v>39010.360999999997</v>
      </c>
      <c r="Q247" s="3">
        <v>40283.776999999995</v>
      </c>
      <c r="R247" s="3">
        <v>35751.860999999997</v>
      </c>
      <c r="S247" s="3">
        <v>36539.042000000001</v>
      </c>
      <c r="T247" s="3">
        <v>36488.940999999999</v>
      </c>
      <c r="U247" s="3">
        <v>35847.443999999996</v>
      </c>
      <c r="V247" s="3">
        <v>38102.595999999998</v>
      </c>
      <c r="W247" s="3">
        <v>38489.794000000002</v>
      </c>
      <c r="X247" s="3">
        <v>43232.342000000004</v>
      </c>
      <c r="Y247" s="3">
        <v>43613.796000000002</v>
      </c>
      <c r="Z247" s="3">
        <v>41702.315999999999</v>
      </c>
      <c r="AA247" s="3">
        <v>38931.186000000002</v>
      </c>
      <c r="AB247" s="3">
        <v>43453.498999999996</v>
      </c>
      <c r="AC247" s="3">
        <v>40740.966999999997</v>
      </c>
      <c r="AD247" s="3">
        <v>37908.06</v>
      </c>
      <c r="AE247" s="3">
        <v>40596.955999999998</v>
      </c>
      <c r="AF247" s="3">
        <v>40326.319000000003</v>
      </c>
      <c r="AG247" s="3">
        <v>42228.876000000004</v>
      </c>
      <c r="AH247" s="5" t="e">
        <f>#REF!</f>
        <v>#REF!</v>
      </c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C247" s="2"/>
      <c r="BD247" s="2"/>
      <c r="BE247" s="2"/>
      <c r="BF247" s="2"/>
      <c r="BG247" s="2"/>
      <c r="BH247" s="2"/>
      <c r="BI247" s="2"/>
      <c r="BJ247" s="2"/>
      <c r="BO247" s="11"/>
    </row>
    <row r="248" spans="1:69" ht="15" customHeight="1" x14ac:dyDescent="0.25">
      <c r="A248" s="1" t="s">
        <v>52</v>
      </c>
      <c r="B248" s="1" t="s">
        <v>5</v>
      </c>
      <c r="C248" s="1" t="s">
        <v>6</v>
      </c>
      <c r="D248" s="1" t="s">
        <v>7</v>
      </c>
      <c r="E248" s="3">
        <v>826.98599999999999</v>
      </c>
      <c r="F248" s="3">
        <v>750.91700000000003</v>
      </c>
      <c r="G248" s="3">
        <v>1021.056</v>
      </c>
      <c r="H248" s="3">
        <v>1019.694</v>
      </c>
      <c r="I248" s="3">
        <v>894.95799999999997</v>
      </c>
      <c r="J248" s="3">
        <v>424.23599999999999</v>
      </c>
      <c r="K248" s="3">
        <v>763.43100000000004</v>
      </c>
      <c r="L248" s="3">
        <v>769.11099999999999</v>
      </c>
      <c r="M248" s="3">
        <v>1081.181</v>
      </c>
      <c r="N248" s="3">
        <v>980.80600000000004</v>
      </c>
      <c r="O248" s="3">
        <v>1496.9169999999999</v>
      </c>
      <c r="P248" s="3">
        <v>1498.7919999999999</v>
      </c>
      <c r="Q248" s="3">
        <v>1544.597</v>
      </c>
      <c r="R248" s="3">
        <v>1583.5139999999999</v>
      </c>
      <c r="S248" s="3">
        <v>1689.75</v>
      </c>
      <c r="T248" s="3">
        <v>276.83300000000003</v>
      </c>
      <c r="U248" s="3">
        <v>320.11099999999999</v>
      </c>
      <c r="V248" s="3">
        <v>3129.6350000000002</v>
      </c>
      <c r="W248" s="3">
        <v>998.18499999999995</v>
      </c>
      <c r="X248" s="3">
        <v>1459.019</v>
      </c>
      <c r="Y248" s="3">
        <v>1380.0260000000001</v>
      </c>
      <c r="Z248" s="3">
        <v>1375.877</v>
      </c>
      <c r="AA248" s="3">
        <v>2142.1320000000001</v>
      </c>
      <c r="AB248" s="3">
        <v>2130.37</v>
      </c>
      <c r="AC248" s="3">
        <v>1854.405</v>
      </c>
      <c r="AD248" s="3">
        <v>1772.5630000000001</v>
      </c>
      <c r="AE248" s="3">
        <v>2235.181</v>
      </c>
      <c r="AF248" s="3">
        <v>2215.6039999999998</v>
      </c>
      <c r="AG248" s="3">
        <v>1980.7360000000001</v>
      </c>
      <c r="BC248" s="2">
        <f>W248/W256</f>
        <v>8.5039864206794977E-2</v>
      </c>
      <c r="BD248" s="2">
        <f t="shared" ref="BD248:BM248" si="162">X248/X256</f>
        <v>0.1294802672956184</v>
      </c>
      <c r="BE248" s="2">
        <f t="shared" si="162"/>
        <v>0.11584800189046945</v>
      </c>
      <c r="BF248" s="2">
        <f t="shared" si="162"/>
        <v>0.10155083313448207</v>
      </c>
      <c r="BG248" s="2">
        <f t="shared" si="162"/>
        <v>0.18072995723241023</v>
      </c>
      <c r="BH248" s="2">
        <f t="shared" si="162"/>
        <v>0.18562481789272783</v>
      </c>
      <c r="BI248" s="2">
        <f t="shared" si="162"/>
        <v>0.17112236646534804</v>
      </c>
      <c r="BJ248" s="2">
        <f t="shared" si="162"/>
        <v>0.14839762217273858</v>
      </c>
      <c r="BK248" s="2">
        <f t="shared" si="162"/>
        <v>0.17818862453028977</v>
      </c>
      <c r="BL248" s="2">
        <f t="shared" si="162"/>
        <v>0.16854322426805049</v>
      </c>
      <c r="BM248" s="2">
        <f t="shared" si="162"/>
        <v>0.16040697783181357</v>
      </c>
      <c r="BO248" s="11">
        <f>AVERAGE(BC248:BM248)</f>
        <v>0.14772114153824939</v>
      </c>
      <c r="BP248" s="11">
        <v>0.1508334098721639</v>
      </c>
      <c r="BQ248" s="1" t="s">
        <v>82</v>
      </c>
    </row>
    <row r="249" spans="1:69" ht="15" customHeight="1" x14ac:dyDescent="0.25">
      <c r="A249" s="1" t="s">
        <v>52</v>
      </c>
      <c r="B249" s="1" t="s">
        <v>8</v>
      </c>
      <c r="C249" s="1" t="s">
        <v>27</v>
      </c>
      <c r="D249" s="1" t="s">
        <v>10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>
        <v>615.41550000000007</v>
      </c>
      <c r="T249" s="3">
        <v>694.58685799999989</v>
      </c>
      <c r="U249" s="3">
        <v>756.55823600000008</v>
      </c>
      <c r="V249" s="3">
        <v>1026.7187560000002</v>
      </c>
      <c r="W249" s="3">
        <v>1150.3091039999999</v>
      </c>
      <c r="X249" s="3">
        <v>1104.2907540000001</v>
      </c>
      <c r="Y249" s="3">
        <v>1167.41373</v>
      </c>
      <c r="Z249" s="3">
        <v>1327.767994</v>
      </c>
      <c r="AA249" s="3">
        <v>1161.5613659999999</v>
      </c>
      <c r="AB249" s="3">
        <v>1124.7216960000001</v>
      </c>
      <c r="AC249" s="3">
        <v>1061.9984620000002</v>
      </c>
      <c r="AD249" s="3">
        <v>1170.5792280000001</v>
      </c>
      <c r="AE249" s="3">
        <v>1229.302592</v>
      </c>
      <c r="AF249" s="3">
        <v>1288.270074</v>
      </c>
      <c r="AG249" s="3">
        <v>1210.1227180000001</v>
      </c>
      <c r="BO249" s="11">
        <v>9.8000000000000004E-2</v>
      </c>
      <c r="BP249" s="11">
        <v>9.9191149698933542E-2</v>
      </c>
      <c r="BQ249" s="1" t="s">
        <v>82</v>
      </c>
    </row>
    <row r="250" spans="1:69" ht="15" customHeight="1" x14ac:dyDescent="0.25">
      <c r="A250" s="1" t="s">
        <v>52</v>
      </c>
      <c r="B250" s="1" t="s">
        <v>11</v>
      </c>
      <c r="C250" s="1" t="s">
        <v>27</v>
      </c>
      <c r="D250" s="1" t="s">
        <v>12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>
        <v>483.54075</v>
      </c>
      <c r="T250" s="3">
        <v>545.74681699999996</v>
      </c>
      <c r="U250" s="3">
        <v>594.43861400000003</v>
      </c>
      <c r="V250" s="3">
        <v>806.70759400000009</v>
      </c>
      <c r="W250" s="3">
        <v>903.81429600000001</v>
      </c>
      <c r="X250" s="3">
        <v>867.6570210000001</v>
      </c>
      <c r="Y250" s="3">
        <v>917.25364500000001</v>
      </c>
      <c r="Z250" s="3">
        <v>1043.246281</v>
      </c>
      <c r="AA250" s="3">
        <v>912.65535899999998</v>
      </c>
      <c r="AB250" s="3">
        <v>883.70990400000005</v>
      </c>
      <c r="AC250" s="3">
        <v>834.42736300000001</v>
      </c>
      <c r="AD250" s="3">
        <v>919.74082199999998</v>
      </c>
      <c r="AE250" s="3">
        <v>965.88060800000005</v>
      </c>
      <c r="AF250" s="3">
        <v>1012.2122009999999</v>
      </c>
      <c r="AG250" s="3">
        <v>950.81070700000009</v>
      </c>
      <c r="BO250" s="11">
        <v>7.6999999999999999E-2</v>
      </c>
      <c r="BP250" s="11">
        <v>7.8026366877362155E-2</v>
      </c>
      <c r="BQ250" s="1" t="s">
        <v>82</v>
      </c>
    </row>
    <row r="251" spans="1:69" ht="15" customHeight="1" x14ac:dyDescent="0.25">
      <c r="A251" s="1" t="s">
        <v>52</v>
      </c>
      <c r="B251" s="1" t="s">
        <v>13</v>
      </c>
      <c r="C251" s="1" t="s">
        <v>27</v>
      </c>
      <c r="D251" s="1" t="s">
        <v>14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>
        <v>320.26724999999999</v>
      </c>
      <c r="T251" s="3">
        <v>361.46867099999992</v>
      </c>
      <c r="U251" s="3">
        <v>393.71908199999996</v>
      </c>
      <c r="V251" s="3">
        <v>534.3128220000001</v>
      </c>
      <c r="W251" s="3">
        <v>598.63024799999994</v>
      </c>
      <c r="X251" s="3">
        <v>574.68192299999998</v>
      </c>
      <c r="Y251" s="3">
        <v>607.53163499999994</v>
      </c>
      <c r="Z251" s="3">
        <v>690.98130299999991</v>
      </c>
      <c r="AA251" s="3">
        <v>604.48601699999995</v>
      </c>
      <c r="AB251" s="3">
        <v>585.31435199999999</v>
      </c>
      <c r="AC251" s="3">
        <v>552.67266900000004</v>
      </c>
      <c r="AD251" s="3">
        <v>609.1789859999999</v>
      </c>
      <c r="AE251" s="3">
        <v>639.739104</v>
      </c>
      <c r="AF251" s="3">
        <v>670.42626299999995</v>
      </c>
      <c r="AG251" s="3">
        <v>629.75774100000001</v>
      </c>
      <c r="BO251" s="11">
        <v>5.0999999999999997E-2</v>
      </c>
      <c r="BP251" s="11">
        <v>5.1875084689149725E-2</v>
      </c>
      <c r="BQ251" s="1" t="s">
        <v>82</v>
      </c>
    </row>
    <row r="252" spans="1:69" ht="15" customHeight="1" x14ac:dyDescent="0.25">
      <c r="A252" s="1" t="s">
        <v>52</v>
      </c>
      <c r="B252" s="1" t="s">
        <v>15</v>
      </c>
      <c r="C252" s="1" t="s">
        <v>27</v>
      </c>
      <c r="D252" s="1" t="s">
        <v>16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v>307.70775000000003</v>
      </c>
      <c r="T252" s="3">
        <v>347.29342899999995</v>
      </c>
      <c r="U252" s="3">
        <v>378.27911800000004</v>
      </c>
      <c r="V252" s="3">
        <v>513.35937800000011</v>
      </c>
      <c r="W252" s="3">
        <v>575.15455199999997</v>
      </c>
      <c r="X252" s="3">
        <v>552.14537700000005</v>
      </c>
      <c r="Y252" s="3">
        <v>583.70686499999999</v>
      </c>
      <c r="Z252" s="3">
        <v>663.88399700000002</v>
      </c>
      <c r="AA252" s="3">
        <v>580.78068299999995</v>
      </c>
      <c r="AB252" s="3">
        <v>562.36084800000003</v>
      </c>
      <c r="AC252" s="3">
        <v>530.99923100000012</v>
      </c>
      <c r="AD252" s="3">
        <v>585.28961400000003</v>
      </c>
      <c r="AE252" s="3">
        <v>614.651296</v>
      </c>
      <c r="AF252" s="3">
        <v>644.13503700000001</v>
      </c>
      <c r="AG252" s="3">
        <v>605.06135900000004</v>
      </c>
      <c r="BO252" s="11">
        <v>4.9000000000000002E-2</v>
      </c>
      <c r="BP252" s="11">
        <v>4.9055647491829599E-2</v>
      </c>
      <c r="BQ252" s="1" t="s">
        <v>82</v>
      </c>
    </row>
    <row r="253" spans="1:69" ht="15" customHeight="1" x14ac:dyDescent="0.25">
      <c r="A253" s="1" t="s">
        <v>52</v>
      </c>
      <c r="B253" s="1" t="s">
        <v>17</v>
      </c>
      <c r="C253" s="1" t="s">
        <v>27</v>
      </c>
      <c r="D253" s="1" t="s">
        <v>18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>
        <v>659.37374999999997</v>
      </c>
      <c r="T253" s="3">
        <v>744.20020499999987</v>
      </c>
      <c r="U253" s="3">
        <v>810.59811000000002</v>
      </c>
      <c r="V253" s="3">
        <v>1100.0558100000001</v>
      </c>
      <c r="W253" s="3">
        <v>1232.4740400000001</v>
      </c>
      <c r="X253" s="3">
        <v>1183.1686650000001</v>
      </c>
      <c r="Y253" s="3">
        <v>1250.8004249999999</v>
      </c>
      <c r="Z253" s="3">
        <v>1422.608565</v>
      </c>
      <c r="AA253" s="3">
        <v>1244.530035</v>
      </c>
      <c r="AB253" s="3">
        <v>1205.0589600000001</v>
      </c>
      <c r="AC253" s="3">
        <v>1137.855495</v>
      </c>
      <c r="AD253" s="3">
        <v>1254.1920299999999</v>
      </c>
      <c r="AE253" s="3">
        <v>1317.1099200000001</v>
      </c>
      <c r="AF253" s="3">
        <v>1380.2893649999999</v>
      </c>
      <c r="AG253" s="3">
        <v>1296.5600549999999</v>
      </c>
      <c r="BO253" s="11">
        <v>0.105</v>
      </c>
      <c r="BP253" s="11">
        <v>0.10521552871170581</v>
      </c>
      <c r="BQ253" s="1" t="s">
        <v>82</v>
      </c>
    </row>
    <row r="254" spans="1:69" ht="15" customHeight="1" x14ac:dyDescent="0.25">
      <c r="A254" s="1" t="s">
        <v>52</v>
      </c>
      <c r="B254" s="1" t="s">
        <v>19</v>
      </c>
      <c r="C254" s="1" t="s">
        <v>27</v>
      </c>
      <c r="D254" s="1" t="s">
        <v>20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69.077249999999992</v>
      </c>
      <c r="T254" s="3">
        <v>77.963830999999985</v>
      </c>
      <c r="U254" s="3">
        <v>84.91980199999999</v>
      </c>
      <c r="V254" s="3">
        <v>115.243942</v>
      </c>
      <c r="W254" s="3">
        <v>129.11632799999998</v>
      </c>
      <c r="X254" s="3">
        <v>123.951003</v>
      </c>
      <c r="Y254" s="3">
        <v>131.036235</v>
      </c>
      <c r="Z254" s="3">
        <v>149.03518299999999</v>
      </c>
      <c r="AA254" s="3">
        <v>130.37933699999999</v>
      </c>
      <c r="AB254" s="3">
        <v>126.244272</v>
      </c>
      <c r="AC254" s="3">
        <v>119.20390900000001</v>
      </c>
      <c r="AD254" s="3">
        <v>131.39154599999998</v>
      </c>
      <c r="AE254" s="3">
        <v>137.982944</v>
      </c>
      <c r="AF254" s="3">
        <v>144.60174299999997</v>
      </c>
      <c r="AG254" s="3">
        <v>135.83010100000001</v>
      </c>
      <c r="BO254" s="11">
        <v>1.0999999999999999E-2</v>
      </c>
      <c r="BP254" s="11">
        <v>1.1124119032437119E-2</v>
      </c>
      <c r="BQ254" s="1" t="s">
        <v>82</v>
      </c>
    </row>
    <row r="255" spans="1:69" ht="15" customHeight="1" x14ac:dyDescent="0.25">
      <c r="A255" s="1" t="s">
        <v>52</v>
      </c>
      <c r="B255" s="1" t="s">
        <v>21</v>
      </c>
      <c r="C255" s="1" t="s">
        <v>6</v>
      </c>
      <c r="D255" s="1" t="s">
        <v>22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>
        <v>2134.6177499999994</v>
      </c>
      <c r="T255" s="3">
        <v>4039.5281889999997</v>
      </c>
      <c r="U255" s="3">
        <v>4381.3580380000003</v>
      </c>
      <c r="V255" s="3">
        <v>3250.6886980000008</v>
      </c>
      <c r="W255" s="3">
        <v>6150.1644320000005</v>
      </c>
      <c r="X255" s="3">
        <v>5403.359257000001</v>
      </c>
      <c r="Y255" s="3">
        <v>5874.616465000001</v>
      </c>
      <c r="Z255" s="3">
        <v>6875.2526770000004</v>
      </c>
      <c r="AA255" s="3">
        <v>5076.1422029999994</v>
      </c>
      <c r="AB255" s="3">
        <v>4858.9719679999998</v>
      </c>
      <c r="AC255" s="3">
        <v>4745.156871000001</v>
      </c>
      <c r="AD255" s="3">
        <v>5501.7507739999992</v>
      </c>
      <c r="AE255" s="3">
        <v>5404.0565360000001</v>
      </c>
      <c r="AF255" s="3">
        <v>5790.0743169999996</v>
      </c>
      <c r="AG255" s="3">
        <v>5539.3123190000006</v>
      </c>
      <c r="BO255" s="11"/>
    </row>
    <row r="256" spans="1:69" ht="15" customHeight="1" x14ac:dyDescent="0.25">
      <c r="A256" s="1" t="s">
        <v>52</v>
      </c>
      <c r="B256" s="1" t="s">
        <v>23</v>
      </c>
      <c r="C256" s="1" t="s">
        <v>6</v>
      </c>
      <c r="D256" s="1" t="s">
        <v>24</v>
      </c>
      <c r="E256" s="3">
        <v>1523.9859999999999</v>
      </c>
      <c r="F256" s="3">
        <v>1434.9169999999999</v>
      </c>
      <c r="G256" s="3">
        <v>1505.056</v>
      </c>
      <c r="H256" s="3">
        <v>1293.694</v>
      </c>
      <c r="I256" s="3">
        <v>1178.9580000000001</v>
      </c>
      <c r="J256" s="3">
        <v>710.23599999999999</v>
      </c>
      <c r="K256" s="3">
        <v>1056.431</v>
      </c>
      <c r="L256" s="3">
        <v>1079.1109999999999</v>
      </c>
      <c r="M256" s="3">
        <v>1384.181</v>
      </c>
      <c r="N256" s="3">
        <v>1256.806</v>
      </c>
      <c r="O256" s="3">
        <v>1793.9169999999999</v>
      </c>
      <c r="P256" s="3">
        <v>1827.7919999999999</v>
      </c>
      <c r="Q256" s="3">
        <v>1879.597</v>
      </c>
      <c r="R256" s="3">
        <v>1896.5139999999999</v>
      </c>
      <c r="S256" s="3">
        <v>6279.75</v>
      </c>
      <c r="T256" s="3">
        <v>7087.6209999999992</v>
      </c>
      <c r="U256" s="3">
        <v>7719.982</v>
      </c>
      <c r="V256" s="3">
        <v>10476.722000000002</v>
      </c>
      <c r="W256" s="3">
        <v>11737.848</v>
      </c>
      <c r="X256" s="3">
        <v>11268.273000000001</v>
      </c>
      <c r="Y256" s="3">
        <v>11912.385</v>
      </c>
      <c r="Z256" s="3">
        <v>13548.653</v>
      </c>
      <c r="AA256" s="3">
        <v>11852.666999999999</v>
      </c>
      <c r="AB256" s="3">
        <v>11476.752</v>
      </c>
      <c r="AC256" s="3">
        <v>10836.719000000001</v>
      </c>
      <c r="AD256" s="3">
        <v>11944.686</v>
      </c>
      <c r="AE256" s="3">
        <v>12543.904</v>
      </c>
      <c r="AF256" s="3">
        <v>13145.612999999999</v>
      </c>
      <c r="AG256" s="3">
        <v>12348.191000000001</v>
      </c>
      <c r="BO256" s="11"/>
    </row>
    <row r="257" spans="1:69" x14ac:dyDescent="0.25">
      <c r="A257" s="1" t="s">
        <v>53</v>
      </c>
      <c r="B257" s="1" t="s">
        <v>5</v>
      </c>
      <c r="C257" s="1" t="s">
        <v>83</v>
      </c>
      <c r="D257" s="1" t="s">
        <v>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>
        <v>44716.75144876213</v>
      </c>
      <c r="P257" s="3">
        <v>45443.633175300361</v>
      </c>
      <c r="Q257" s="3">
        <v>46929.953424666484</v>
      </c>
      <c r="R257" s="3">
        <v>45717.300865420242</v>
      </c>
      <c r="S257" s="3">
        <v>44410.807521598283</v>
      </c>
      <c r="T257" s="3">
        <v>44514.780970401</v>
      </c>
      <c r="U257" s="3">
        <v>44902.272547176522</v>
      </c>
      <c r="V257" s="3">
        <v>44455.368059167238</v>
      </c>
      <c r="W257" s="3">
        <v>43722.312725737807</v>
      </c>
      <c r="X257" s="3">
        <v>47008.514834711641</v>
      </c>
      <c r="Y257" s="3">
        <v>45097.246461714727</v>
      </c>
      <c r="Z257" s="3">
        <v>45159.987766796286</v>
      </c>
      <c r="AA257" s="3">
        <v>46045.762749101923</v>
      </c>
      <c r="AB257" s="3">
        <v>47323.122295410081</v>
      </c>
      <c r="AC257" s="3">
        <v>48332.028941299322</v>
      </c>
      <c r="AD257" s="3">
        <v>49755.971655105241</v>
      </c>
      <c r="AE257" s="3">
        <v>51242.735377556521</v>
      </c>
      <c r="AF257" s="3">
        <v>50256.522609639927</v>
      </c>
      <c r="AG257" s="3">
        <v>48777.847519693045</v>
      </c>
      <c r="AH257" s="5" t="e">
        <f>#REF!</f>
        <v>#REF!</v>
      </c>
      <c r="BO257" s="11">
        <v>4.1223958442068602E-2</v>
      </c>
      <c r="BP257" s="1" t="s">
        <v>84</v>
      </c>
    </row>
    <row r="258" spans="1:69" x14ac:dyDescent="0.25">
      <c r="A258" s="1" t="s">
        <v>53</v>
      </c>
      <c r="B258" s="1" t="s">
        <v>8</v>
      </c>
      <c r="C258" s="1" t="s">
        <v>27</v>
      </c>
      <c r="D258" s="1" t="s">
        <v>10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>
        <v>8071.1999999999989</v>
      </c>
      <c r="P258" s="3">
        <v>8358.8000000000011</v>
      </c>
      <c r="Q258" s="3">
        <v>7997.5</v>
      </c>
      <c r="R258" s="3">
        <v>8520.3000000000011</v>
      </c>
      <c r="S258" s="3">
        <v>8471.9</v>
      </c>
      <c r="T258" s="3">
        <v>8868.1</v>
      </c>
      <c r="U258" s="3">
        <v>8885.1</v>
      </c>
      <c r="V258" s="3">
        <v>8090.9999999999991</v>
      </c>
      <c r="W258" s="3">
        <v>7901.6</v>
      </c>
      <c r="X258" s="3">
        <v>7570.5</v>
      </c>
      <c r="Y258" s="3">
        <v>8146.0000000000009</v>
      </c>
      <c r="Z258" s="3">
        <v>7705.9</v>
      </c>
      <c r="AA258" s="3">
        <v>8197.5</v>
      </c>
      <c r="AB258" s="3">
        <v>7947</v>
      </c>
      <c r="AC258" s="3">
        <v>6823.2999999999993</v>
      </c>
      <c r="AD258" s="3">
        <v>7430</v>
      </c>
      <c r="AE258" s="3">
        <v>7571</v>
      </c>
      <c r="AF258" s="3">
        <v>7780</v>
      </c>
      <c r="AG258" s="3">
        <v>7020.8</v>
      </c>
      <c r="BO258" s="11">
        <v>0.15548064172977644</v>
      </c>
      <c r="BP258" s="1" t="s">
        <v>84</v>
      </c>
    </row>
    <row r="259" spans="1:69" x14ac:dyDescent="0.25">
      <c r="A259" s="1" t="s">
        <v>53</v>
      </c>
      <c r="B259" s="1" t="s">
        <v>11</v>
      </c>
      <c r="C259" s="1" t="s">
        <v>27</v>
      </c>
      <c r="D259" s="1" t="s">
        <v>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>
        <v>12511.4</v>
      </c>
      <c r="P259" s="3">
        <v>13018.800000000001</v>
      </c>
      <c r="Q259" s="3">
        <v>12761.8</v>
      </c>
      <c r="R259" s="3">
        <v>13809.4</v>
      </c>
      <c r="S259" s="3">
        <v>13731.9</v>
      </c>
      <c r="T259" s="3">
        <v>14226.1</v>
      </c>
      <c r="U259" s="3">
        <v>14155.4</v>
      </c>
      <c r="V259" s="3">
        <v>12685.5</v>
      </c>
      <c r="W259" s="3">
        <v>13352.9</v>
      </c>
      <c r="X259" s="3">
        <v>13402.4</v>
      </c>
      <c r="Y259" s="3">
        <v>14288.199999999999</v>
      </c>
      <c r="Z259" s="3">
        <v>12678.699999999999</v>
      </c>
      <c r="AA259" s="3">
        <v>12795.7</v>
      </c>
      <c r="AB259" s="3">
        <v>13834.199999999999</v>
      </c>
      <c r="AC259" s="3">
        <v>12794.3</v>
      </c>
      <c r="AD259" s="3">
        <v>13324.3</v>
      </c>
      <c r="AE259" s="3">
        <v>13634.4</v>
      </c>
      <c r="AF259" s="3">
        <v>12475.300000000001</v>
      </c>
      <c r="AG259" s="3">
        <v>10893.599999999999</v>
      </c>
      <c r="BO259" s="11">
        <v>0.19542978690526649</v>
      </c>
      <c r="BP259" s="1" t="s">
        <v>84</v>
      </c>
    </row>
    <row r="260" spans="1:69" x14ac:dyDescent="0.25">
      <c r="A260" s="1" t="s">
        <v>53</v>
      </c>
      <c r="B260" s="1" t="s">
        <v>13</v>
      </c>
      <c r="C260" s="1" t="s">
        <v>27</v>
      </c>
      <c r="D260" s="1" t="s">
        <v>14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>
        <v>4230.4000000000005</v>
      </c>
      <c r="P260" s="3">
        <v>4872.8</v>
      </c>
      <c r="Q260" s="3">
        <v>4695</v>
      </c>
      <c r="R260" s="3">
        <v>5017.1000000000004</v>
      </c>
      <c r="S260" s="3">
        <v>5020.5</v>
      </c>
      <c r="T260" s="3">
        <v>5036.2</v>
      </c>
      <c r="U260" s="3">
        <v>4764.4000000000005</v>
      </c>
      <c r="V260" s="3">
        <v>4719.2999999999993</v>
      </c>
      <c r="W260" s="3">
        <v>5587</v>
      </c>
      <c r="X260" s="3">
        <v>5362.3</v>
      </c>
      <c r="Y260" s="3">
        <v>5533.5</v>
      </c>
      <c r="Z260" s="3">
        <v>4988.3</v>
      </c>
      <c r="AA260" s="3">
        <v>5279.3</v>
      </c>
      <c r="AB260" s="3">
        <v>5087.2</v>
      </c>
      <c r="AC260" s="3">
        <v>4173.3999999999996</v>
      </c>
      <c r="AD260" s="3">
        <v>4114.3</v>
      </c>
      <c r="AE260" s="3">
        <v>4277</v>
      </c>
      <c r="AF260" s="3">
        <v>4441.2</v>
      </c>
      <c r="AG260" s="3">
        <v>4383.7</v>
      </c>
      <c r="BO260" s="11">
        <v>0.16055481689936871</v>
      </c>
      <c r="BP260" s="1" t="s">
        <v>84</v>
      </c>
    </row>
    <row r="261" spans="1:69" x14ac:dyDescent="0.25">
      <c r="A261" s="1" t="s">
        <v>53</v>
      </c>
      <c r="B261" s="1" t="s">
        <v>15</v>
      </c>
      <c r="C261" s="1" t="s">
        <v>27</v>
      </c>
      <c r="D261" s="1" t="s">
        <v>16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>
        <v>6278.5</v>
      </c>
      <c r="P261" s="3">
        <v>6465.5</v>
      </c>
      <c r="Q261" s="3">
        <v>6136.9</v>
      </c>
      <c r="R261" s="3">
        <v>6324.7</v>
      </c>
      <c r="S261" s="3">
        <v>6025.2999999999993</v>
      </c>
      <c r="T261" s="3">
        <v>6201.9000000000005</v>
      </c>
      <c r="U261" s="3">
        <v>6223.0999999999995</v>
      </c>
      <c r="V261" s="3">
        <v>5949</v>
      </c>
      <c r="W261" s="3">
        <v>6758.4</v>
      </c>
      <c r="X261" s="3">
        <v>6850.4</v>
      </c>
      <c r="Y261" s="3">
        <v>7487.9</v>
      </c>
      <c r="Z261" s="3">
        <v>6610.9</v>
      </c>
      <c r="AA261" s="3">
        <v>7270.4000000000005</v>
      </c>
      <c r="AB261" s="3">
        <v>7722.4000000000005</v>
      </c>
      <c r="AC261" s="3">
        <v>6560.5</v>
      </c>
      <c r="AD261" s="3">
        <v>6914.2</v>
      </c>
      <c r="AE261" s="3">
        <v>7091</v>
      </c>
      <c r="AF261" s="3">
        <v>7066.0999999999995</v>
      </c>
      <c r="AG261" s="3">
        <v>6080.2</v>
      </c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O261" s="11">
        <v>5.0424352739342579E-2</v>
      </c>
      <c r="BP261" s="1" t="s">
        <v>84</v>
      </c>
    </row>
    <row r="262" spans="1:69" x14ac:dyDescent="0.25">
      <c r="A262" s="1" t="s">
        <v>53</v>
      </c>
      <c r="B262" s="1" t="s">
        <v>17</v>
      </c>
      <c r="C262" s="1" t="s">
        <v>27</v>
      </c>
      <c r="D262" s="1" t="s">
        <v>18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>
        <v>3850.6</v>
      </c>
      <c r="P262" s="3">
        <v>3981.2</v>
      </c>
      <c r="Q262" s="3">
        <v>3830.4</v>
      </c>
      <c r="R262" s="3">
        <v>4061.1</v>
      </c>
      <c r="S262" s="3">
        <v>4193.8</v>
      </c>
      <c r="T262" s="3">
        <v>4406.7999999999993</v>
      </c>
      <c r="U262" s="3">
        <v>4199.3999999999996</v>
      </c>
      <c r="V262" s="3">
        <v>4130.7</v>
      </c>
      <c r="W262" s="3">
        <v>4226.3999999999996</v>
      </c>
      <c r="X262" s="3">
        <v>4415</v>
      </c>
      <c r="Y262" s="3">
        <v>4619.1000000000004</v>
      </c>
      <c r="Z262" s="3">
        <v>4015.1000000000004</v>
      </c>
      <c r="AA262" s="3">
        <v>4240.5999999999995</v>
      </c>
      <c r="AB262" s="3">
        <v>4457.9000000000005</v>
      </c>
      <c r="AC262" s="3">
        <v>3720.9</v>
      </c>
      <c r="AD262" s="3">
        <v>4081.0000000000005</v>
      </c>
      <c r="AE262" s="3">
        <v>4155.8999999999996</v>
      </c>
      <c r="AF262" s="3">
        <v>4262</v>
      </c>
      <c r="AG262" s="3">
        <v>4086.0000000000005</v>
      </c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O262" s="11">
        <v>3.9532710691502743E-2</v>
      </c>
      <c r="BP262" s="1" t="s">
        <v>84</v>
      </c>
    </row>
    <row r="263" spans="1:69" x14ac:dyDescent="0.25">
      <c r="A263" s="1" t="s">
        <v>53</v>
      </c>
      <c r="B263" s="1" t="s">
        <v>19</v>
      </c>
      <c r="C263" s="1" t="s">
        <v>27</v>
      </c>
      <c r="D263" s="1" t="s">
        <v>20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282.2</v>
      </c>
      <c r="P263" s="3">
        <v>292.10000000000002</v>
      </c>
      <c r="Q263" s="3">
        <v>272.60000000000002</v>
      </c>
      <c r="R263" s="3">
        <v>283.2</v>
      </c>
      <c r="S263" s="3">
        <v>292.3</v>
      </c>
      <c r="T263" s="3">
        <v>290.7</v>
      </c>
      <c r="U263" s="3">
        <v>295.59999999999997</v>
      </c>
      <c r="V263" s="3">
        <v>273.2</v>
      </c>
      <c r="W263" s="3">
        <v>360.4</v>
      </c>
      <c r="X263" s="3">
        <v>357.09999999999997</v>
      </c>
      <c r="Y263" s="3">
        <v>401.4</v>
      </c>
      <c r="Z263" s="3">
        <v>353.4</v>
      </c>
      <c r="AA263" s="3">
        <v>401.1</v>
      </c>
      <c r="AB263" s="3">
        <v>429.8</v>
      </c>
      <c r="AC263" s="3">
        <v>349.1</v>
      </c>
      <c r="AD263" s="3">
        <v>364.4</v>
      </c>
      <c r="AE263" s="3">
        <v>372.7</v>
      </c>
      <c r="AF263" s="3">
        <v>378.40000000000003</v>
      </c>
      <c r="AG263" s="3">
        <v>386.2</v>
      </c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O263" s="11">
        <v>4.2777092876126431E-2</v>
      </c>
      <c r="BP263" s="1" t="s">
        <v>84</v>
      </c>
    </row>
    <row r="264" spans="1:69" x14ac:dyDescent="0.25">
      <c r="A264" s="1" t="s">
        <v>53</v>
      </c>
      <c r="B264" s="1" t="s">
        <v>21</v>
      </c>
      <c r="C264" s="1" t="s">
        <v>83</v>
      </c>
      <c r="D264" s="1" t="s">
        <v>22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>
        <v>41207.858835454274</v>
      </c>
      <c r="P264" s="3">
        <v>40097.479769208207</v>
      </c>
      <c r="Q264" s="3">
        <v>39188.717746381648</v>
      </c>
      <c r="R264" s="3">
        <v>37661.745468950874</v>
      </c>
      <c r="S264" s="3">
        <v>37601.989393669646</v>
      </c>
      <c r="T264" s="3">
        <v>37965.095402423904</v>
      </c>
      <c r="U264" s="3">
        <v>39525.674802332651</v>
      </c>
      <c r="V264" s="3">
        <v>41140.913266021977</v>
      </c>
      <c r="W264" s="3">
        <v>42688.682721260702</v>
      </c>
      <c r="X264" s="3">
        <v>40954.297722023752</v>
      </c>
      <c r="Y264" s="3">
        <v>41345.993148568654</v>
      </c>
      <c r="Z264" s="3">
        <v>43460.594650785803</v>
      </c>
      <c r="AA264" s="3">
        <v>44550.344907626204</v>
      </c>
      <c r="AB264" s="3">
        <v>44972.492591372706</v>
      </c>
      <c r="AC264" s="3">
        <v>44806.68993762428</v>
      </c>
      <c r="AD264" s="3">
        <v>44955.673013807478</v>
      </c>
      <c r="AE264" s="3">
        <v>44759.816600519509</v>
      </c>
      <c r="AF264" s="3">
        <v>44687.744954766691</v>
      </c>
      <c r="AG264" s="3">
        <v>48700.426375696974</v>
      </c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O264" s="11">
        <v>0.31457663971654798</v>
      </c>
      <c r="BP264" s="1" t="s">
        <v>84</v>
      </c>
    </row>
    <row r="265" spans="1:69" x14ac:dyDescent="0.25">
      <c r="A265" s="1" t="s">
        <v>53</v>
      </c>
      <c r="B265" s="1" t="s">
        <v>23</v>
      </c>
      <c r="C265" s="1" t="s">
        <v>83</v>
      </c>
      <c r="D265" s="1" t="s">
        <v>24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>
        <v>121148.9102842164</v>
      </c>
      <c r="P265" s="3">
        <v>122530.31294450858</v>
      </c>
      <c r="Q265" s="3">
        <v>121812.87117104813</v>
      </c>
      <c r="R265" s="3">
        <v>121394.84633437112</v>
      </c>
      <c r="S265" s="3">
        <v>119748.49691526794</v>
      </c>
      <c r="T265" s="3">
        <v>121509.67637282489</v>
      </c>
      <c r="U265" s="3">
        <v>122950.94734950917</v>
      </c>
      <c r="V265" s="3">
        <v>121444.9813251892</v>
      </c>
      <c r="W265" s="3">
        <v>124597.69544699849</v>
      </c>
      <c r="X265" s="3">
        <v>125920.5125567354</v>
      </c>
      <c r="Y265" s="3">
        <v>126919.33961028338</v>
      </c>
      <c r="Z265" s="3">
        <v>124972.88241758209</v>
      </c>
      <c r="AA265" s="3">
        <v>128780.70765672813</v>
      </c>
      <c r="AB265" s="3">
        <v>131774.11488678277</v>
      </c>
      <c r="AC265" s="3">
        <v>127560.2188789236</v>
      </c>
      <c r="AD265" s="3">
        <v>130939.84466891272</v>
      </c>
      <c r="AE265" s="3">
        <v>133104.55197807602</v>
      </c>
      <c r="AF265" s="3">
        <v>131347.26756440662</v>
      </c>
      <c r="AG265" s="3">
        <v>130328.77389539001</v>
      </c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1:69" ht="15" customHeight="1" x14ac:dyDescent="0.25">
      <c r="A266" s="1" t="s">
        <v>54</v>
      </c>
      <c r="B266" s="1" t="s">
        <v>5</v>
      </c>
      <c r="C266" s="1" t="s">
        <v>6</v>
      </c>
      <c r="D266" s="1" t="s">
        <v>7</v>
      </c>
      <c r="E266" s="3">
        <v>29</v>
      </c>
      <c r="F266" s="3">
        <v>22</v>
      </c>
      <c r="G266" s="3">
        <v>24</v>
      </c>
      <c r="H266" s="3">
        <v>29</v>
      </c>
      <c r="I266" s="3">
        <v>32</v>
      </c>
      <c r="J266" s="3">
        <v>39</v>
      </c>
      <c r="K266" s="3">
        <v>52</v>
      </c>
      <c r="L266" s="3">
        <v>26</v>
      </c>
      <c r="M266" s="3">
        <v>29</v>
      </c>
      <c r="N266" s="3">
        <v>2362.5050000000001</v>
      </c>
      <c r="O266" s="3">
        <v>2368.7860000000001</v>
      </c>
      <c r="P266" s="3">
        <v>2381.23</v>
      </c>
      <c r="Q266" s="3">
        <v>2660.7359999999999</v>
      </c>
      <c r="R266" s="3">
        <v>2139.576</v>
      </c>
      <c r="S266" s="3">
        <v>1541.039</v>
      </c>
      <c r="T266" s="3">
        <v>1123.9929999999999</v>
      </c>
      <c r="U266" s="3">
        <v>1843.3270000000002</v>
      </c>
      <c r="V266" s="3">
        <v>1903.7539999999999</v>
      </c>
      <c r="W266" s="3">
        <v>1390.7449999999999</v>
      </c>
      <c r="X266" s="3">
        <v>905.44399999999996</v>
      </c>
      <c r="Y266" s="3">
        <v>1138.383</v>
      </c>
      <c r="Z266" s="3">
        <v>1202.998</v>
      </c>
      <c r="AA266" s="3">
        <v>1225.9960000000001</v>
      </c>
      <c r="AB266" s="3">
        <v>1225.3330000000001</v>
      </c>
      <c r="AC266" s="3">
        <v>1353.1100000000001</v>
      </c>
      <c r="AD266" s="3">
        <v>1196.5360000000001</v>
      </c>
      <c r="AE266" s="3">
        <v>1226.48</v>
      </c>
      <c r="AF266" s="3">
        <v>1340.816</v>
      </c>
      <c r="AG266" s="3">
        <v>1382.9</v>
      </c>
      <c r="BC266" s="2">
        <f>W266/W274</f>
        <v>0.42522924853932503</v>
      </c>
      <c r="BD266" s="2">
        <f t="shared" ref="BD266:BM266" si="163">X266/X274</f>
        <v>0.30942687727449653</v>
      </c>
      <c r="BE266" s="2">
        <f t="shared" si="163"/>
        <v>0.38034695484014097</v>
      </c>
      <c r="BF266" s="2">
        <f t="shared" si="163"/>
        <v>0.38754044134583387</v>
      </c>
      <c r="BG266" s="2">
        <f t="shared" si="163"/>
        <v>0.40129908728709157</v>
      </c>
      <c r="BH266" s="2">
        <f t="shared" si="163"/>
        <v>0.35553255619079455</v>
      </c>
      <c r="BI266" s="2">
        <f t="shared" si="163"/>
        <v>0.39361402257409628</v>
      </c>
      <c r="BJ266" s="2">
        <f t="shared" si="163"/>
        <v>0.34319057532096608</v>
      </c>
      <c r="BK266" s="2">
        <f t="shared" si="163"/>
        <v>0.37028840699118332</v>
      </c>
      <c r="BL266" s="2">
        <f t="shared" si="163"/>
        <v>0.35048038870237025</v>
      </c>
      <c r="BM266" s="2">
        <f t="shared" si="163"/>
        <v>0.3558181372821454</v>
      </c>
      <c r="BN266" s="2"/>
      <c r="BO266" s="11">
        <f>AVERAGE(BC266:BM266)</f>
        <v>0.3702515178498586</v>
      </c>
      <c r="BP266" s="6">
        <v>0.24144798050764854</v>
      </c>
      <c r="BQ266" s="1" t="s">
        <v>85</v>
      </c>
    </row>
    <row r="267" spans="1:69" ht="15" customHeight="1" x14ac:dyDescent="0.25">
      <c r="A267" s="1" t="s">
        <v>54</v>
      </c>
      <c r="B267" s="1" t="s">
        <v>8</v>
      </c>
      <c r="C267" s="1" t="s">
        <v>27</v>
      </c>
      <c r="D267" s="1" t="s">
        <v>10</v>
      </c>
      <c r="E267" s="3"/>
      <c r="F267" s="3"/>
      <c r="G267" s="3"/>
      <c r="H267" s="3"/>
      <c r="I267" s="3">
        <v>4.96</v>
      </c>
      <c r="J267" s="3">
        <v>5.5200000000000005</v>
      </c>
      <c r="K267" s="3">
        <v>7.36</v>
      </c>
      <c r="L267" s="3">
        <v>4.72</v>
      </c>
      <c r="M267" s="3">
        <v>5.28</v>
      </c>
      <c r="N267" s="3">
        <v>337.48288000000002</v>
      </c>
      <c r="O267" s="3">
        <v>316.90528</v>
      </c>
      <c r="P267" s="3">
        <v>315.34320000000002</v>
      </c>
      <c r="Q267" s="3">
        <v>309.74599999999998</v>
      </c>
      <c r="R267" s="3">
        <v>383.03392000000002</v>
      </c>
      <c r="S267" s="3">
        <v>304.13416000000001</v>
      </c>
      <c r="T267" s="3">
        <v>281.57607999999999</v>
      </c>
      <c r="U267" s="3">
        <v>283.27384000000001</v>
      </c>
      <c r="V267" s="3">
        <v>245.58024</v>
      </c>
      <c r="W267" s="3">
        <v>261.64616000000001</v>
      </c>
      <c r="X267" s="3">
        <v>234.09576000000001</v>
      </c>
      <c r="Y267" s="3">
        <v>239.44096000000002</v>
      </c>
      <c r="Z267" s="3">
        <v>248.33496</v>
      </c>
      <c r="AA267" s="3">
        <v>244.40544</v>
      </c>
      <c r="AB267" s="3">
        <v>275.71776</v>
      </c>
      <c r="AC267" s="3">
        <v>275.01256000000001</v>
      </c>
      <c r="AD267" s="3">
        <v>278.92048</v>
      </c>
      <c r="AE267" s="3">
        <v>264.97832</v>
      </c>
      <c r="AF267" s="3">
        <v>306.05215999999996</v>
      </c>
      <c r="AG267" s="3">
        <v>310.92287999999996</v>
      </c>
      <c r="AH267" s="1" t="e">
        <f t="shared" ref="AH267" si="164">AH274*$BO$267</f>
        <v>#REF!</v>
      </c>
      <c r="BO267" s="11">
        <v>0.08</v>
      </c>
      <c r="BP267" s="6">
        <v>0.10226795435235454</v>
      </c>
      <c r="BQ267" s="1" t="s">
        <v>85</v>
      </c>
    </row>
    <row r="268" spans="1:69" ht="15" customHeight="1" x14ac:dyDescent="0.25">
      <c r="A268" s="1" t="s">
        <v>54</v>
      </c>
      <c r="B268" s="1" t="s">
        <v>11</v>
      </c>
      <c r="C268" s="1" t="s">
        <v>27</v>
      </c>
      <c r="D268" s="1" t="s">
        <v>12</v>
      </c>
      <c r="E268" s="3"/>
      <c r="F268" s="3"/>
      <c r="G268" s="3"/>
      <c r="H268" s="3"/>
      <c r="I268" s="3">
        <v>6.2</v>
      </c>
      <c r="J268" s="3">
        <v>6.9</v>
      </c>
      <c r="K268" s="3">
        <v>9.2000000000000011</v>
      </c>
      <c r="L268" s="3">
        <v>5.9</v>
      </c>
      <c r="M268" s="3">
        <v>6.6000000000000005</v>
      </c>
      <c r="N268" s="3">
        <v>421.85360000000003</v>
      </c>
      <c r="O268" s="3">
        <v>396.13159999999999</v>
      </c>
      <c r="P268" s="3">
        <v>394.17900000000003</v>
      </c>
      <c r="Q268" s="3">
        <v>387.1825</v>
      </c>
      <c r="R268" s="3">
        <v>478.79240000000004</v>
      </c>
      <c r="S268" s="3">
        <v>380.16769999999997</v>
      </c>
      <c r="T268" s="3">
        <v>351.9701</v>
      </c>
      <c r="U268" s="3">
        <v>354.09230000000002</v>
      </c>
      <c r="V268" s="3">
        <v>306.97530000000006</v>
      </c>
      <c r="W268" s="3">
        <v>327.05770000000001</v>
      </c>
      <c r="X268" s="3">
        <v>292.61970000000002</v>
      </c>
      <c r="Y268" s="3">
        <v>299.30120000000005</v>
      </c>
      <c r="Z268" s="3">
        <v>310.4187</v>
      </c>
      <c r="AA268" s="3">
        <v>305.5068</v>
      </c>
      <c r="AB268" s="3">
        <v>344.64720000000005</v>
      </c>
      <c r="AC268" s="3">
        <v>343.76570000000004</v>
      </c>
      <c r="AD268" s="3">
        <v>348.6506</v>
      </c>
      <c r="AE268" s="3">
        <v>331.22289999999998</v>
      </c>
      <c r="AF268" s="3">
        <v>382.5652</v>
      </c>
      <c r="AG268" s="3">
        <v>388.65359999999998</v>
      </c>
      <c r="AH268" s="1" t="e">
        <f t="shared" ref="AH268" si="165">AH274*$BO$268</f>
        <v>#REF!</v>
      </c>
      <c r="BO268" s="11">
        <v>0.1</v>
      </c>
      <c r="BP268" s="6">
        <v>0.12614016597225844</v>
      </c>
      <c r="BQ268" s="1" t="s">
        <v>85</v>
      </c>
    </row>
    <row r="269" spans="1:69" ht="15" customHeight="1" x14ac:dyDescent="0.25">
      <c r="A269" s="1" t="s">
        <v>54</v>
      </c>
      <c r="B269" s="1" t="s">
        <v>13</v>
      </c>
      <c r="C269" s="1" t="s">
        <v>27</v>
      </c>
      <c r="D269" s="1" t="s">
        <v>14</v>
      </c>
      <c r="E269" s="3"/>
      <c r="F269" s="3"/>
      <c r="G269" s="3"/>
      <c r="H269" s="3"/>
      <c r="I269" s="3">
        <v>1.24</v>
      </c>
      <c r="J269" s="3">
        <v>1.3800000000000001</v>
      </c>
      <c r="K269" s="3">
        <v>1.84</v>
      </c>
      <c r="L269" s="3">
        <v>1.18</v>
      </c>
      <c r="M269" s="3">
        <v>1.32</v>
      </c>
      <c r="N269" s="3">
        <v>84.370720000000006</v>
      </c>
      <c r="O269" s="3">
        <v>79.226320000000001</v>
      </c>
      <c r="P269" s="3">
        <v>78.835800000000006</v>
      </c>
      <c r="Q269" s="3">
        <v>77.436499999999995</v>
      </c>
      <c r="R269" s="3">
        <v>95.758480000000006</v>
      </c>
      <c r="S269" s="3">
        <v>76.033540000000002</v>
      </c>
      <c r="T269" s="3">
        <v>70.394019999999998</v>
      </c>
      <c r="U269" s="3">
        <v>70.818460000000002</v>
      </c>
      <c r="V269" s="3">
        <v>61.395060000000001</v>
      </c>
      <c r="W269" s="3">
        <v>65.411540000000002</v>
      </c>
      <c r="X269" s="3">
        <v>58.523940000000003</v>
      </c>
      <c r="Y269" s="3">
        <v>59.860240000000005</v>
      </c>
      <c r="Z269" s="3">
        <v>62.083739999999999</v>
      </c>
      <c r="AA269" s="3">
        <v>61.10136</v>
      </c>
      <c r="AB269" s="3">
        <v>68.92944</v>
      </c>
      <c r="AC269" s="3">
        <v>68.753140000000002</v>
      </c>
      <c r="AD269" s="3">
        <v>69.730119999999999</v>
      </c>
      <c r="AE269" s="3">
        <v>66.244579999999999</v>
      </c>
      <c r="AF269" s="3">
        <v>76.51303999999999</v>
      </c>
      <c r="AG269" s="3">
        <v>77.730719999999991</v>
      </c>
      <c r="AH269" s="1" t="e">
        <f t="shared" ref="AH269" si="166">AH274*$BO$269</f>
        <v>#REF!</v>
      </c>
      <c r="BO269" s="11">
        <v>0.02</v>
      </c>
      <c r="BP269" s="6">
        <v>4.5378281358400906E-2</v>
      </c>
      <c r="BQ269" s="1" t="s">
        <v>85</v>
      </c>
    </row>
    <row r="270" spans="1:69" ht="15" customHeight="1" x14ac:dyDescent="0.25">
      <c r="A270" s="1" t="s">
        <v>54</v>
      </c>
      <c r="B270" s="1" t="s">
        <v>15</v>
      </c>
      <c r="C270" s="1" t="s">
        <v>27</v>
      </c>
      <c r="D270" s="1" t="s">
        <v>16</v>
      </c>
      <c r="E270" s="3"/>
      <c r="F270" s="3"/>
      <c r="G270" s="3"/>
      <c r="H270" s="3"/>
      <c r="I270" s="3">
        <v>1.8599999999999999</v>
      </c>
      <c r="J270" s="3">
        <v>2.0699999999999998</v>
      </c>
      <c r="K270" s="3">
        <v>2.76</v>
      </c>
      <c r="L270" s="3">
        <v>1.77</v>
      </c>
      <c r="M270" s="3">
        <v>1.98</v>
      </c>
      <c r="N270" s="3">
        <v>126.55607999999999</v>
      </c>
      <c r="O270" s="3">
        <v>118.83947999999999</v>
      </c>
      <c r="P270" s="3">
        <v>118.25369999999999</v>
      </c>
      <c r="Q270" s="3">
        <v>116.15474999999999</v>
      </c>
      <c r="R270" s="3">
        <v>143.63772</v>
      </c>
      <c r="S270" s="3">
        <v>114.05030999999998</v>
      </c>
      <c r="T270" s="3">
        <v>105.59103</v>
      </c>
      <c r="U270" s="3">
        <v>106.22769000000001</v>
      </c>
      <c r="V270" s="3">
        <v>92.092590000000001</v>
      </c>
      <c r="W270" s="3">
        <v>98.117309999999989</v>
      </c>
      <c r="X270" s="3">
        <v>87.785910000000001</v>
      </c>
      <c r="Y270" s="3">
        <v>89.790360000000007</v>
      </c>
      <c r="Z270" s="3">
        <v>93.125609999999995</v>
      </c>
      <c r="AA270" s="3">
        <v>91.652039999999985</v>
      </c>
      <c r="AB270" s="3">
        <v>103.39416</v>
      </c>
      <c r="AC270" s="3">
        <v>103.12971</v>
      </c>
      <c r="AD270" s="3">
        <v>104.59517999999998</v>
      </c>
      <c r="AE270" s="3">
        <v>99.366869999999992</v>
      </c>
      <c r="AF270" s="3">
        <v>114.76955999999998</v>
      </c>
      <c r="AG270" s="3">
        <v>116.59607999999999</v>
      </c>
      <c r="AH270" s="1" t="e">
        <f t="shared" ref="AH270" si="167">AH274*$BO$270</f>
        <v>#REF!</v>
      </c>
      <c r="BO270" s="11">
        <v>0.03</v>
      </c>
      <c r="BP270" s="6">
        <v>5.3846380374484797E-2</v>
      </c>
      <c r="BQ270" s="1" t="s">
        <v>85</v>
      </c>
    </row>
    <row r="271" spans="1:69" ht="15" customHeight="1" x14ac:dyDescent="0.25">
      <c r="A271" s="1" t="s">
        <v>54</v>
      </c>
      <c r="B271" s="1" t="s">
        <v>17</v>
      </c>
      <c r="C271" s="1" t="s">
        <v>27</v>
      </c>
      <c r="D271" s="1" t="s">
        <v>18</v>
      </c>
      <c r="E271" s="3"/>
      <c r="F271" s="3"/>
      <c r="G271" s="3"/>
      <c r="H271" s="3"/>
      <c r="I271" s="3">
        <v>1.8599999999999999</v>
      </c>
      <c r="J271" s="3">
        <v>2.0699999999999998</v>
      </c>
      <c r="K271" s="3">
        <v>2.76</v>
      </c>
      <c r="L271" s="3">
        <v>1.77</v>
      </c>
      <c r="M271" s="3">
        <v>1.98</v>
      </c>
      <c r="N271" s="3">
        <v>126.55607999999999</v>
      </c>
      <c r="O271" s="3">
        <v>118.83947999999999</v>
      </c>
      <c r="P271" s="3">
        <v>118.25369999999999</v>
      </c>
      <c r="Q271" s="3">
        <v>116.15474999999999</v>
      </c>
      <c r="R271" s="3">
        <v>143.63772</v>
      </c>
      <c r="S271" s="3">
        <v>114.05030999999998</v>
      </c>
      <c r="T271" s="3">
        <v>105.59103</v>
      </c>
      <c r="U271" s="3">
        <v>106.22769000000001</v>
      </c>
      <c r="V271" s="3">
        <v>92.092590000000001</v>
      </c>
      <c r="W271" s="3">
        <v>98.117309999999989</v>
      </c>
      <c r="X271" s="3">
        <v>87.785910000000001</v>
      </c>
      <c r="Y271" s="3">
        <v>89.790360000000007</v>
      </c>
      <c r="Z271" s="3">
        <v>93.125609999999995</v>
      </c>
      <c r="AA271" s="3">
        <v>91.652039999999985</v>
      </c>
      <c r="AB271" s="3">
        <v>103.39416</v>
      </c>
      <c r="AC271" s="3">
        <v>103.12971</v>
      </c>
      <c r="AD271" s="3">
        <v>104.59517999999998</v>
      </c>
      <c r="AE271" s="3">
        <v>99.366869999999992</v>
      </c>
      <c r="AF271" s="3">
        <v>114.76955999999998</v>
      </c>
      <c r="AG271" s="3">
        <v>116.59607999999999</v>
      </c>
      <c r="AH271" s="1" t="e">
        <f t="shared" ref="AH271" si="168">AH274*$BO$271</f>
        <v>#REF!</v>
      </c>
      <c r="BO271" s="11">
        <v>0.03</v>
      </c>
      <c r="BP271" s="6">
        <v>5.4466838574791662E-2</v>
      </c>
      <c r="BQ271" s="1" t="s">
        <v>85</v>
      </c>
    </row>
    <row r="272" spans="1:69" ht="15" customHeight="1" x14ac:dyDescent="0.25">
      <c r="A272" s="1" t="s">
        <v>54</v>
      </c>
      <c r="B272" s="1" t="s">
        <v>19</v>
      </c>
      <c r="C272" s="1" t="s">
        <v>27</v>
      </c>
      <c r="D272" s="1" t="s">
        <v>20</v>
      </c>
      <c r="E272" s="3"/>
      <c r="F272" s="3"/>
      <c r="G272" s="3"/>
      <c r="H272" s="3"/>
      <c r="I272" s="3">
        <v>1.8599999999999999</v>
      </c>
      <c r="J272" s="3">
        <v>2.0699999999999998</v>
      </c>
      <c r="K272" s="3">
        <v>2.76</v>
      </c>
      <c r="L272" s="3">
        <v>1.77</v>
      </c>
      <c r="M272" s="3">
        <v>1.98</v>
      </c>
      <c r="N272" s="3">
        <v>126.55607999999999</v>
      </c>
      <c r="O272" s="3">
        <v>118.83947999999999</v>
      </c>
      <c r="P272" s="3">
        <v>118.25369999999999</v>
      </c>
      <c r="Q272" s="3">
        <v>116.15474999999999</v>
      </c>
      <c r="R272" s="3">
        <v>143.63772</v>
      </c>
      <c r="S272" s="3">
        <v>114.05030999999998</v>
      </c>
      <c r="T272" s="3">
        <v>105.59103</v>
      </c>
      <c r="U272" s="3">
        <v>106.22769000000001</v>
      </c>
      <c r="V272" s="3">
        <v>92.092590000000001</v>
      </c>
      <c r="W272" s="3">
        <v>98.117309999999989</v>
      </c>
      <c r="X272" s="3">
        <v>87.785910000000001</v>
      </c>
      <c r="Y272" s="3">
        <v>89.790360000000007</v>
      </c>
      <c r="Z272" s="3">
        <v>93.125609999999995</v>
      </c>
      <c r="AA272" s="3">
        <v>91.652039999999985</v>
      </c>
      <c r="AB272" s="3">
        <v>103.39416</v>
      </c>
      <c r="AC272" s="3">
        <v>103.12971</v>
      </c>
      <c r="AD272" s="3">
        <v>104.59517999999998</v>
      </c>
      <c r="AE272" s="3">
        <v>99.366869999999992</v>
      </c>
      <c r="AF272" s="3">
        <v>114.76955999999998</v>
      </c>
      <c r="AG272" s="3">
        <v>116.59607999999999</v>
      </c>
      <c r="AH272" s="1" t="e">
        <f t="shared" ref="AH272" si="169">AH274*$BO$272</f>
        <v>#REF!</v>
      </c>
      <c r="BO272" s="11">
        <v>0.03</v>
      </c>
      <c r="BP272" s="6">
        <v>5.592745967671256E-2</v>
      </c>
      <c r="BQ272" s="1" t="s">
        <v>85</v>
      </c>
    </row>
    <row r="273" spans="1:69" ht="15" customHeight="1" x14ac:dyDescent="0.25">
      <c r="A273" s="1" t="s">
        <v>54</v>
      </c>
      <c r="B273" s="1" t="s">
        <v>21</v>
      </c>
      <c r="C273" s="1" t="s">
        <v>6</v>
      </c>
      <c r="D273" s="1" t="s">
        <v>22</v>
      </c>
      <c r="E273" s="3"/>
      <c r="F273" s="3"/>
      <c r="G273" s="3"/>
      <c r="H273" s="3"/>
      <c r="I273" s="3">
        <v>12.019999999999996</v>
      </c>
      <c r="J273" s="3">
        <v>9.9899999999999949</v>
      </c>
      <c r="K273" s="3">
        <v>13.319999999999979</v>
      </c>
      <c r="L273" s="3">
        <v>15.889999999999993</v>
      </c>
      <c r="M273" s="3">
        <v>17.860000000000007</v>
      </c>
      <c r="N273" s="3">
        <v>632.65556000000061</v>
      </c>
      <c r="O273" s="3">
        <v>443.74835999999914</v>
      </c>
      <c r="P273" s="3">
        <v>417.4408999999996</v>
      </c>
      <c r="Q273" s="3">
        <v>88.259749999999713</v>
      </c>
      <c r="R273" s="3">
        <v>1259.8500399999994</v>
      </c>
      <c r="S273" s="3">
        <v>1158.1516699999993</v>
      </c>
      <c r="T273" s="3">
        <v>1374.9947099999999</v>
      </c>
      <c r="U273" s="3">
        <v>670.72832999999946</v>
      </c>
      <c r="V273" s="3">
        <v>275.77062999999953</v>
      </c>
      <c r="W273" s="3">
        <v>931.36466999999948</v>
      </c>
      <c r="X273" s="3">
        <v>1172.15587</v>
      </c>
      <c r="Y273" s="3">
        <v>986.65552000000002</v>
      </c>
      <c r="Z273" s="3">
        <v>1000.9747699999998</v>
      </c>
      <c r="AA273" s="3">
        <v>943.10227999999961</v>
      </c>
      <c r="AB273" s="3">
        <v>1221.66212</v>
      </c>
      <c r="AC273" s="3">
        <v>1087.6264699999997</v>
      </c>
      <c r="AD273" s="3">
        <v>1278.8832600000001</v>
      </c>
      <c r="AE273" s="3">
        <v>1125.2025899999999</v>
      </c>
      <c r="AF273" s="3">
        <v>1375.3969199999992</v>
      </c>
      <c r="AG273" s="3">
        <v>1376.5405599999999</v>
      </c>
      <c r="BO273" s="11">
        <v>0.28999999999999998</v>
      </c>
      <c r="BP273" s="6">
        <v>0.32052493918334851</v>
      </c>
      <c r="BQ273" s="1" t="s">
        <v>85</v>
      </c>
    </row>
    <row r="274" spans="1:69" ht="15" customHeight="1" x14ac:dyDescent="0.25">
      <c r="A274" s="1" t="s">
        <v>54</v>
      </c>
      <c r="B274" s="1" t="s">
        <v>23</v>
      </c>
      <c r="D274" s="1" t="s">
        <v>24</v>
      </c>
      <c r="E274" s="3">
        <v>29</v>
      </c>
      <c r="F274" s="3">
        <v>22</v>
      </c>
      <c r="G274" s="3">
        <v>24</v>
      </c>
      <c r="H274" s="3">
        <v>29</v>
      </c>
      <c r="I274" s="3">
        <v>62</v>
      </c>
      <c r="J274" s="3">
        <v>69</v>
      </c>
      <c r="K274" s="3">
        <v>92</v>
      </c>
      <c r="L274" s="3">
        <v>59</v>
      </c>
      <c r="M274" s="3">
        <v>66</v>
      </c>
      <c r="N274" s="3">
        <v>4218.5360000000001</v>
      </c>
      <c r="O274" s="3">
        <v>3961.3159999999998</v>
      </c>
      <c r="P274" s="3">
        <v>3941.79</v>
      </c>
      <c r="Q274" s="3">
        <v>3871.8249999999998</v>
      </c>
      <c r="R274" s="3">
        <v>4787.924</v>
      </c>
      <c r="S274" s="3">
        <v>3801.6769999999997</v>
      </c>
      <c r="T274" s="3">
        <v>3519.701</v>
      </c>
      <c r="U274" s="3">
        <v>3540.9230000000002</v>
      </c>
      <c r="V274" s="3">
        <v>3069.7530000000002</v>
      </c>
      <c r="W274" s="3">
        <v>3270.5769999999998</v>
      </c>
      <c r="X274" s="3">
        <v>2926.1970000000001</v>
      </c>
      <c r="Y274" s="3">
        <v>2993.0120000000002</v>
      </c>
      <c r="Z274" s="3">
        <v>3104.1869999999999</v>
      </c>
      <c r="AA274" s="3">
        <v>3055.0679999999998</v>
      </c>
      <c r="AB274" s="3">
        <v>3446.4720000000002</v>
      </c>
      <c r="AC274" s="3">
        <v>3437.6570000000002</v>
      </c>
      <c r="AD274" s="3">
        <v>3486.5059999999999</v>
      </c>
      <c r="AE274" s="3">
        <v>3312.2289999999998</v>
      </c>
      <c r="AF274" s="3">
        <v>3825.6519999999996</v>
      </c>
      <c r="AG274" s="3">
        <v>3886.5359999999996</v>
      </c>
      <c r="AH274" s="5" t="e">
        <f>#REF!</f>
        <v>#REF!</v>
      </c>
    </row>
    <row r="275" spans="1:69" ht="15" customHeight="1" x14ac:dyDescent="0.25">
      <c r="A275" s="1" t="s">
        <v>55</v>
      </c>
      <c r="B275" s="1" t="s">
        <v>5</v>
      </c>
      <c r="C275" s="1" t="s">
        <v>6</v>
      </c>
      <c r="D275" s="1" t="s">
        <v>7</v>
      </c>
      <c r="E275" s="3">
        <v>2918.3339999999998</v>
      </c>
      <c r="F275" s="3">
        <v>3075.5</v>
      </c>
      <c r="G275" s="3">
        <v>3264.9440000000004</v>
      </c>
      <c r="H275" s="3">
        <v>3418.7780000000002</v>
      </c>
      <c r="I275" s="3">
        <v>3441.7779999999998</v>
      </c>
      <c r="J275" s="3">
        <v>3439.7220000000002</v>
      </c>
      <c r="K275" s="3">
        <v>3736.8890000000001</v>
      </c>
      <c r="L275" s="3">
        <v>3670.2219999999998</v>
      </c>
      <c r="M275" s="3">
        <v>3508.7779999999998</v>
      </c>
      <c r="N275" s="3">
        <v>3455.1660000000002</v>
      </c>
      <c r="O275" s="3">
        <v>3289.1660000000002</v>
      </c>
      <c r="P275" s="3">
        <v>3040.8330000000001</v>
      </c>
      <c r="Q275" s="3">
        <v>3278.6109999999999</v>
      </c>
      <c r="R275" s="3">
        <v>3415.1109999999999</v>
      </c>
      <c r="S275" s="3">
        <v>3341.6110000000003</v>
      </c>
      <c r="T275" s="3">
        <v>3311.1669999999999</v>
      </c>
      <c r="U275" s="3">
        <v>2826.7780000000002</v>
      </c>
      <c r="V275" s="3">
        <v>2958.6109999999999</v>
      </c>
      <c r="W275" s="3">
        <v>2784.8330000000001</v>
      </c>
      <c r="X275" s="3">
        <v>3137.5</v>
      </c>
      <c r="Y275" s="3">
        <v>2854.6669999999999</v>
      </c>
      <c r="Z275" s="3">
        <v>2800.8890000000001</v>
      </c>
      <c r="AA275" s="3">
        <v>2758.3890000000001</v>
      </c>
      <c r="AB275" s="3">
        <v>3066.2779999999998</v>
      </c>
      <c r="AC275" s="3">
        <v>3033.3330000000001</v>
      </c>
      <c r="AD275" s="3">
        <v>3283.444</v>
      </c>
      <c r="AE275" s="3">
        <v>3115.866</v>
      </c>
      <c r="AF275" s="3">
        <v>3147.855</v>
      </c>
      <c r="AG275" s="3">
        <v>3257.172</v>
      </c>
      <c r="BC275" s="2">
        <f>W275/W283</f>
        <v>0.43852764921227205</v>
      </c>
      <c r="BD275" s="2">
        <f t="shared" ref="BD275:BM275" si="170">X275/X283</f>
        <v>0.47064657914565383</v>
      </c>
      <c r="BE275" s="2">
        <f t="shared" si="170"/>
        <v>0.44789628932297793</v>
      </c>
      <c r="BF275" s="2">
        <f t="shared" si="170"/>
        <v>0.44386923515653393</v>
      </c>
      <c r="BG275" s="2">
        <f t="shared" si="170"/>
        <v>0.42197991120396011</v>
      </c>
      <c r="BH275" s="2">
        <f t="shared" si="170"/>
        <v>0.44160409015626123</v>
      </c>
      <c r="BI275" s="2">
        <f t="shared" si="170"/>
        <v>0.41758122701438799</v>
      </c>
      <c r="BJ275" s="2">
        <f t="shared" si="170"/>
        <v>0.41585101400479907</v>
      </c>
      <c r="BK275" s="2">
        <f t="shared" si="170"/>
        <v>0.38795736518804474</v>
      </c>
      <c r="BL275" s="2">
        <f t="shared" si="170"/>
        <v>0.40397092969311549</v>
      </c>
      <c r="BM275" s="2">
        <f t="shared" si="170"/>
        <v>0.35363605963615519</v>
      </c>
      <c r="BO275" s="2">
        <f>AVERAGE(BC275:BM275)</f>
        <v>0.4221382136121965</v>
      </c>
      <c r="BP275" s="6">
        <v>0.24144798050764854</v>
      </c>
    </row>
    <row r="276" spans="1:69" ht="15" customHeight="1" x14ac:dyDescent="0.25">
      <c r="A276" s="1" t="s">
        <v>55</v>
      </c>
      <c r="B276" s="1" t="s">
        <v>8</v>
      </c>
      <c r="C276" s="1" t="s">
        <v>27</v>
      </c>
      <c r="D276" s="1" t="s">
        <v>10</v>
      </c>
      <c r="E276" s="3">
        <v>415.12448000000006</v>
      </c>
      <c r="F276" s="3">
        <v>431.5288799999999</v>
      </c>
      <c r="G276" s="3">
        <v>448.27551999999997</v>
      </c>
      <c r="H276" s="3">
        <v>462.03559999999999</v>
      </c>
      <c r="I276" s="3">
        <v>472.99111999999997</v>
      </c>
      <c r="J276" s="3">
        <v>472.02664000000004</v>
      </c>
      <c r="K276" s="3">
        <v>483.61335999999994</v>
      </c>
      <c r="L276" s="3">
        <v>482.52888000000007</v>
      </c>
      <c r="M276" s="3">
        <v>484.06671999999998</v>
      </c>
      <c r="N276" s="3">
        <v>490.33776</v>
      </c>
      <c r="O276" s="3">
        <v>490.12440000000004</v>
      </c>
      <c r="P276" s="3">
        <v>475.04888</v>
      </c>
      <c r="Q276" s="3">
        <v>499.36</v>
      </c>
      <c r="R276" s="3">
        <v>508.68440000000004</v>
      </c>
      <c r="S276" s="3">
        <v>514.28888000000006</v>
      </c>
      <c r="T276" s="3">
        <v>518.39559999999994</v>
      </c>
      <c r="U276" s="3">
        <v>485.12448000000006</v>
      </c>
      <c r="V276" s="3">
        <v>508.34888000000001</v>
      </c>
      <c r="W276" s="3">
        <v>508.03328000000005</v>
      </c>
      <c r="X276" s="3">
        <v>533.30888000000004</v>
      </c>
      <c r="Y276" s="3">
        <v>509.88</v>
      </c>
      <c r="Z276" s="3">
        <v>504.81335999999999</v>
      </c>
      <c r="AA276" s="3">
        <v>522.94224000000008</v>
      </c>
      <c r="AB276" s="3">
        <v>555.48</v>
      </c>
      <c r="AC276" s="3">
        <v>581.12440000000004</v>
      </c>
      <c r="AD276" s="3">
        <v>631.65775999999994</v>
      </c>
      <c r="AE276" s="3">
        <v>642.5172</v>
      </c>
      <c r="AF276" s="3">
        <v>623.3824800000001</v>
      </c>
      <c r="AG276" s="3">
        <v>736.84160000000008</v>
      </c>
      <c r="BO276" s="11">
        <v>0.08</v>
      </c>
      <c r="BP276" s="6">
        <v>0.10226795435235454</v>
      </c>
    </row>
    <row r="277" spans="1:69" ht="15" customHeight="1" x14ac:dyDescent="0.25">
      <c r="A277" s="1" t="s">
        <v>55</v>
      </c>
      <c r="B277" s="1" t="s">
        <v>11</v>
      </c>
      <c r="C277" s="1" t="s">
        <v>27</v>
      </c>
      <c r="D277" s="1" t="s">
        <v>12</v>
      </c>
      <c r="E277" s="3">
        <v>467.01504</v>
      </c>
      <c r="F277" s="3">
        <v>485.46998999999988</v>
      </c>
      <c r="G277" s="3">
        <v>504.30995999999993</v>
      </c>
      <c r="H277" s="3">
        <v>519.79004999999995</v>
      </c>
      <c r="I277" s="3">
        <v>532.11500999999987</v>
      </c>
      <c r="J277" s="3">
        <v>531.02997000000005</v>
      </c>
      <c r="K277" s="3">
        <v>544.06502999999998</v>
      </c>
      <c r="L277" s="3">
        <v>542.84499000000005</v>
      </c>
      <c r="M277" s="3">
        <v>544.57506000000001</v>
      </c>
      <c r="N277" s="3">
        <v>551.62997999999993</v>
      </c>
      <c r="O277" s="3">
        <v>551.38995</v>
      </c>
      <c r="P277" s="3">
        <v>534.42998999999998</v>
      </c>
      <c r="Q277" s="3">
        <v>561.78</v>
      </c>
      <c r="R277" s="3">
        <v>572.26994999999999</v>
      </c>
      <c r="S277" s="3">
        <v>578.57499000000007</v>
      </c>
      <c r="T277" s="3">
        <v>583.19504999999992</v>
      </c>
      <c r="U277" s="3">
        <v>545.76504</v>
      </c>
      <c r="V277" s="3">
        <v>571.89248999999995</v>
      </c>
      <c r="W277" s="3">
        <v>571.53743999999995</v>
      </c>
      <c r="X277" s="3">
        <v>599.97248999999999</v>
      </c>
      <c r="Y277" s="3">
        <v>573.61500000000001</v>
      </c>
      <c r="Z277" s="3">
        <v>567.91502999999989</v>
      </c>
      <c r="AA277" s="3">
        <v>588.31002000000001</v>
      </c>
      <c r="AB277" s="3">
        <v>624.91499999999996</v>
      </c>
      <c r="AC277" s="3">
        <v>653.76495</v>
      </c>
      <c r="AD277" s="3">
        <v>710.61497999999995</v>
      </c>
      <c r="AE277" s="3">
        <v>722.83185000000003</v>
      </c>
      <c r="AF277" s="3">
        <v>701.30529000000001</v>
      </c>
      <c r="AG277" s="3">
        <v>828.94680000000005</v>
      </c>
      <c r="BO277" s="11">
        <v>0.09</v>
      </c>
      <c r="BP277" s="6">
        <v>0.12614016597225844</v>
      </c>
    </row>
    <row r="278" spans="1:69" ht="15" customHeight="1" x14ac:dyDescent="0.25">
      <c r="A278" s="1" t="s">
        <v>55</v>
      </c>
      <c r="B278" s="1" t="s">
        <v>13</v>
      </c>
      <c r="C278" s="1" t="s">
        <v>27</v>
      </c>
      <c r="D278" s="1" t="s">
        <v>14</v>
      </c>
      <c r="E278" s="3">
        <v>134.91545600000003</v>
      </c>
      <c r="F278" s="3">
        <v>140.24688599999999</v>
      </c>
      <c r="G278" s="3">
        <v>145.68954400000001</v>
      </c>
      <c r="H278" s="3">
        <v>150.16157000000001</v>
      </c>
      <c r="I278" s="3">
        <v>153.722114</v>
      </c>
      <c r="J278" s="3">
        <v>153.40865800000003</v>
      </c>
      <c r="K278" s="3">
        <v>157.174342</v>
      </c>
      <c r="L278" s="3">
        <v>156.82188600000003</v>
      </c>
      <c r="M278" s="3">
        <v>157.321684</v>
      </c>
      <c r="N278" s="3">
        <v>159.35977200000002</v>
      </c>
      <c r="O278" s="3">
        <v>159.29043000000001</v>
      </c>
      <c r="P278" s="3">
        <v>154.39088600000002</v>
      </c>
      <c r="Q278" s="3">
        <v>162.292</v>
      </c>
      <c r="R278" s="3">
        <v>165.32243000000003</v>
      </c>
      <c r="S278" s="3">
        <v>167.14388600000004</v>
      </c>
      <c r="T278" s="3">
        <v>168.47857000000002</v>
      </c>
      <c r="U278" s="3">
        <v>157.66545600000003</v>
      </c>
      <c r="V278" s="3">
        <v>165.21338600000001</v>
      </c>
      <c r="W278" s="3">
        <v>165.11081600000003</v>
      </c>
      <c r="X278" s="3">
        <v>173.32538600000001</v>
      </c>
      <c r="Y278" s="3">
        <v>165.71100000000001</v>
      </c>
      <c r="Z278" s="3">
        <v>164.06434200000001</v>
      </c>
      <c r="AA278" s="3">
        <v>169.95622800000001</v>
      </c>
      <c r="AB278" s="3">
        <v>180.53100000000001</v>
      </c>
      <c r="AC278" s="3">
        <v>188.86543000000003</v>
      </c>
      <c r="AD278" s="3">
        <v>205.28877200000002</v>
      </c>
      <c r="AE278" s="3">
        <v>208.81809000000001</v>
      </c>
      <c r="AF278" s="3">
        <v>202.59930600000004</v>
      </c>
      <c r="AG278" s="3">
        <v>239.47352000000004</v>
      </c>
      <c r="BO278" s="11">
        <v>2.6000000000000002E-2</v>
      </c>
      <c r="BP278" s="6">
        <v>4.5378281358400906E-2</v>
      </c>
    </row>
    <row r="279" spans="1:69" ht="15" customHeight="1" x14ac:dyDescent="0.25">
      <c r="A279" s="1" t="s">
        <v>55</v>
      </c>
      <c r="B279" s="1" t="s">
        <v>15</v>
      </c>
      <c r="C279" s="1" t="s">
        <v>27</v>
      </c>
      <c r="D279" s="1" t="s">
        <v>16</v>
      </c>
      <c r="E279" s="3">
        <v>176.42790400000004</v>
      </c>
      <c r="F279" s="3">
        <v>183.39977399999998</v>
      </c>
      <c r="G279" s="3">
        <v>190.51709600000001</v>
      </c>
      <c r="H279" s="3">
        <v>196.36512999999999</v>
      </c>
      <c r="I279" s="3">
        <v>201.02122599999998</v>
      </c>
      <c r="J279" s="3">
        <v>200.61132200000003</v>
      </c>
      <c r="K279" s="3">
        <v>205.53567799999999</v>
      </c>
      <c r="L279" s="3">
        <v>205.07477400000005</v>
      </c>
      <c r="M279" s="3">
        <v>205.72835600000002</v>
      </c>
      <c r="N279" s="3">
        <v>208.39354800000001</v>
      </c>
      <c r="O279" s="3">
        <v>208.30287000000001</v>
      </c>
      <c r="P279" s="3">
        <v>201.89577400000002</v>
      </c>
      <c r="Q279" s="3">
        <v>212.22800000000001</v>
      </c>
      <c r="R279" s="3">
        <v>216.19087000000002</v>
      </c>
      <c r="S279" s="3">
        <v>218.57277400000004</v>
      </c>
      <c r="T279" s="3">
        <v>220.31813</v>
      </c>
      <c r="U279" s="3">
        <v>206.17790400000004</v>
      </c>
      <c r="V279" s="3">
        <v>216.04827400000002</v>
      </c>
      <c r="W279" s="3">
        <v>215.91414400000002</v>
      </c>
      <c r="X279" s="3">
        <v>226.65627400000002</v>
      </c>
      <c r="Y279" s="3">
        <v>216.69900000000001</v>
      </c>
      <c r="Z279" s="3">
        <v>214.54567800000001</v>
      </c>
      <c r="AA279" s="3">
        <v>222.25045200000002</v>
      </c>
      <c r="AB279" s="3">
        <v>236.07900000000001</v>
      </c>
      <c r="AC279" s="3">
        <v>246.97787000000002</v>
      </c>
      <c r="AD279" s="3">
        <v>268.45454799999999</v>
      </c>
      <c r="AE279" s="3">
        <v>273.06981000000002</v>
      </c>
      <c r="AF279" s="3">
        <v>264.93755400000003</v>
      </c>
      <c r="AG279" s="3">
        <v>313.15768000000003</v>
      </c>
      <c r="BO279" s="11">
        <v>3.4000000000000002E-2</v>
      </c>
      <c r="BP279" s="6">
        <v>5.3846380374484797E-2</v>
      </c>
    </row>
    <row r="280" spans="1:69" ht="15" customHeight="1" x14ac:dyDescent="0.25">
      <c r="A280" s="1" t="s">
        <v>55</v>
      </c>
      <c r="B280" s="1" t="s">
        <v>17</v>
      </c>
      <c r="C280" s="1" t="s">
        <v>27</v>
      </c>
      <c r="D280" s="1" t="s">
        <v>18</v>
      </c>
      <c r="E280" s="3">
        <v>181.61696000000003</v>
      </c>
      <c r="F280" s="3">
        <v>188.79388499999999</v>
      </c>
      <c r="G280" s="3">
        <v>196.12054000000001</v>
      </c>
      <c r="H280" s="3">
        <v>202.14057500000001</v>
      </c>
      <c r="I280" s="3">
        <v>206.933615</v>
      </c>
      <c r="J280" s="3">
        <v>206.51165500000005</v>
      </c>
      <c r="K280" s="3">
        <v>211.58084500000001</v>
      </c>
      <c r="L280" s="3">
        <v>211.10638500000005</v>
      </c>
      <c r="M280" s="3">
        <v>211.77919000000003</v>
      </c>
      <c r="N280" s="3">
        <v>214.52277000000001</v>
      </c>
      <c r="O280" s="3">
        <v>214.42942500000004</v>
      </c>
      <c r="P280" s="3">
        <v>207.83388500000001</v>
      </c>
      <c r="Q280" s="3">
        <v>218.47000000000003</v>
      </c>
      <c r="R280" s="3">
        <v>222.54942500000004</v>
      </c>
      <c r="S280" s="3">
        <v>225.00138500000006</v>
      </c>
      <c r="T280" s="3">
        <v>226.79807500000001</v>
      </c>
      <c r="U280" s="3">
        <v>212.24196000000003</v>
      </c>
      <c r="V280" s="3">
        <v>222.402635</v>
      </c>
      <c r="W280" s="3">
        <v>222.26456000000002</v>
      </c>
      <c r="X280" s="3">
        <v>233.32263500000002</v>
      </c>
      <c r="Y280" s="3">
        <v>223.07250000000002</v>
      </c>
      <c r="Z280" s="3">
        <v>220.85584499999999</v>
      </c>
      <c r="AA280" s="3">
        <v>228.78723000000002</v>
      </c>
      <c r="AB280" s="3">
        <v>243.02250000000004</v>
      </c>
      <c r="AC280" s="3">
        <v>254.24192500000004</v>
      </c>
      <c r="AD280" s="3">
        <v>276.35027000000002</v>
      </c>
      <c r="AE280" s="3">
        <v>281.10127500000004</v>
      </c>
      <c r="AF280" s="3">
        <v>272.72983500000004</v>
      </c>
      <c r="AG280" s="3">
        <v>322.36820000000006</v>
      </c>
      <c r="BO280" s="11">
        <v>3.5000000000000003E-2</v>
      </c>
      <c r="BP280" s="6">
        <v>5.4466838574791662E-2</v>
      </c>
    </row>
    <row r="281" spans="1:69" ht="15" customHeight="1" x14ac:dyDescent="0.25">
      <c r="A281" s="1" t="s">
        <v>55</v>
      </c>
      <c r="B281" s="1" t="s">
        <v>19</v>
      </c>
      <c r="C281" s="1" t="s">
        <v>27</v>
      </c>
      <c r="D281" s="1" t="s">
        <v>20</v>
      </c>
      <c r="E281" s="3">
        <v>181.61696000000003</v>
      </c>
      <c r="F281" s="3">
        <v>188.79388499999999</v>
      </c>
      <c r="G281" s="3">
        <v>196.12054000000001</v>
      </c>
      <c r="H281" s="3">
        <v>202.14057500000001</v>
      </c>
      <c r="I281" s="3">
        <v>206.933615</v>
      </c>
      <c r="J281" s="3">
        <v>206.51165500000005</v>
      </c>
      <c r="K281" s="3">
        <v>211.58084500000001</v>
      </c>
      <c r="L281" s="3">
        <v>211.10638500000005</v>
      </c>
      <c r="M281" s="3">
        <v>211.77919000000003</v>
      </c>
      <c r="N281" s="3">
        <v>214.52277000000001</v>
      </c>
      <c r="O281" s="3">
        <v>214.42942500000004</v>
      </c>
      <c r="P281" s="3">
        <v>207.83388500000001</v>
      </c>
      <c r="Q281" s="3">
        <v>218.47000000000003</v>
      </c>
      <c r="R281" s="3">
        <v>222.54942500000004</v>
      </c>
      <c r="S281" s="3">
        <v>225.00138500000006</v>
      </c>
      <c r="T281" s="3">
        <v>226.79807500000001</v>
      </c>
      <c r="U281" s="3">
        <v>212.24196000000003</v>
      </c>
      <c r="V281" s="3">
        <v>222.402635</v>
      </c>
      <c r="W281" s="3">
        <v>222.26456000000002</v>
      </c>
      <c r="X281" s="3">
        <v>233.32263500000002</v>
      </c>
      <c r="Y281" s="3">
        <v>223.07250000000002</v>
      </c>
      <c r="Z281" s="3">
        <v>220.85584499999999</v>
      </c>
      <c r="AA281" s="3">
        <v>228.78723000000002</v>
      </c>
      <c r="AB281" s="3">
        <v>243.02250000000004</v>
      </c>
      <c r="AC281" s="3">
        <v>254.24192500000004</v>
      </c>
      <c r="AD281" s="3">
        <v>276.35027000000002</v>
      </c>
      <c r="AE281" s="3">
        <v>281.10127500000004</v>
      </c>
      <c r="AF281" s="3">
        <v>272.72983500000004</v>
      </c>
      <c r="AG281" s="3">
        <v>322.36820000000006</v>
      </c>
      <c r="BO281" s="11">
        <v>3.5000000000000003E-2</v>
      </c>
      <c r="BP281" s="6">
        <v>5.592745967671256E-2</v>
      </c>
    </row>
    <row r="282" spans="1:69" ht="15" customHeight="1" x14ac:dyDescent="0.25">
      <c r="A282" s="1" t="s">
        <v>55</v>
      </c>
      <c r="B282" s="1" t="s">
        <v>21</v>
      </c>
      <c r="C282" s="1" t="s">
        <v>6</v>
      </c>
      <c r="D282" s="1" t="s">
        <v>22</v>
      </c>
      <c r="E282" s="3">
        <v>714.00520000000051</v>
      </c>
      <c r="F282" s="3">
        <v>700.37769999999909</v>
      </c>
      <c r="G282" s="3">
        <v>657.46680000000015</v>
      </c>
      <c r="H282" s="3">
        <v>624.03349999999864</v>
      </c>
      <c r="I282" s="3">
        <v>696.89429999999993</v>
      </c>
      <c r="J282" s="3">
        <v>690.51109999999971</v>
      </c>
      <c r="K282" s="3">
        <v>494.72789999999804</v>
      </c>
      <c r="L282" s="3">
        <v>551.90570000000207</v>
      </c>
      <c r="M282" s="3">
        <v>726.805800000001</v>
      </c>
      <c r="N282" s="3">
        <v>835.28940000000057</v>
      </c>
      <c r="O282" s="3">
        <v>999.42249999999876</v>
      </c>
      <c r="P282" s="3">
        <v>1115.8447000000006</v>
      </c>
      <c r="Q282" s="3">
        <v>1090.7889999999989</v>
      </c>
      <c r="R282" s="3">
        <v>1035.8774999999996</v>
      </c>
      <c r="S282" s="3">
        <v>1158.4166999999998</v>
      </c>
      <c r="T282" s="3">
        <v>1224.7945000000009</v>
      </c>
      <c r="U282" s="3">
        <v>1418.0612000000001</v>
      </c>
      <c r="V282" s="3">
        <v>1489.4416999999994</v>
      </c>
      <c r="W282" s="3">
        <v>1660.4582000000009</v>
      </c>
      <c r="X282" s="3">
        <v>1528.9526999999989</v>
      </c>
      <c r="Y282" s="3">
        <v>1606.7829999999994</v>
      </c>
      <c r="Z282" s="3">
        <v>1616.227899999999</v>
      </c>
      <c r="AA282" s="3">
        <v>1817.3555999999999</v>
      </c>
      <c r="AB282" s="3">
        <v>1794.1720000000005</v>
      </c>
      <c r="AC282" s="3">
        <v>2051.5055000000002</v>
      </c>
      <c r="AD282" s="3">
        <v>2243.5614000000005</v>
      </c>
      <c r="AE282" s="3">
        <v>2506.1594999999998</v>
      </c>
      <c r="AF282" s="3">
        <v>2306.7417000000005</v>
      </c>
      <c r="AG282" s="3">
        <v>3190.192</v>
      </c>
      <c r="BO282" s="11">
        <v>0.28999999999999998</v>
      </c>
      <c r="BP282" s="6">
        <v>0.32052493918334851</v>
      </c>
    </row>
    <row r="283" spans="1:69" ht="15" customHeight="1" x14ac:dyDescent="0.25">
      <c r="A283" s="1" t="s">
        <v>55</v>
      </c>
      <c r="B283" s="1" t="s">
        <v>23</v>
      </c>
      <c r="C283" s="1" t="s">
        <v>6</v>
      </c>
      <c r="D283" s="1" t="s">
        <v>24</v>
      </c>
      <c r="E283" s="3">
        <v>5189.0560000000005</v>
      </c>
      <c r="F283" s="3">
        <v>5394.110999999999</v>
      </c>
      <c r="G283" s="3">
        <v>5603.4439999999995</v>
      </c>
      <c r="H283" s="3">
        <v>5775.4449999999997</v>
      </c>
      <c r="I283" s="3">
        <v>5912.3889999999992</v>
      </c>
      <c r="J283" s="3">
        <v>5900.3330000000005</v>
      </c>
      <c r="K283" s="3">
        <v>6045.1669999999995</v>
      </c>
      <c r="L283" s="3">
        <v>6031.6110000000008</v>
      </c>
      <c r="M283" s="3">
        <v>6050.8339999999998</v>
      </c>
      <c r="N283" s="3">
        <v>6129.2219999999998</v>
      </c>
      <c r="O283" s="3">
        <v>6126.5550000000003</v>
      </c>
      <c r="P283" s="3">
        <v>5938.1109999999999</v>
      </c>
      <c r="Q283" s="3">
        <v>6242</v>
      </c>
      <c r="R283" s="3">
        <v>6358.5550000000003</v>
      </c>
      <c r="S283" s="3">
        <v>6428.6110000000008</v>
      </c>
      <c r="T283" s="3">
        <v>6479.9449999999997</v>
      </c>
      <c r="U283" s="3">
        <v>6064.0560000000005</v>
      </c>
      <c r="V283" s="3">
        <v>6354.3609999999999</v>
      </c>
      <c r="W283" s="3">
        <v>6350.4160000000002</v>
      </c>
      <c r="X283" s="3">
        <v>6666.3609999999999</v>
      </c>
      <c r="Y283" s="3">
        <v>6373.5</v>
      </c>
      <c r="Z283" s="3">
        <v>6310.1669999999995</v>
      </c>
      <c r="AA283" s="3">
        <v>6536.7780000000002</v>
      </c>
      <c r="AB283" s="3">
        <v>6943.5</v>
      </c>
      <c r="AC283" s="3">
        <v>7264.0550000000003</v>
      </c>
      <c r="AD283" s="3">
        <v>7895.7219999999998</v>
      </c>
      <c r="AE283" s="3">
        <v>8031.4650000000001</v>
      </c>
      <c r="AF283" s="3">
        <v>7792.2810000000009</v>
      </c>
      <c r="AG283" s="3">
        <v>9210.52</v>
      </c>
    </row>
    <row r="284" spans="1:69" ht="15" customHeight="1" x14ac:dyDescent="0.25">
      <c r="A284" s="1" t="s">
        <v>56</v>
      </c>
      <c r="B284" s="1" t="s">
        <v>5</v>
      </c>
      <c r="C284" s="1" t="s">
        <v>6</v>
      </c>
      <c r="D284" s="1" t="s">
        <v>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>
        <v>24.385999999999999</v>
      </c>
      <c r="AA284" s="3">
        <v>34.25</v>
      </c>
      <c r="AB284" s="3">
        <v>83.706000000000003</v>
      </c>
      <c r="AC284" s="3">
        <v>84.706000000000003</v>
      </c>
      <c r="AD284" s="3">
        <v>97.569000000000003</v>
      </c>
      <c r="AE284" s="3">
        <v>61.978000000000002</v>
      </c>
      <c r="AF284" s="3">
        <v>55.234999999999999</v>
      </c>
      <c r="AG284" s="3">
        <v>64.688000000000002</v>
      </c>
      <c r="BC284" s="2"/>
      <c r="BD284" s="2"/>
      <c r="BE284" s="2"/>
      <c r="BF284" s="2">
        <f t="shared" ref="BF284:BM284" si="171">Z284/Z292</f>
        <v>0.19862349826919162</v>
      </c>
      <c r="BG284" s="2">
        <f t="shared" si="171"/>
        <v>0.25459383920076112</v>
      </c>
      <c r="BH284" s="2">
        <f t="shared" si="171"/>
        <v>0.34374204357860327</v>
      </c>
      <c r="BI284" s="2">
        <f t="shared" si="171"/>
        <v>9.5525289854173551E-2</v>
      </c>
      <c r="BJ284" s="2">
        <f t="shared" si="171"/>
        <v>0.10651707325593837</v>
      </c>
      <c r="BK284" s="2">
        <f t="shared" si="171"/>
        <v>6.2951289893036236E-2</v>
      </c>
      <c r="BL284" s="2">
        <f t="shared" si="171"/>
        <v>5.2104410692370318E-2</v>
      </c>
      <c r="BM284" s="2">
        <f t="shared" si="171"/>
        <v>5.9556767575958167E-2</v>
      </c>
      <c r="BO284" s="2">
        <v>6.1541702936668989E-2</v>
      </c>
      <c r="BP284" s="1" t="s">
        <v>86</v>
      </c>
    </row>
    <row r="285" spans="1:69" ht="15" customHeight="1" x14ac:dyDescent="0.25">
      <c r="A285" s="1" t="s">
        <v>56</v>
      </c>
      <c r="B285" s="1" t="s">
        <v>8</v>
      </c>
      <c r="C285" s="1" t="s">
        <v>27</v>
      </c>
      <c r="D285" s="1" t="s">
        <v>10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>
        <v>22.806547908635661</v>
      </c>
      <c r="AA285" s="3">
        <v>24.989772160887302</v>
      </c>
      <c r="AB285" s="3">
        <v>45.234890714099002</v>
      </c>
      <c r="AC285" s="3">
        <v>164.7196537239314</v>
      </c>
      <c r="AD285" s="3">
        <v>170.15403009588931</v>
      </c>
      <c r="AE285" s="3">
        <v>182.88687331639377</v>
      </c>
      <c r="AF285" s="3">
        <v>196.91984301877594</v>
      </c>
      <c r="AG285" s="3">
        <v>201.76332035675006</v>
      </c>
      <c r="AH285" s="5" t="e">
        <f t="shared" ref="AH285" si="172">AH292*$BO$285</f>
        <v>#REF!</v>
      </c>
      <c r="BO285" s="2">
        <v>0.18575889153847006</v>
      </c>
      <c r="BP285" s="1" t="s">
        <v>86</v>
      </c>
    </row>
    <row r="286" spans="1:69" ht="15" customHeight="1" x14ac:dyDescent="0.25">
      <c r="A286" s="1" t="s">
        <v>56</v>
      </c>
      <c r="B286" s="1" t="s">
        <v>11</v>
      </c>
      <c r="C286" s="1" t="s">
        <v>27</v>
      </c>
      <c r="D286" s="1" t="s">
        <v>12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5" t="e">
        <f t="shared" ref="AH286" si="173">AH292*$BO4286</f>
        <v>#REF!</v>
      </c>
      <c r="BO286" s="2">
        <v>0.36479217219972854</v>
      </c>
      <c r="BP286" s="1" t="s">
        <v>86</v>
      </c>
    </row>
    <row r="287" spans="1:69" ht="15" customHeight="1" x14ac:dyDescent="0.25">
      <c r="A287" s="1" t="s">
        <v>56</v>
      </c>
      <c r="B287" s="1" t="s">
        <v>13</v>
      </c>
      <c r="C287" s="1" t="s">
        <v>27</v>
      </c>
      <c r="D287" s="1" t="s">
        <v>14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>
        <v>7.3627405479235311</v>
      </c>
      <c r="AA287" s="3">
        <v>8.0675606632543833</v>
      </c>
      <c r="AB287" s="3">
        <v>14.603383439519861</v>
      </c>
      <c r="AC287" s="3">
        <v>53.17718746263624</v>
      </c>
      <c r="AD287" s="3">
        <v>54.931591655098082</v>
      </c>
      <c r="AE287" s="3">
        <v>59.042192761654128</v>
      </c>
      <c r="AF287" s="3">
        <v>63.572519554179756</v>
      </c>
      <c r="AG287" s="3">
        <v>65.136161150975198</v>
      </c>
      <c r="AH287" s="5" t="e">
        <f t="shared" ref="AH287" si="174">AH292*$BO$287</f>
        <v>#REF!</v>
      </c>
      <c r="BO287" s="2">
        <v>5.9969379335561242E-2</v>
      </c>
      <c r="BP287" s="1" t="s">
        <v>86</v>
      </c>
    </row>
    <row r="288" spans="1:69" ht="15" customHeight="1" x14ac:dyDescent="0.25">
      <c r="A288" s="1" t="s">
        <v>56</v>
      </c>
      <c r="B288" s="1" t="s">
        <v>15</v>
      </c>
      <c r="C288" s="1" t="s">
        <v>27</v>
      </c>
      <c r="D288" s="1" t="s">
        <v>16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>
        <v>20.249339245466743</v>
      </c>
      <c r="AA288" s="3">
        <v>22.18776713511831</v>
      </c>
      <c r="AB288" s="3">
        <v>40.162880040892603</v>
      </c>
      <c r="AC288" s="3">
        <v>146.25028575187079</v>
      </c>
      <c r="AD288" s="3">
        <v>151.07532684025301</v>
      </c>
      <c r="AE288" s="3">
        <v>162.38048634813751</v>
      </c>
      <c r="AF288" s="3">
        <v>174.83999426065665</v>
      </c>
      <c r="AG288" s="3">
        <v>179.14039150346917</v>
      </c>
      <c r="AH288" s="5" t="e">
        <f t="shared" ref="AH288" si="175">AH292*$BO$288</f>
        <v>#REF!</v>
      </c>
      <c r="BO288" s="2">
        <v>0.16493047644444508</v>
      </c>
      <c r="BP288" s="1" t="s">
        <v>86</v>
      </c>
    </row>
    <row r="289" spans="1:68" ht="15" customHeight="1" x14ac:dyDescent="0.25">
      <c r="A289" s="1" t="s">
        <v>56</v>
      </c>
      <c r="B289" s="1" t="s">
        <v>17</v>
      </c>
      <c r="C289" s="1" t="s">
        <v>27</v>
      </c>
      <c r="D289" s="1" t="s">
        <v>18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>
        <v>7.8650973082998261</v>
      </c>
      <c r="AA289" s="3">
        <v>8.6180070103112136</v>
      </c>
      <c r="AB289" s="3">
        <v>15.599766287381993</v>
      </c>
      <c r="AC289" s="3">
        <v>56.805445099283084</v>
      </c>
      <c r="AD289" s="3">
        <v>58.67955156846908</v>
      </c>
      <c r="AE289" s="3">
        <v>63.070617298441896</v>
      </c>
      <c r="AF289" s="3">
        <v>67.910046425366758</v>
      </c>
      <c r="AG289" s="3">
        <v>69.580374645416541</v>
      </c>
      <c r="AH289" s="5" t="e">
        <f t="shared" ref="AH289" si="176">AH292*$BO$289</f>
        <v>#REF!</v>
      </c>
      <c r="BO289" s="2">
        <v>6.4061065431071693E-2</v>
      </c>
      <c r="BP289" s="1" t="s">
        <v>86</v>
      </c>
    </row>
    <row r="290" spans="1:68" ht="15" customHeight="1" x14ac:dyDescent="0.25">
      <c r="A290" s="1" t="s">
        <v>56</v>
      </c>
      <c r="B290" s="1" t="s">
        <v>19</v>
      </c>
      <c r="C290" s="1" t="s">
        <v>27</v>
      </c>
      <c r="D290" s="1" t="s">
        <v>20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>
        <v>5.5779277638023741</v>
      </c>
      <c r="AA290" s="3">
        <v>6.1118913965286579</v>
      </c>
      <c r="AB290" s="3">
        <v>11.063355744040493</v>
      </c>
      <c r="AC290" s="3">
        <v>40.286427101171689</v>
      </c>
      <c r="AD290" s="3">
        <v>41.61554358848619</v>
      </c>
      <c r="AE290" s="3">
        <v>44.72968782444493</v>
      </c>
      <c r="AF290" s="3">
        <v>48.161811424434227</v>
      </c>
      <c r="AG290" s="3">
        <v>49.346408357958026</v>
      </c>
      <c r="AH290" s="5" t="e">
        <f t="shared" ref="AH290" si="177">AH292*$BO$290</f>
        <v>#REF!</v>
      </c>
      <c r="BO290" s="2">
        <v>4.543211373490022E-2</v>
      </c>
      <c r="BP290" s="1" t="s">
        <v>86</v>
      </c>
    </row>
    <row r="291" spans="1:68" ht="15" customHeight="1" x14ac:dyDescent="0.25">
      <c r="A291" s="1" t="s">
        <v>56</v>
      </c>
      <c r="B291" s="1" t="s">
        <v>21</v>
      </c>
      <c r="C291" s="1" t="s">
        <v>6</v>
      </c>
      <c r="D291" s="1" t="s">
        <v>22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>
        <v>34.527347225871864</v>
      </c>
      <c r="AA291" s="3">
        <v>30.303001633900152</v>
      </c>
      <c r="AB291" s="3">
        <v>33.143723774066075</v>
      </c>
      <c r="AC291" s="3">
        <v>340.79400086110684</v>
      </c>
      <c r="AD291" s="3">
        <v>341.96895625180423</v>
      </c>
      <c r="AE291" s="3">
        <v>410.4511424509277</v>
      </c>
      <c r="AF291" s="3">
        <v>453.44378531658663</v>
      </c>
      <c r="AG291" s="3">
        <v>456.50234398543125</v>
      </c>
      <c r="AH291" s="5" t="e">
        <f t="shared" ref="AH291" si="178">AH292-SUM(AH284:AH290)</f>
        <v>#REF!</v>
      </c>
    </row>
    <row r="292" spans="1:68" ht="15" customHeight="1" x14ac:dyDescent="0.25">
      <c r="A292" s="1" t="s">
        <v>56</v>
      </c>
      <c r="B292" s="1" t="s">
        <v>23</v>
      </c>
      <c r="C292" s="1" t="s">
        <v>6</v>
      </c>
      <c r="D292" s="1" t="s">
        <v>24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>
        <v>122.77499999999999</v>
      </c>
      <c r="AA292" s="3">
        <v>134.52800000000002</v>
      </c>
      <c r="AB292" s="3">
        <v>243.51400000000001</v>
      </c>
      <c r="AC292" s="3">
        <v>886.73900000000003</v>
      </c>
      <c r="AD292" s="3">
        <v>915.99399999999991</v>
      </c>
      <c r="AE292" s="3">
        <v>984.53899999999999</v>
      </c>
      <c r="AF292" s="3">
        <v>1060.0829999999999</v>
      </c>
      <c r="AG292" s="3">
        <v>1086.1570000000002</v>
      </c>
      <c r="AH292" s="5" t="e">
        <f>#REF!</f>
        <v>#REF!</v>
      </c>
    </row>
    <row r="293" spans="1:68" ht="15" customHeight="1" x14ac:dyDescent="0.25">
      <c r="A293" s="1" t="s">
        <v>57</v>
      </c>
      <c r="B293" s="1" t="s">
        <v>5</v>
      </c>
      <c r="C293" s="1" t="s">
        <v>6</v>
      </c>
      <c r="D293" s="1" t="s">
        <v>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>
        <v>151.49299999999999</v>
      </c>
      <c r="AD293" s="3">
        <v>191.041</v>
      </c>
      <c r="AE293" s="3">
        <v>211.042</v>
      </c>
      <c r="AF293" s="3">
        <v>218.75200000000001</v>
      </c>
      <c r="AG293" s="3">
        <v>490.988</v>
      </c>
      <c r="BC293" s="2"/>
      <c r="BD293" s="2"/>
      <c r="BE293" s="2"/>
      <c r="BF293" s="2"/>
      <c r="BG293" s="2"/>
      <c r="BH293" s="2"/>
      <c r="BI293" s="2">
        <f t="shared" ref="BI293:BM293" si="179">AC293/AC301</f>
        <v>7.3729051951452407E-2</v>
      </c>
      <c r="BJ293" s="2">
        <f t="shared" si="179"/>
        <v>4.3906096052815737E-2</v>
      </c>
      <c r="BK293" s="2">
        <f t="shared" si="179"/>
        <v>4.000894808782017E-2</v>
      </c>
      <c r="BL293" s="2">
        <f t="shared" si="179"/>
        <v>5.0233010145712291E-2</v>
      </c>
      <c r="BM293" s="2">
        <f t="shared" si="179"/>
        <v>0.10804494603562181</v>
      </c>
      <c r="BO293" s="2">
        <v>6.1541702936668989E-2</v>
      </c>
      <c r="BP293" s="1" t="s">
        <v>86</v>
      </c>
    </row>
    <row r="294" spans="1:68" ht="15" customHeight="1" x14ac:dyDescent="0.25">
      <c r="A294" s="1" t="s">
        <v>57</v>
      </c>
      <c r="B294" s="1" t="s">
        <v>8</v>
      </c>
      <c r="C294" s="1" t="s">
        <v>27</v>
      </c>
      <c r="D294" s="1" t="s">
        <v>10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>
        <v>381.68362417527442</v>
      </c>
      <c r="AD294" s="3">
        <v>808.2605284631087</v>
      </c>
      <c r="AE294" s="3">
        <v>979.85400420952965</v>
      </c>
      <c r="AF294" s="3">
        <v>808.93278989158637</v>
      </c>
      <c r="AG294" s="3">
        <v>844.14301626492022</v>
      </c>
      <c r="BO294" s="2">
        <v>0.18575889153847006</v>
      </c>
      <c r="BP294" s="1" t="s">
        <v>86</v>
      </c>
    </row>
    <row r="295" spans="1:68" ht="15" customHeight="1" x14ac:dyDescent="0.25">
      <c r="A295" s="1" t="s">
        <v>57</v>
      </c>
      <c r="B295" s="1" t="s">
        <v>11</v>
      </c>
      <c r="C295" s="1" t="s">
        <v>27</v>
      </c>
      <c r="D295" s="1" t="s">
        <v>12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>
        <v>749.54796081525944</v>
      </c>
      <c r="AD295" s="3">
        <v>1587.2570698468883</v>
      </c>
      <c r="AE295" s="3">
        <v>1924.2312853711824</v>
      </c>
      <c r="AF295" s="3">
        <v>1588.5772527180791</v>
      </c>
      <c r="AG295" s="3">
        <v>1657.7228793741931</v>
      </c>
      <c r="BO295" s="2">
        <v>0.36479217219972854</v>
      </c>
      <c r="BP295" s="1" t="s">
        <v>86</v>
      </c>
    </row>
    <row r="296" spans="1:68" ht="15" customHeight="1" x14ac:dyDescent="0.25">
      <c r="A296" s="1" t="s">
        <v>57</v>
      </c>
      <c r="B296" s="1" t="s">
        <v>13</v>
      </c>
      <c r="C296" s="1" t="s">
        <v>27</v>
      </c>
      <c r="D296" s="1" t="s">
        <v>14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>
        <v>123.22064292464042</v>
      </c>
      <c r="AD296" s="3">
        <v>260.93438560020263</v>
      </c>
      <c r="AE296" s="3">
        <v>316.330679975772</v>
      </c>
      <c r="AF296" s="3">
        <v>261.15141478401796</v>
      </c>
      <c r="AG296" s="3">
        <v>272.51849069831491</v>
      </c>
      <c r="BO296" s="2">
        <v>5.9969379335561242E-2</v>
      </c>
      <c r="BP296" s="1" t="s">
        <v>86</v>
      </c>
    </row>
    <row r="297" spans="1:68" ht="15" customHeight="1" x14ac:dyDescent="0.25">
      <c r="A297" s="1" t="s">
        <v>57</v>
      </c>
      <c r="B297" s="1" t="s">
        <v>15</v>
      </c>
      <c r="C297" s="1" t="s">
        <v>27</v>
      </c>
      <c r="D297" s="1" t="s">
        <v>16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>
        <v>338.88693814278889</v>
      </c>
      <c r="AD297" s="3">
        <v>717.63344918028906</v>
      </c>
      <c r="AE297" s="3">
        <v>869.98682228251016</v>
      </c>
      <c r="AF297" s="3">
        <v>718.23033257454142</v>
      </c>
      <c r="AG297" s="3">
        <v>749.49257452363315</v>
      </c>
      <c r="BO297" s="2">
        <v>0.16493047644444508</v>
      </c>
      <c r="BP297" s="1" t="s">
        <v>86</v>
      </c>
    </row>
    <row r="298" spans="1:68" ht="15" customHeight="1" x14ac:dyDescent="0.25">
      <c r="A298" s="1" t="s">
        <v>57</v>
      </c>
      <c r="B298" s="1" t="s">
        <v>17</v>
      </c>
      <c r="C298" s="1" t="s">
        <v>27</v>
      </c>
      <c r="D298" s="1" t="s">
        <v>18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>
        <v>131.62793672892423</v>
      </c>
      <c r="AD298" s="3">
        <v>278.73783144590271</v>
      </c>
      <c r="AE298" s="3">
        <v>337.91379221039722</v>
      </c>
      <c r="AF298" s="3">
        <v>278.96966844169776</v>
      </c>
      <c r="AG298" s="3">
        <v>291.11231527202648</v>
      </c>
      <c r="BO298" s="2">
        <v>6.4061065431071693E-2</v>
      </c>
      <c r="BP298" s="1" t="s">
        <v>86</v>
      </c>
    </row>
    <row r="299" spans="1:68" ht="15" customHeight="1" x14ac:dyDescent="0.25">
      <c r="A299" s="1" t="s">
        <v>57</v>
      </c>
      <c r="B299" s="1" t="s">
        <v>19</v>
      </c>
      <c r="C299" s="1" t="s">
        <v>27</v>
      </c>
      <c r="D299" s="1" t="s">
        <v>20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>
        <v>93.35054532605659</v>
      </c>
      <c r="AD299" s="3">
        <v>197.68089673899522</v>
      </c>
      <c r="AE299" s="3">
        <v>239.64849377681315</v>
      </c>
      <c r="AF299" s="3">
        <v>197.84531555860181</v>
      </c>
      <c r="AG299" s="3">
        <v>206.45688185282467</v>
      </c>
      <c r="BO299" s="2">
        <v>4.543211373490022E-2</v>
      </c>
      <c r="BP299" s="1" t="s">
        <v>86</v>
      </c>
    </row>
    <row r="300" spans="1:68" ht="15" customHeight="1" x14ac:dyDescent="0.25">
      <c r="A300" s="1" t="s">
        <v>57</v>
      </c>
      <c r="B300" s="1" t="s">
        <v>21</v>
      </c>
      <c r="C300" s="1" t="s">
        <v>6</v>
      </c>
      <c r="D300" s="1" t="s">
        <v>22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>
        <v>84.915351887055976</v>
      </c>
      <c r="AD300" s="3">
        <v>309.58183872461359</v>
      </c>
      <c r="AE300" s="3">
        <v>395.86292217379651</v>
      </c>
      <c r="AF300" s="3">
        <v>282.28722603147571</v>
      </c>
      <c r="AG300" s="3">
        <v>31.859842014087008</v>
      </c>
      <c r="BO300" s="2"/>
    </row>
    <row r="301" spans="1:68" ht="15" customHeight="1" x14ac:dyDescent="0.25">
      <c r="A301" s="1" t="s">
        <v>57</v>
      </c>
      <c r="B301" s="1" t="s">
        <v>23</v>
      </c>
      <c r="C301" s="1" t="s">
        <v>6</v>
      </c>
      <c r="D301" s="1" t="s">
        <v>24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>
        <v>2054.7260000000001</v>
      </c>
      <c r="AD301" s="3">
        <v>4351.1270000000004</v>
      </c>
      <c r="AE301" s="3">
        <v>5274.8700000000008</v>
      </c>
      <c r="AF301" s="3">
        <v>4354.7460000000001</v>
      </c>
      <c r="AG301" s="3">
        <v>4544.2939999999999</v>
      </c>
      <c r="AH301" s="5" t="e">
        <f>#REF!</f>
        <v>#REF!</v>
      </c>
    </row>
    <row r="302" spans="1:68" ht="15" customHeight="1" x14ac:dyDescent="0.25">
      <c r="A302" s="1" t="s">
        <v>58</v>
      </c>
      <c r="B302" s="1" t="s">
        <v>5</v>
      </c>
      <c r="C302" s="1" t="s">
        <v>6</v>
      </c>
      <c r="D302" s="1" t="s">
        <v>7</v>
      </c>
      <c r="E302" s="3">
        <v>897.38900000000001</v>
      </c>
      <c r="F302" s="3">
        <v>701.44399999999996</v>
      </c>
      <c r="G302" s="3">
        <v>707.44399999999996</v>
      </c>
      <c r="H302" s="3">
        <v>636.97199999999998</v>
      </c>
      <c r="I302" s="3">
        <v>1541.8889999999999</v>
      </c>
      <c r="J302" s="3">
        <v>1638.806</v>
      </c>
      <c r="K302" s="3">
        <v>1215.056</v>
      </c>
      <c r="L302" s="3">
        <v>889.41700000000003</v>
      </c>
      <c r="M302" s="3">
        <v>744.44399999999996</v>
      </c>
      <c r="N302" s="3">
        <v>555.04300000000001</v>
      </c>
      <c r="O302" s="3">
        <v>653.34900000000005</v>
      </c>
      <c r="P302" s="3">
        <v>660.75</v>
      </c>
      <c r="Q302" s="3">
        <v>367.08300000000003</v>
      </c>
      <c r="R302" s="3">
        <v>322.83499999999998</v>
      </c>
      <c r="S302" s="3">
        <v>704.44100000000003</v>
      </c>
      <c r="T302" s="3">
        <v>413.678</v>
      </c>
      <c r="U302" s="3">
        <v>354.75099999999998</v>
      </c>
      <c r="V302" s="3">
        <v>277.24900000000002</v>
      </c>
      <c r="W302" s="3">
        <v>285.94499999999999</v>
      </c>
      <c r="X302" s="3">
        <v>230.96</v>
      </c>
      <c r="Y302" s="3">
        <v>247.62299999999999</v>
      </c>
      <c r="Z302" s="3">
        <v>241.38900000000001</v>
      </c>
      <c r="AA302" s="3">
        <v>298.55599999999998</v>
      </c>
      <c r="AB302" s="3">
        <v>277.5</v>
      </c>
      <c r="AC302" s="3">
        <v>264.964</v>
      </c>
      <c r="AD302" s="3">
        <v>272.80200000000002</v>
      </c>
      <c r="AE302" s="3">
        <v>255.41399999999999</v>
      </c>
      <c r="AF302" s="3">
        <v>246.64699999999999</v>
      </c>
      <c r="AG302" s="3">
        <v>228.352</v>
      </c>
      <c r="BC302" s="2">
        <f>W302/W310</f>
        <v>0.11591146228139797</v>
      </c>
      <c r="BD302" s="2">
        <f t="shared" ref="BD302:BM302" si="180">X302/X310</f>
        <v>7.5922711100869442E-2</v>
      </c>
      <c r="BE302" s="2">
        <f t="shared" si="180"/>
        <v>8.3431745121498826E-2</v>
      </c>
      <c r="BF302" s="2">
        <f t="shared" si="180"/>
        <v>9.1461591769445669E-2</v>
      </c>
      <c r="BG302" s="2">
        <f t="shared" si="180"/>
        <v>0.10093843301937282</v>
      </c>
      <c r="BH302" s="2">
        <f t="shared" si="180"/>
        <v>0.10571311783603153</v>
      </c>
      <c r="BI302" s="2">
        <f t="shared" si="180"/>
        <v>0.10411809617968275</v>
      </c>
      <c r="BJ302" s="2">
        <f t="shared" si="180"/>
        <v>9.9676419392036766E-2</v>
      </c>
      <c r="BK302" s="2">
        <f t="shared" si="180"/>
        <v>9.3495123987725498E-2</v>
      </c>
      <c r="BL302" s="2">
        <f t="shared" si="180"/>
        <v>8.9925455575591895E-2</v>
      </c>
      <c r="BM302" s="2">
        <f t="shared" si="180"/>
        <v>8.4799155692262901E-2</v>
      </c>
      <c r="BO302" s="2">
        <f>AVERAGE(BC302:BM302)</f>
        <v>9.5035755632356E-2</v>
      </c>
    </row>
    <row r="303" spans="1:68" ht="15" customHeight="1" x14ac:dyDescent="0.25">
      <c r="A303" s="1" t="s">
        <v>58</v>
      </c>
      <c r="B303" s="1" t="s">
        <v>8</v>
      </c>
      <c r="C303" s="1" t="s">
        <v>27</v>
      </c>
      <c r="D303" s="1" t="s">
        <v>10</v>
      </c>
      <c r="E303" s="3"/>
      <c r="F303" s="3"/>
      <c r="G303" s="3"/>
      <c r="H303" s="3"/>
      <c r="I303" s="3"/>
      <c r="J303" s="3"/>
      <c r="K303" s="3"/>
      <c r="L303" s="3"/>
      <c r="M303" s="3">
        <v>311.937408003813</v>
      </c>
      <c r="N303" s="3">
        <v>409.30064337570036</v>
      </c>
      <c r="O303" s="3">
        <v>289.19741469724909</v>
      </c>
      <c r="P303" s="3">
        <v>254.66679025882382</v>
      </c>
      <c r="Q303" s="3">
        <v>325.90696945322111</v>
      </c>
      <c r="R303" s="3">
        <v>411.28821154887186</v>
      </c>
      <c r="S303" s="3">
        <v>426.34961144735558</v>
      </c>
      <c r="T303" s="3">
        <v>399.04715489963638</v>
      </c>
      <c r="U303" s="3">
        <v>369.93175438098899</v>
      </c>
      <c r="V303" s="3">
        <v>358.23355666090157</v>
      </c>
      <c r="W303" s="3">
        <v>308.14376591058834</v>
      </c>
      <c r="X303" s="3">
        <v>379.98138971108659</v>
      </c>
      <c r="Y303" s="3">
        <v>370.72930483257892</v>
      </c>
      <c r="Z303" s="3">
        <v>329.66738548221355</v>
      </c>
      <c r="AA303" s="3">
        <v>369.45921979079867</v>
      </c>
      <c r="AB303" s="3">
        <v>327.89241415612207</v>
      </c>
      <c r="AC303" s="3">
        <v>317.87612980027262</v>
      </c>
      <c r="AD303" s="3">
        <v>341.86322470568933</v>
      </c>
      <c r="AE303" s="3">
        <v>341.23455259561058</v>
      </c>
      <c r="AF303" s="3">
        <v>342.60244217984894</v>
      </c>
      <c r="AG303" s="3">
        <v>336.36481071531495</v>
      </c>
      <c r="BO303" s="2">
        <v>0.12491001591072788</v>
      </c>
      <c r="BP303" s="1" t="s">
        <v>87</v>
      </c>
    </row>
    <row r="304" spans="1:68" ht="15" customHeight="1" x14ac:dyDescent="0.25">
      <c r="A304" s="1" t="s">
        <v>58</v>
      </c>
      <c r="B304" s="1" t="s">
        <v>11</v>
      </c>
      <c r="C304" s="1" t="s">
        <v>27</v>
      </c>
      <c r="D304" s="1" t="s">
        <v>12</v>
      </c>
      <c r="E304" s="3"/>
      <c r="F304" s="3"/>
      <c r="G304" s="3"/>
      <c r="H304" s="3"/>
      <c r="I304" s="3"/>
      <c r="J304" s="3"/>
      <c r="K304" s="3"/>
      <c r="L304" s="3"/>
      <c r="M304" s="3">
        <v>287.13711357034771</v>
      </c>
      <c r="N304" s="3">
        <v>376.75957517717234</v>
      </c>
      <c r="O304" s="3">
        <v>266.20504234990602</v>
      </c>
      <c r="P304" s="3">
        <v>234.41974319492317</v>
      </c>
      <c r="Q304" s="3">
        <v>299.99603798757443</v>
      </c>
      <c r="R304" s="3">
        <v>378.58912358536378</v>
      </c>
      <c r="S304" s="3">
        <v>392.45308084799029</v>
      </c>
      <c r="T304" s="3">
        <v>367.32128079662834</v>
      </c>
      <c r="U304" s="3">
        <v>340.52067320400892</v>
      </c>
      <c r="V304" s="3">
        <v>329.75252984853142</v>
      </c>
      <c r="W304" s="3">
        <v>283.645081474748</v>
      </c>
      <c r="X304" s="3">
        <v>349.77132159396905</v>
      </c>
      <c r="Y304" s="3">
        <v>341.2548151463356</v>
      </c>
      <c r="Z304" s="3">
        <v>303.45748562637561</v>
      </c>
      <c r="AA304" s="3">
        <v>340.0857070383359</v>
      </c>
      <c r="AB304" s="3">
        <v>301.82363175003064</v>
      </c>
      <c r="AC304" s="3">
        <v>292.60368279602994</v>
      </c>
      <c r="AD304" s="3">
        <v>314.68370595886631</v>
      </c>
      <c r="AE304" s="3">
        <v>314.10501584207219</v>
      </c>
      <c r="AF304" s="3">
        <v>315.36415263305418</v>
      </c>
      <c r="AG304" s="3">
        <v>309.62243827534564</v>
      </c>
      <c r="BO304" s="2">
        <v>0.11497916089690081</v>
      </c>
      <c r="BP304" s="1" t="s">
        <v>87</v>
      </c>
    </row>
    <row r="305" spans="1:77" ht="15" customHeight="1" x14ac:dyDescent="0.25">
      <c r="A305" s="1" t="s">
        <v>58</v>
      </c>
      <c r="B305" s="1" t="s">
        <v>13</v>
      </c>
      <c r="C305" s="1" t="s">
        <v>27</v>
      </c>
      <c r="D305" s="1" t="s">
        <v>14</v>
      </c>
      <c r="E305" s="3"/>
      <c r="F305" s="3"/>
      <c r="G305" s="3"/>
      <c r="H305" s="3"/>
      <c r="I305" s="3"/>
      <c r="J305" s="3"/>
      <c r="K305" s="3"/>
      <c r="L305" s="3"/>
      <c r="M305" s="3">
        <v>112.42214859296682</v>
      </c>
      <c r="N305" s="3">
        <v>147.51182951490526</v>
      </c>
      <c r="O305" s="3">
        <v>104.22666180325051</v>
      </c>
      <c r="P305" s="3">
        <v>91.781835078341885</v>
      </c>
      <c r="Q305" s="3">
        <v>117.45677436322629</v>
      </c>
      <c r="R305" s="3">
        <v>148.228148490346</v>
      </c>
      <c r="S305" s="3">
        <v>153.65627251125451</v>
      </c>
      <c r="T305" s="3">
        <v>143.81647533334379</v>
      </c>
      <c r="U305" s="3">
        <v>133.32329369027804</v>
      </c>
      <c r="V305" s="3">
        <v>129.1072667290567</v>
      </c>
      <c r="W305" s="3">
        <v>111.05492111665265</v>
      </c>
      <c r="X305" s="3">
        <v>136.94517925897378</v>
      </c>
      <c r="Y305" s="3">
        <v>133.61073063460867</v>
      </c>
      <c r="Z305" s="3">
        <v>118.81202717592387</v>
      </c>
      <c r="AA305" s="3">
        <v>133.1529923652345</v>
      </c>
      <c r="AB305" s="3">
        <v>118.17232804061636</v>
      </c>
      <c r="AC305" s="3">
        <v>114.5624621530696</v>
      </c>
      <c r="AD305" s="3">
        <v>123.20740398619975</v>
      </c>
      <c r="AE305" s="3">
        <v>122.98083074566472</v>
      </c>
      <c r="AF305" s="3">
        <v>123.47381774290277</v>
      </c>
      <c r="AG305" s="3">
        <v>121.22577722778303</v>
      </c>
      <c r="BO305" s="2">
        <v>4.5017532393210269E-2</v>
      </c>
      <c r="BP305" s="1" t="s">
        <v>87</v>
      </c>
    </row>
    <row r="306" spans="1:77" ht="15" customHeight="1" x14ac:dyDescent="0.25">
      <c r="A306" s="1" t="s">
        <v>58</v>
      </c>
      <c r="B306" s="1" t="s">
        <v>15</v>
      </c>
      <c r="C306" s="1" t="s">
        <v>27</v>
      </c>
      <c r="D306" s="1" t="s">
        <v>16</v>
      </c>
      <c r="E306" s="3"/>
      <c r="F306" s="3"/>
      <c r="G306" s="3"/>
      <c r="H306" s="3"/>
      <c r="I306" s="3"/>
      <c r="J306" s="3"/>
      <c r="K306" s="3"/>
      <c r="L306" s="3"/>
      <c r="M306" s="3">
        <v>92.109953762139966</v>
      </c>
      <c r="N306" s="3">
        <v>120.85970572560846</v>
      </c>
      <c r="O306" s="3">
        <v>85.395210104356636</v>
      </c>
      <c r="P306" s="3">
        <v>75.198888218004697</v>
      </c>
      <c r="Q306" s="3">
        <v>96.234934050386201</v>
      </c>
      <c r="R306" s="3">
        <v>121.44660171125341</v>
      </c>
      <c r="S306" s="3">
        <v>125.8939838226848</v>
      </c>
      <c r="T306" s="3">
        <v>117.83202028231804</v>
      </c>
      <c r="U306" s="3">
        <v>109.23472439305421</v>
      </c>
      <c r="V306" s="3">
        <v>105.78044022113323</v>
      </c>
      <c r="W306" s="3">
        <v>90.989754039916335</v>
      </c>
      <c r="X306" s="3">
        <v>112.20221537627846</v>
      </c>
      <c r="Y306" s="3">
        <v>109.47022784129094</v>
      </c>
      <c r="Z306" s="3">
        <v>97.345322665760833</v>
      </c>
      <c r="AA306" s="3">
        <v>109.09519274940821</v>
      </c>
      <c r="AB306" s="3">
        <v>96.821203010405469</v>
      </c>
      <c r="AC306" s="3">
        <v>93.863560017890563</v>
      </c>
      <c r="AD306" s="3">
        <v>100.94655213725505</v>
      </c>
      <c r="AE306" s="3">
        <v>100.76091566819075</v>
      </c>
      <c r="AF306" s="3">
        <v>101.16483082271549</v>
      </c>
      <c r="AG306" s="3">
        <v>99.322961489184095</v>
      </c>
      <c r="BO306" s="2">
        <v>3.6883860334649812E-2</v>
      </c>
      <c r="BP306" s="1" t="s">
        <v>87</v>
      </c>
    </row>
    <row r="307" spans="1:77" ht="15" customHeight="1" x14ac:dyDescent="0.25">
      <c r="A307" s="1" t="s">
        <v>58</v>
      </c>
      <c r="B307" s="1" t="s">
        <v>17</v>
      </c>
      <c r="C307" s="1" t="s">
        <v>27</v>
      </c>
      <c r="D307" s="1" t="s">
        <v>18</v>
      </c>
      <c r="E307" s="3"/>
      <c r="F307" s="3"/>
      <c r="G307" s="3"/>
      <c r="H307" s="3"/>
      <c r="I307" s="3"/>
      <c r="J307" s="3"/>
      <c r="K307" s="3"/>
      <c r="L307" s="3"/>
      <c r="M307" s="3">
        <v>225.01987244225398</v>
      </c>
      <c r="N307" s="3">
        <v>295.25403558462205</v>
      </c>
      <c r="O307" s="3">
        <v>208.61609956382392</v>
      </c>
      <c r="P307" s="3">
        <v>183.70701040965983</v>
      </c>
      <c r="Q307" s="3">
        <v>235.09698680803601</v>
      </c>
      <c r="R307" s="3">
        <v>296.68779224644527</v>
      </c>
      <c r="S307" s="3">
        <v>307.55251765929847</v>
      </c>
      <c r="T307" s="3">
        <v>287.85755600323171</v>
      </c>
      <c r="U307" s="3">
        <v>266.85480499386546</v>
      </c>
      <c r="V307" s="3">
        <v>258.41616669260037</v>
      </c>
      <c r="W307" s="3">
        <v>222.28328222253097</v>
      </c>
      <c r="X307" s="3">
        <v>274.1042326099406</v>
      </c>
      <c r="Y307" s="3">
        <v>267.43012778708697</v>
      </c>
      <c r="Z307" s="3">
        <v>237.8096089990986</v>
      </c>
      <c r="AA307" s="3">
        <v>266.51393637573591</v>
      </c>
      <c r="AB307" s="3">
        <v>236.52921167855385</v>
      </c>
      <c r="AC307" s="3">
        <v>229.30384219651009</v>
      </c>
      <c r="AD307" s="3">
        <v>246.60722709804494</v>
      </c>
      <c r="AE307" s="3">
        <v>246.15372676628547</v>
      </c>
      <c r="AF307" s="3">
        <v>247.14047068305433</v>
      </c>
      <c r="AG307" s="3">
        <v>242.64087877622515</v>
      </c>
      <c r="BO307" s="2">
        <v>9.0105370903922913E-2</v>
      </c>
      <c r="BP307" s="1" t="s">
        <v>87</v>
      </c>
    </row>
    <row r="308" spans="1:77" ht="15" customHeight="1" x14ac:dyDescent="0.25">
      <c r="A308" s="1" t="s">
        <v>58</v>
      </c>
      <c r="B308" s="1" t="s">
        <v>19</v>
      </c>
      <c r="C308" s="1" t="s">
        <v>27</v>
      </c>
      <c r="D308" s="1" t="s">
        <v>20</v>
      </c>
      <c r="E308" s="3"/>
      <c r="F308" s="3"/>
      <c r="G308" s="3"/>
      <c r="H308" s="3"/>
      <c r="I308" s="3"/>
      <c r="J308" s="3"/>
      <c r="K308" s="3"/>
      <c r="L308" s="3"/>
      <c r="M308" s="3">
        <v>329.18327235407452</v>
      </c>
      <c r="N308" s="3">
        <v>431.92936052541074</v>
      </c>
      <c r="O308" s="3">
        <v>305.18606901168806</v>
      </c>
      <c r="P308" s="3">
        <v>268.74637419659405</v>
      </c>
      <c r="Q308" s="3">
        <v>343.92515913416622</v>
      </c>
      <c r="R308" s="3">
        <v>434.0268139839693</v>
      </c>
      <c r="S308" s="3">
        <v>449.92090291848916</v>
      </c>
      <c r="T308" s="3">
        <v>421.1089946347181</v>
      </c>
      <c r="U308" s="3">
        <v>390.38391142023323</v>
      </c>
      <c r="V308" s="3">
        <v>378.03896366040482</v>
      </c>
      <c r="W308" s="3">
        <v>325.17989383535388</v>
      </c>
      <c r="X308" s="3">
        <v>400.98915387927877</v>
      </c>
      <c r="Y308" s="3">
        <v>391.22555548338659</v>
      </c>
      <c r="Z308" s="3">
        <v>347.89347464258168</v>
      </c>
      <c r="AA308" s="3">
        <v>389.88525214209545</v>
      </c>
      <c r="AB308" s="3">
        <v>346.02037172364516</v>
      </c>
      <c r="AC308" s="3">
        <v>335.45032409073303</v>
      </c>
      <c r="AD308" s="3">
        <v>360.76357666201903</v>
      </c>
      <c r="AE308" s="3">
        <v>360.10014759861241</v>
      </c>
      <c r="AF308" s="3">
        <v>361.54366273339588</v>
      </c>
      <c r="AG308" s="3">
        <v>354.9611757198187</v>
      </c>
      <c r="BO308" s="2">
        <v>0.13181582821509596</v>
      </c>
      <c r="BP308" s="1" t="s">
        <v>87</v>
      </c>
    </row>
    <row r="309" spans="1:77" ht="15" customHeight="1" x14ac:dyDescent="0.25">
      <c r="A309" s="1" t="s">
        <v>58</v>
      </c>
      <c r="B309" s="1" t="s">
        <v>21</v>
      </c>
      <c r="C309" s="1" t="s">
        <v>6</v>
      </c>
      <c r="D309" s="1" t="s">
        <v>22</v>
      </c>
      <c r="E309" s="3"/>
      <c r="F309" s="3"/>
      <c r="G309" s="3"/>
      <c r="H309" s="3"/>
      <c r="I309" s="3"/>
      <c r="J309" s="3"/>
      <c r="K309" s="3"/>
      <c r="L309" s="3"/>
      <c r="M309" s="3">
        <v>395.04323127440421</v>
      </c>
      <c r="N309" s="3">
        <v>940.10585009658098</v>
      </c>
      <c r="O309" s="3">
        <v>403.07050246972608</v>
      </c>
      <c r="P309" s="3">
        <v>269.53135864365254</v>
      </c>
      <c r="Q309" s="3">
        <v>823.43413820338947</v>
      </c>
      <c r="R309" s="3">
        <v>1179.5743084337505</v>
      </c>
      <c r="S309" s="3">
        <v>852.98663079292737</v>
      </c>
      <c r="T309" s="3">
        <v>1044.0155180501233</v>
      </c>
      <c r="U309" s="3">
        <v>996.58583791757155</v>
      </c>
      <c r="V309" s="3">
        <v>1031.3550761873721</v>
      </c>
      <c r="W309" s="3">
        <v>839.68430140021042</v>
      </c>
      <c r="X309" s="3">
        <v>1157.0875075704728</v>
      </c>
      <c r="Y309" s="3">
        <v>1106.627238274712</v>
      </c>
      <c r="Z309" s="3">
        <v>962.86469540804592</v>
      </c>
      <c r="AA309" s="3">
        <v>1051.0546995383913</v>
      </c>
      <c r="AB309" s="3">
        <v>920.26983964062651</v>
      </c>
      <c r="AC309" s="3">
        <v>896.2169989454942</v>
      </c>
      <c r="AD309" s="3">
        <v>976.00230945192584</v>
      </c>
      <c r="AE309" s="3">
        <v>991.09381078356364</v>
      </c>
      <c r="AF309" s="3">
        <v>1004.8576232050284</v>
      </c>
      <c r="AG309" s="3">
        <v>1000.3669577963283</v>
      </c>
    </row>
    <row r="310" spans="1:77" ht="15" customHeight="1" x14ac:dyDescent="0.25">
      <c r="A310" s="1" t="s">
        <v>58</v>
      </c>
      <c r="B310" s="1" t="s">
        <v>23</v>
      </c>
      <c r="C310" s="1" t="s">
        <v>6</v>
      </c>
      <c r="D310" s="1" t="s">
        <v>24</v>
      </c>
      <c r="E310" s="3">
        <v>1363.0930000000001</v>
      </c>
      <c r="F310" s="3">
        <v>1303.8139999999999</v>
      </c>
      <c r="G310" s="3">
        <v>1290.6479999999999</v>
      </c>
      <c r="H310" s="3">
        <v>1296.8440000000001</v>
      </c>
      <c r="I310" s="3">
        <v>1995.0949999999998</v>
      </c>
      <c r="J310" s="3">
        <v>2416.6779999999999</v>
      </c>
      <c r="K310" s="3">
        <v>2064.5950000000003</v>
      </c>
      <c r="L310" s="3">
        <v>1842.2339999999999</v>
      </c>
      <c r="M310" s="3">
        <v>2497.297</v>
      </c>
      <c r="N310" s="3">
        <v>3276.7640000000001</v>
      </c>
      <c r="O310" s="3">
        <v>2315.2460000000001</v>
      </c>
      <c r="P310" s="3">
        <v>2038.8019999999999</v>
      </c>
      <c r="Q310" s="3">
        <v>2609.134</v>
      </c>
      <c r="R310" s="3">
        <v>3292.6759999999999</v>
      </c>
      <c r="S310" s="3">
        <v>3413.2539999999999</v>
      </c>
      <c r="T310" s="3">
        <v>3194.6769999999997</v>
      </c>
      <c r="U310" s="3">
        <v>2961.5860000000002</v>
      </c>
      <c r="V310" s="3">
        <v>2867.933</v>
      </c>
      <c r="W310" s="3">
        <v>2466.9260000000004</v>
      </c>
      <c r="X310" s="3">
        <v>3042.0410000000002</v>
      </c>
      <c r="Y310" s="3">
        <v>2967.971</v>
      </c>
      <c r="Z310" s="3">
        <v>2639.239</v>
      </c>
      <c r="AA310" s="3">
        <v>2957.8029999999999</v>
      </c>
      <c r="AB310" s="3">
        <v>2625.029</v>
      </c>
      <c r="AC310" s="3">
        <v>2544.8409999999999</v>
      </c>
      <c r="AD310" s="3">
        <v>2736.8760000000002</v>
      </c>
      <c r="AE310" s="3">
        <v>2731.8429999999998</v>
      </c>
      <c r="AF310" s="3">
        <v>2742.7939999999999</v>
      </c>
      <c r="AG310" s="3">
        <v>2692.857</v>
      </c>
    </row>
    <row r="311" spans="1:77" x14ac:dyDescent="0.25"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1:77" x14ac:dyDescent="0.25"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1:77" x14ac:dyDescent="0.25"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1:77" x14ac:dyDescent="0.25"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1:77" x14ac:dyDescent="0.25"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1:77" x14ac:dyDescent="0.25"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1:77" x14ac:dyDescent="0.25"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1:77" x14ac:dyDescent="0.25"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1:77" x14ac:dyDescent="0.25">
      <c r="BC319" s="2">
        <f>AVERAGE(BC230,BC221,BC212,BC158,BC122,BC86,BC149,BC77,BC41,BC23)</f>
        <v>0.16210460311390348</v>
      </c>
      <c r="BD319" s="2">
        <f t="shared" ref="BD319:BM319" si="181">AVERAGE(BD230,BD221,BD212,BD158,BD122,BD86,BD149,BD77,BD41,BD23)</f>
        <v>0.16083520749299601</v>
      </c>
      <c r="BE319" s="2">
        <f t="shared" si="181"/>
        <v>0.15901895476712971</v>
      </c>
      <c r="BF319" s="2">
        <f t="shared" si="181"/>
        <v>0.16372574408082391</v>
      </c>
      <c r="BG319" s="2">
        <f t="shared" si="181"/>
        <v>0.16080020360694045</v>
      </c>
      <c r="BH319" s="2">
        <f t="shared" si="181"/>
        <v>0.16493291767629295</v>
      </c>
      <c r="BI319" s="2">
        <f t="shared" si="181"/>
        <v>0.1713265656886945</v>
      </c>
      <c r="BJ319" s="2">
        <f t="shared" si="181"/>
        <v>0.16140335475997464</v>
      </c>
      <c r="BK319" s="2">
        <f t="shared" si="181"/>
        <v>0.16398140914298015</v>
      </c>
      <c r="BL319" s="2">
        <f t="shared" si="181"/>
        <v>0.15743059527008874</v>
      </c>
      <c r="BM319" s="2">
        <f t="shared" si="181"/>
        <v>0.1625806141372812</v>
      </c>
      <c r="BO319" s="2">
        <f>AVERAGE(BC319:BM319)</f>
        <v>0.16255819724882781</v>
      </c>
      <c r="BR319" s="7"/>
      <c r="BS319" s="7"/>
      <c r="BT319" s="7"/>
      <c r="BU319" s="7"/>
      <c r="BV319" s="7"/>
      <c r="BW319" s="7"/>
      <c r="BX319" s="7"/>
      <c r="BY319" s="7"/>
    </row>
    <row r="320" spans="1:77" x14ac:dyDescent="0.25">
      <c r="BC320" s="2">
        <f t="shared" ref="BC320:BM326" si="182">AVERAGE(BC231,BC222,BC213,BC159,BC123,BC87,BC150,BC78,BC42,BC24)</f>
        <v>0.18058459499987531</v>
      </c>
      <c r="BD320" s="2">
        <f t="shared" si="182"/>
        <v>0.1745521828932429</v>
      </c>
      <c r="BE320" s="2">
        <f t="shared" si="182"/>
        <v>0.17927752937352068</v>
      </c>
      <c r="BF320" s="2">
        <f t="shared" si="182"/>
        <v>0.17710737091923484</v>
      </c>
      <c r="BG320" s="2">
        <f t="shared" si="182"/>
        <v>0.1716927524923067</v>
      </c>
      <c r="BH320" s="2">
        <f t="shared" si="182"/>
        <v>0.17091549015370547</v>
      </c>
      <c r="BI320" s="2">
        <f t="shared" si="182"/>
        <v>0.15753722046482616</v>
      </c>
      <c r="BJ320" s="2">
        <f t="shared" si="182"/>
        <v>0.15537689691144746</v>
      </c>
      <c r="BK320" s="2">
        <f t="shared" si="182"/>
        <v>0.14638670642966392</v>
      </c>
      <c r="BL320" s="2">
        <f t="shared" si="182"/>
        <v>0.14338123759077076</v>
      </c>
      <c r="BM320" s="2">
        <f t="shared" si="182"/>
        <v>0.13785686503792383</v>
      </c>
      <c r="BO320" s="2">
        <f t="shared" ref="BO320:BO326" si="183">AVERAGE(BC320:BM320)</f>
        <v>0.1631517133878653</v>
      </c>
      <c r="BR320" s="26"/>
      <c r="BS320" s="26"/>
      <c r="BT320" s="26"/>
      <c r="BU320" s="26"/>
      <c r="BV320" s="26"/>
      <c r="BW320" s="26"/>
      <c r="BX320" s="26"/>
      <c r="BY320" s="26"/>
    </row>
    <row r="321" spans="55:77" x14ac:dyDescent="0.25">
      <c r="BC321" s="2">
        <f t="shared" si="182"/>
        <v>0.15394794429503517</v>
      </c>
      <c r="BD321" s="2">
        <f t="shared" si="182"/>
        <v>0.15743997452109043</v>
      </c>
      <c r="BE321" s="2">
        <f t="shared" si="182"/>
        <v>0.1569968493283225</v>
      </c>
      <c r="BF321" s="2">
        <f t="shared" si="182"/>
        <v>0.16198582446020574</v>
      </c>
      <c r="BG321" s="2">
        <f t="shared" si="182"/>
        <v>0.16474871824280629</v>
      </c>
      <c r="BH321" s="2">
        <f t="shared" si="182"/>
        <v>0.16102152853195098</v>
      </c>
      <c r="BI321" s="2">
        <f t="shared" si="182"/>
        <v>0.15639766222603832</v>
      </c>
      <c r="BJ321" s="2">
        <f t="shared" si="182"/>
        <v>0.1670270219802282</v>
      </c>
      <c r="BK321" s="2">
        <f t="shared" si="182"/>
        <v>0.169733229936576</v>
      </c>
      <c r="BL321" s="2">
        <f t="shared" si="182"/>
        <v>0.17513448892711558</v>
      </c>
      <c r="BM321" s="2">
        <f t="shared" si="182"/>
        <v>0.17615689410959692</v>
      </c>
      <c r="BO321" s="2">
        <f t="shared" si="183"/>
        <v>0.16369001241445147</v>
      </c>
      <c r="BR321" s="26"/>
      <c r="BS321" s="26"/>
      <c r="BT321" s="26"/>
      <c r="BU321" s="26"/>
      <c r="BV321" s="26"/>
      <c r="BW321" s="26"/>
      <c r="BX321" s="26"/>
      <c r="BY321" s="26"/>
    </row>
    <row r="322" spans="55:77" x14ac:dyDescent="0.25">
      <c r="BC322" s="2">
        <f t="shared" si="182"/>
        <v>6.8070953949595003E-2</v>
      </c>
      <c r="BD322" s="2">
        <f t="shared" si="182"/>
        <v>6.8637861452093912E-2</v>
      </c>
      <c r="BE322" s="2">
        <f t="shared" si="182"/>
        <v>7.2844106041702633E-2</v>
      </c>
      <c r="BF322" s="2">
        <f t="shared" si="182"/>
        <v>7.6284854023352083E-2</v>
      </c>
      <c r="BG322" s="2">
        <f t="shared" si="182"/>
        <v>7.5456027231926986E-2</v>
      </c>
      <c r="BH322" s="2">
        <f t="shared" si="182"/>
        <v>7.5721106515791475E-2</v>
      </c>
      <c r="BI322" s="2">
        <f t="shared" si="182"/>
        <v>7.3977269596130726E-2</v>
      </c>
      <c r="BJ322" s="2">
        <f t="shared" si="182"/>
        <v>7.589050031347766E-2</v>
      </c>
      <c r="BK322" s="2">
        <f t="shared" si="182"/>
        <v>7.5316547927152894E-2</v>
      </c>
      <c r="BL322" s="2">
        <f t="shared" si="182"/>
        <v>7.4432315949394603E-2</v>
      </c>
      <c r="BM322" s="2">
        <f t="shared" si="182"/>
        <v>7.3424081889086376E-2</v>
      </c>
      <c r="BO322" s="2">
        <f t="shared" si="183"/>
        <v>7.3641420444518574E-2</v>
      </c>
      <c r="BR322" s="26"/>
      <c r="BS322" s="26"/>
      <c r="BT322" s="26"/>
      <c r="BU322" s="26"/>
      <c r="BV322" s="26"/>
      <c r="BW322" s="26"/>
      <c r="BX322" s="26"/>
      <c r="BY322" s="26"/>
    </row>
    <row r="323" spans="55:77" x14ac:dyDescent="0.25">
      <c r="BC323" s="2">
        <f t="shared" si="182"/>
        <v>6.6483826469912494E-2</v>
      </c>
      <c r="BD323" s="2">
        <f t="shared" si="182"/>
        <v>6.779385164358985E-2</v>
      </c>
      <c r="BE323" s="2">
        <f t="shared" si="182"/>
        <v>6.8636891415109313E-2</v>
      </c>
      <c r="BF323" s="2">
        <f t="shared" si="182"/>
        <v>7.6641532258593728E-2</v>
      </c>
      <c r="BG323" s="2">
        <f t="shared" si="182"/>
        <v>7.2402653623439409E-2</v>
      </c>
      <c r="BH323" s="2">
        <f t="shared" si="182"/>
        <v>7.1672636895180775E-2</v>
      </c>
      <c r="BI323" s="2">
        <f t="shared" si="182"/>
        <v>6.7712677173057123E-2</v>
      </c>
      <c r="BJ323" s="2">
        <f t="shared" si="182"/>
        <v>6.1218895672208604E-2</v>
      </c>
      <c r="BK323" s="2">
        <f t="shared" si="182"/>
        <v>6.2145867053069639E-2</v>
      </c>
      <c r="BL323" s="2">
        <f t="shared" si="182"/>
        <v>6.3913996215635774E-2</v>
      </c>
      <c r="BM323" s="2">
        <f t="shared" si="182"/>
        <v>6.2301950449325717E-2</v>
      </c>
      <c r="BO323" s="2">
        <f t="shared" si="183"/>
        <v>6.7356798079011126E-2</v>
      </c>
      <c r="BR323" s="26"/>
      <c r="BS323" s="26"/>
      <c r="BT323" s="26"/>
      <c r="BU323" s="26"/>
      <c r="BV323" s="26"/>
      <c r="BW323" s="26"/>
      <c r="BX323" s="26"/>
      <c r="BY323" s="26"/>
    </row>
    <row r="324" spans="55:77" x14ac:dyDescent="0.25">
      <c r="BC324" s="2">
        <f t="shared" si="182"/>
        <v>6.5747819123050041E-2</v>
      </c>
      <c r="BD324" s="2">
        <f t="shared" si="182"/>
        <v>6.726407588014148E-2</v>
      </c>
      <c r="BE324" s="2">
        <f t="shared" si="182"/>
        <v>6.8917458267861595E-2</v>
      </c>
      <c r="BF324" s="2">
        <f t="shared" si="182"/>
        <v>7.1541274696138663E-2</v>
      </c>
      <c r="BG324" s="2">
        <f t="shared" si="182"/>
        <v>7.5804640926910666E-2</v>
      </c>
      <c r="BH324" s="2">
        <f t="shared" si="182"/>
        <v>7.700878905687146E-2</v>
      </c>
      <c r="BI324" s="2">
        <f t="shared" si="182"/>
        <v>7.7032228368809214E-2</v>
      </c>
      <c r="BJ324" s="2">
        <f t="shared" si="182"/>
        <v>8.2871781391872651E-2</v>
      </c>
      <c r="BK324" s="2">
        <f t="shared" si="182"/>
        <v>8.2490652974489959E-2</v>
      </c>
      <c r="BL324" s="2">
        <f t="shared" si="182"/>
        <v>7.8900470893111418E-2</v>
      </c>
      <c r="BM324" s="2">
        <f t="shared" si="182"/>
        <v>7.6873705511566442E-2</v>
      </c>
      <c r="BO324" s="2">
        <f t="shared" si="183"/>
        <v>7.4950263371893047E-2</v>
      </c>
      <c r="BR324" s="26"/>
      <c r="BS324" s="26"/>
      <c r="BT324" s="26"/>
      <c r="BU324" s="26"/>
      <c r="BV324" s="26"/>
      <c r="BW324" s="26"/>
      <c r="BX324" s="26"/>
      <c r="BY324" s="26"/>
    </row>
    <row r="325" spans="55:77" x14ac:dyDescent="0.25">
      <c r="BC325" s="2">
        <f t="shared" si="182"/>
        <v>5.6367385302065129E-2</v>
      </c>
      <c r="BD325" s="2">
        <f t="shared" si="182"/>
        <v>5.7873004865392506E-2</v>
      </c>
      <c r="BE325" s="2">
        <f t="shared" si="182"/>
        <v>5.5411199559435589E-2</v>
      </c>
      <c r="BF325" s="2">
        <f t="shared" si="182"/>
        <v>5.6112397076643949E-2</v>
      </c>
      <c r="BG325" s="2">
        <f t="shared" si="182"/>
        <v>5.937222591454E-2</v>
      </c>
      <c r="BH325" s="2">
        <f t="shared" si="182"/>
        <v>5.7998831647912072E-2</v>
      </c>
      <c r="BI325" s="2">
        <f t="shared" si="182"/>
        <v>5.9408496956012857E-2</v>
      </c>
      <c r="BJ325" s="2">
        <f t="shared" si="182"/>
        <v>5.6714289922276138E-2</v>
      </c>
      <c r="BK325" s="2">
        <f t="shared" si="182"/>
        <v>5.6987428577100971E-2</v>
      </c>
      <c r="BL325" s="2">
        <f t="shared" si="182"/>
        <v>5.8729499720643882E-2</v>
      </c>
      <c r="BM325" s="2">
        <f t="shared" si="182"/>
        <v>5.960752260689136E-2</v>
      </c>
      <c r="BO325" s="2">
        <f t="shared" si="183"/>
        <v>5.7689298377174042E-2</v>
      </c>
      <c r="BR325" s="26"/>
      <c r="BS325" s="26"/>
      <c r="BT325" s="26"/>
      <c r="BU325" s="26"/>
      <c r="BV325" s="26"/>
      <c r="BW325" s="26"/>
      <c r="BX325" s="26"/>
      <c r="BY325" s="26"/>
    </row>
    <row r="326" spans="55:77" x14ac:dyDescent="0.25">
      <c r="BC326" s="2">
        <f t="shared" si="182"/>
        <v>0.22305519685369257</v>
      </c>
      <c r="BD326" s="2">
        <f t="shared" si="182"/>
        <v>0.22067021371596793</v>
      </c>
      <c r="BE326" s="2">
        <f t="shared" si="182"/>
        <v>0.21358528547022282</v>
      </c>
      <c r="BF326" s="2">
        <f t="shared" si="182"/>
        <v>0.18915283542319816</v>
      </c>
      <c r="BG326" s="2">
        <f t="shared" si="182"/>
        <v>0.19348442952960151</v>
      </c>
      <c r="BH326" s="2">
        <f t="shared" si="182"/>
        <v>0.19434033339975076</v>
      </c>
      <c r="BI326" s="2">
        <f t="shared" si="182"/>
        <v>0.20929576990017187</v>
      </c>
      <c r="BJ326" s="2">
        <f t="shared" si="182"/>
        <v>0.21418306525217617</v>
      </c>
      <c r="BK326" s="2">
        <f t="shared" si="182"/>
        <v>0.21727839237371591</v>
      </c>
      <c r="BL326" s="2">
        <f t="shared" si="182"/>
        <v>0.2222029630662912</v>
      </c>
      <c r="BM326" s="2">
        <f t="shared" si="182"/>
        <v>0.2242969529139448</v>
      </c>
      <c r="BO326" s="2">
        <f t="shared" si="183"/>
        <v>0.21104958526352124</v>
      </c>
      <c r="BR326" s="7"/>
      <c r="BS326" s="7"/>
      <c r="BT326" s="7"/>
      <c r="BU326" s="7"/>
      <c r="BV326" s="7"/>
      <c r="BW326" s="7"/>
      <c r="BX326" s="7"/>
      <c r="BY326" s="7"/>
    </row>
  </sheetData>
  <autoFilter ref="A4:AH310"/>
  <mergeCells count="18">
    <mergeCell ref="BX323:BX325"/>
    <mergeCell ref="BY323:BY325"/>
    <mergeCell ref="BV320:BV322"/>
    <mergeCell ref="BW320:BW322"/>
    <mergeCell ref="BX320:BX322"/>
    <mergeCell ref="BY320:BY322"/>
    <mergeCell ref="BW323:BW325"/>
    <mergeCell ref="BR323:BR325"/>
    <mergeCell ref="BS323:BS325"/>
    <mergeCell ref="BT323:BT325"/>
    <mergeCell ref="BU323:BU325"/>
    <mergeCell ref="BV323:BV325"/>
    <mergeCell ref="BU320:BU322"/>
    <mergeCell ref="BC1:BP1"/>
    <mergeCell ref="A3:B3"/>
    <mergeCell ref="BR320:BR322"/>
    <mergeCell ref="BS320:BS322"/>
    <mergeCell ref="BT320:BT322"/>
  </mergeCells>
  <conditionalFormatting sqref="E105:AH110 E211:AH211 E301:AH301 E274:AH274 E293:AG300 E302:AG310 E285:AH292 E273:AG273 E267:AH272 E275:AG284 E111:AG210 E212:AG256 E257:AH257 E258:AG266 E5:AG104">
    <cfRule type="containsText" dxfId="4" priority="1" operator="containsText" text="n.a">
      <formula>NOT(ISERROR(SEARCH("n.a",E5)))</formula>
    </cfRule>
    <cfRule type="cellIs" dxfId="3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13"/>
  <sheetViews>
    <sheetView zoomScale="70" zoomScaleNormal="70" workbookViewId="0">
      <pane xSplit="4" topLeftCell="K1" activePane="topRight" state="frozen"/>
      <selection pane="topRight" activeCell="S85" sqref="S85"/>
    </sheetView>
  </sheetViews>
  <sheetFormatPr baseColWidth="10" defaultRowHeight="15.75" x14ac:dyDescent="0.25"/>
  <cols>
    <col min="1" max="1" width="15.140625" style="14" customWidth="1"/>
    <col min="2" max="2" width="40" style="14" customWidth="1"/>
    <col min="3" max="3" width="25" style="14" customWidth="1"/>
    <col min="4" max="4" width="19" style="14" customWidth="1"/>
    <col min="5" max="6" width="12.5703125" style="14" customWidth="1"/>
    <col min="7" max="16384" width="11.42578125" style="14"/>
  </cols>
  <sheetData>
    <row r="1" spans="1:33" ht="27.95" customHeight="1" x14ac:dyDescent="0.35">
      <c r="A1" s="13" t="s">
        <v>88</v>
      </c>
    </row>
    <row r="3" spans="1:33" x14ac:dyDescent="0.25">
      <c r="A3" s="28" t="s">
        <v>89</v>
      </c>
      <c r="B3" s="28"/>
      <c r="C3" s="15"/>
      <c r="D3" s="15"/>
    </row>
    <row r="4" spans="1:33" x14ac:dyDescent="0.25">
      <c r="A4" s="15" t="s">
        <v>0</v>
      </c>
      <c r="B4" s="15" t="s">
        <v>1</v>
      </c>
      <c r="C4" s="15" t="s">
        <v>2</v>
      </c>
      <c r="D4" s="15" t="s">
        <v>3</v>
      </c>
      <c r="E4" s="16">
        <v>1990</v>
      </c>
      <c r="F4" s="16">
        <v>1991</v>
      </c>
      <c r="G4" s="16">
        <v>1992</v>
      </c>
      <c r="H4" s="16">
        <v>1993</v>
      </c>
      <c r="I4" s="16">
        <v>1994</v>
      </c>
      <c r="J4" s="16">
        <v>1995</v>
      </c>
      <c r="K4" s="16">
        <v>1996</v>
      </c>
      <c r="L4" s="16">
        <v>1997</v>
      </c>
      <c r="M4" s="16">
        <v>1998</v>
      </c>
      <c r="N4" s="16">
        <v>1999</v>
      </c>
      <c r="O4" s="16">
        <v>2000</v>
      </c>
      <c r="P4" s="16">
        <v>2001</v>
      </c>
      <c r="Q4" s="16">
        <v>2002</v>
      </c>
      <c r="R4" s="16">
        <v>2003</v>
      </c>
      <c r="S4" s="16">
        <v>2004</v>
      </c>
      <c r="T4" s="16">
        <v>2005</v>
      </c>
      <c r="U4" s="16">
        <v>2006</v>
      </c>
      <c r="V4" s="16">
        <v>2007</v>
      </c>
      <c r="W4" s="16">
        <v>2008</v>
      </c>
      <c r="X4" s="16">
        <v>2009</v>
      </c>
      <c r="Y4" s="16">
        <v>2010</v>
      </c>
      <c r="Z4" s="16">
        <v>2011</v>
      </c>
      <c r="AA4" s="16">
        <v>2012</v>
      </c>
      <c r="AB4" s="16">
        <v>2013</v>
      </c>
      <c r="AC4" s="16">
        <v>2014</v>
      </c>
      <c r="AD4" s="16">
        <v>2015</v>
      </c>
      <c r="AE4" s="16">
        <v>2016</v>
      </c>
      <c r="AF4" s="16">
        <v>2017</v>
      </c>
      <c r="AG4" s="16">
        <v>2018</v>
      </c>
    </row>
    <row r="5" spans="1:33" x14ac:dyDescent="0.25">
      <c r="A5" s="14" t="s">
        <v>4</v>
      </c>
      <c r="B5" s="14" t="s">
        <v>5</v>
      </c>
      <c r="C5" s="14" t="s">
        <v>6</v>
      </c>
      <c r="D5" s="14" t="s">
        <v>7</v>
      </c>
      <c r="E5" s="17">
        <v>117</v>
      </c>
      <c r="F5" s="17">
        <v>98.4</v>
      </c>
      <c r="G5" s="17">
        <v>106.8</v>
      </c>
      <c r="H5" s="17">
        <v>96.8</v>
      </c>
      <c r="I5" s="17">
        <v>105.6</v>
      </c>
      <c r="J5" s="17">
        <v>98.4</v>
      </c>
      <c r="K5" s="17">
        <v>101.3</v>
      </c>
      <c r="L5" s="17">
        <v>100.2</v>
      </c>
      <c r="M5" s="17">
        <v>84.7</v>
      </c>
      <c r="N5" s="17">
        <v>90.8</v>
      </c>
      <c r="O5" s="17">
        <v>74.8</v>
      </c>
      <c r="P5" s="17">
        <v>52.6</v>
      </c>
      <c r="Q5" s="17">
        <v>71.3</v>
      </c>
      <c r="R5" s="17">
        <v>67.2</v>
      </c>
      <c r="S5" s="17">
        <v>88.8</v>
      </c>
      <c r="T5" s="17">
        <v>82.2</v>
      </c>
      <c r="U5" s="17">
        <v>79.400000000000006</v>
      </c>
      <c r="V5" s="17">
        <v>77.900000000000006</v>
      </c>
      <c r="W5" s="17">
        <v>76.900000000000006</v>
      </c>
      <c r="X5" s="17">
        <v>63.1</v>
      </c>
      <c r="Y5" s="17">
        <v>58.4</v>
      </c>
      <c r="Z5" s="17">
        <v>55</v>
      </c>
      <c r="AA5" s="17">
        <v>49.3</v>
      </c>
      <c r="AB5" s="17">
        <v>58.1</v>
      </c>
      <c r="AC5" s="17">
        <v>51</v>
      </c>
      <c r="AD5" s="17">
        <v>49.3</v>
      </c>
      <c r="AE5" s="17">
        <v>52.4</v>
      </c>
      <c r="AF5" s="17">
        <v>50.1</v>
      </c>
      <c r="AG5" s="17">
        <v>43.2</v>
      </c>
    </row>
    <row r="6" spans="1:33" x14ac:dyDescent="0.25">
      <c r="A6" s="14" t="s">
        <v>4</v>
      </c>
      <c r="B6" s="14" t="s">
        <v>8</v>
      </c>
      <c r="C6" s="14" t="s">
        <v>27</v>
      </c>
      <c r="D6" s="14" t="s">
        <v>10</v>
      </c>
      <c r="E6" s="17">
        <v>638.96699999999998</v>
      </c>
      <c r="F6" s="17">
        <v>638.99599999999998</v>
      </c>
      <c r="G6" s="17">
        <v>631.24400000000003</v>
      </c>
      <c r="H6" s="17">
        <v>612.79700000000003</v>
      </c>
      <c r="I6" s="17">
        <v>597.82000000000005</v>
      </c>
      <c r="J6" s="17">
        <v>575</v>
      </c>
      <c r="K6" s="17">
        <v>568.4</v>
      </c>
      <c r="L6" s="17">
        <v>562.6</v>
      </c>
      <c r="M6" s="17">
        <v>565.9</v>
      </c>
      <c r="N6" s="17">
        <v>571.1</v>
      </c>
      <c r="O6" s="17">
        <v>576.20000000000005</v>
      </c>
      <c r="P6" s="17">
        <v>583.9</v>
      </c>
      <c r="Q6" s="17">
        <v>592.29999999999995</v>
      </c>
      <c r="R6" s="17">
        <v>593.4</v>
      </c>
      <c r="S6" s="17">
        <v>597</v>
      </c>
      <c r="T6" s="17">
        <v>601.4</v>
      </c>
      <c r="U6" s="17">
        <v>601.29999999999995</v>
      </c>
      <c r="V6" s="17">
        <v>609.20000000000005</v>
      </c>
      <c r="W6" s="17">
        <v>614</v>
      </c>
      <c r="X6" s="17">
        <v>612.29999999999995</v>
      </c>
      <c r="Y6" s="17">
        <v>612.79999999999995</v>
      </c>
      <c r="Z6" s="17">
        <v>611.4</v>
      </c>
      <c r="AA6" s="17">
        <v>612.6</v>
      </c>
      <c r="AB6" s="17">
        <v>607.9</v>
      </c>
      <c r="AC6" s="17">
        <v>604</v>
      </c>
      <c r="AD6" s="17">
        <v>607</v>
      </c>
      <c r="AE6" s="17">
        <v>609</v>
      </c>
      <c r="AF6" s="17">
        <v>611</v>
      </c>
      <c r="AG6" s="17">
        <v>613.6</v>
      </c>
    </row>
    <row r="7" spans="1:33" x14ac:dyDescent="0.25">
      <c r="A7" s="14" t="s">
        <v>4</v>
      </c>
      <c r="B7" s="14" t="s">
        <v>11</v>
      </c>
      <c r="C7" s="14" t="s">
        <v>27</v>
      </c>
      <c r="D7" s="14" t="s">
        <v>12</v>
      </c>
      <c r="E7" s="17"/>
      <c r="F7" s="17"/>
      <c r="G7" s="17"/>
      <c r="H7" s="17"/>
      <c r="I7" s="17"/>
      <c r="J7" s="17">
        <v>892.7</v>
      </c>
      <c r="K7" s="17">
        <v>917.2</v>
      </c>
      <c r="L7" s="17">
        <v>947.6</v>
      </c>
      <c r="M7" s="17">
        <v>991.8</v>
      </c>
      <c r="N7" s="17">
        <v>1021.4</v>
      </c>
      <c r="O7" s="17">
        <v>1066.9000000000001</v>
      </c>
      <c r="P7" s="17">
        <v>1085</v>
      </c>
      <c r="Q7" s="17">
        <v>1087</v>
      </c>
      <c r="R7" s="17">
        <v>1089.5999999999999</v>
      </c>
      <c r="S7" s="17">
        <v>1108.7</v>
      </c>
      <c r="T7" s="17">
        <v>1133.8</v>
      </c>
      <c r="U7" s="17">
        <v>1169.7</v>
      </c>
      <c r="V7" s="17">
        <v>1214.0999999999999</v>
      </c>
      <c r="W7" s="17">
        <v>1258.0999999999999</v>
      </c>
      <c r="X7" s="17">
        <v>1260.5999999999999</v>
      </c>
      <c r="Y7" s="17">
        <v>1283.5</v>
      </c>
      <c r="Z7" s="17">
        <v>1318.4</v>
      </c>
      <c r="AA7" s="17">
        <v>1328</v>
      </c>
      <c r="AB7" s="17">
        <v>1331.6</v>
      </c>
      <c r="AC7" s="17">
        <v>1354.3</v>
      </c>
      <c r="AD7" s="17">
        <v>1388.7</v>
      </c>
      <c r="AE7" s="17">
        <v>1422</v>
      </c>
      <c r="AF7" s="17">
        <v>1459.3</v>
      </c>
      <c r="AG7" s="17">
        <v>1494</v>
      </c>
    </row>
    <row r="8" spans="1:33" x14ac:dyDescent="0.25">
      <c r="A8" s="14" t="s">
        <v>4</v>
      </c>
      <c r="B8" s="14" t="s">
        <v>13</v>
      </c>
      <c r="C8" s="14" t="s">
        <v>27</v>
      </c>
      <c r="D8" s="14" t="s">
        <v>14</v>
      </c>
      <c r="E8" s="17">
        <v>135.006</v>
      </c>
      <c r="F8" s="17">
        <v>134.68899999999999</v>
      </c>
      <c r="G8" s="17">
        <v>134.41300000000001</v>
      </c>
      <c r="H8" s="17">
        <v>143.33699999999999</v>
      </c>
      <c r="I8" s="17">
        <v>146.054</v>
      </c>
      <c r="J8" s="17">
        <v>143.80000000000001</v>
      </c>
      <c r="K8" s="17">
        <v>146.5</v>
      </c>
      <c r="L8" s="17">
        <v>147.9</v>
      </c>
      <c r="M8" s="17">
        <v>150.4</v>
      </c>
      <c r="N8" s="17">
        <v>148.80000000000001</v>
      </c>
      <c r="O8" s="17">
        <v>146.19999999999999</v>
      </c>
      <c r="P8" s="17">
        <v>147.30000000000001</v>
      </c>
      <c r="Q8" s="17">
        <v>150</v>
      </c>
      <c r="R8" s="17">
        <v>147.80000000000001</v>
      </c>
      <c r="S8" s="17">
        <v>150.69999999999999</v>
      </c>
      <c r="T8" s="17">
        <v>152.69999999999999</v>
      </c>
      <c r="U8" s="17">
        <v>150.69999999999999</v>
      </c>
      <c r="V8" s="17">
        <v>150.5</v>
      </c>
      <c r="W8" s="17">
        <v>151.1</v>
      </c>
      <c r="X8" s="17">
        <v>150.5</v>
      </c>
      <c r="Y8" s="17">
        <v>152.80000000000001</v>
      </c>
      <c r="Z8" s="17">
        <v>153.1</v>
      </c>
      <c r="AA8" s="17">
        <v>151.4</v>
      </c>
      <c r="AB8" s="17">
        <v>149.30000000000001</v>
      </c>
      <c r="AC8" s="17">
        <v>151.5</v>
      </c>
      <c r="AD8" s="17">
        <v>153.6</v>
      </c>
      <c r="AE8" s="17">
        <v>154.5</v>
      </c>
      <c r="AF8" s="17">
        <v>156.5</v>
      </c>
      <c r="AG8" s="17">
        <v>157.6</v>
      </c>
    </row>
    <row r="9" spans="1:33" x14ac:dyDescent="0.25">
      <c r="A9" s="14" t="s">
        <v>4</v>
      </c>
      <c r="B9" s="14" t="s">
        <v>15</v>
      </c>
      <c r="C9" s="14" t="s">
        <v>27</v>
      </c>
      <c r="D9" s="14" t="s">
        <v>16</v>
      </c>
      <c r="E9" s="17">
        <v>407.59899999999999</v>
      </c>
      <c r="F9" s="17">
        <v>401.06299999999999</v>
      </c>
      <c r="G9" s="17">
        <v>396.94600000000003</v>
      </c>
      <c r="H9" s="17">
        <v>395.28199999999998</v>
      </c>
      <c r="I9" s="17">
        <v>383.24799999999999</v>
      </c>
      <c r="J9" s="17">
        <v>371.2</v>
      </c>
      <c r="K9" s="17">
        <v>372.6</v>
      </c>
      <c r="L9" s="17">
        <v>372.6</v>
      </c>
      <c r="M9" s="17">
        <v>376.4</v>
      </c>
      <c r="N9" s="17">
        <v>385.8</v>
      </c>
      <c r="O9" s="17">
        <v>391.6</v>
      </c>
      <c r="P9" s="17">
        <v>396.3</v>
      </c>
      <c r="Q9" s="17">
        <v>403.7</v>
      </c>
      <c r="R9" s="17">
        <v>407.3</v>
      </c>
      <c r="S9" s="17">
        <v>415.3</v>
      </c>
      <c r="T9" s="17">
        <v>424.8</v>
      </c>
      <c r="U9" s="17">
        <v>427</v>
      </c>
      <c r="V9" s="17">
        <v>431.4</v>
      </c>
      <c r="W9" s="17">
        <v>435.6</v>
      </c>
      <c r="X9" s="17">
        <v>438.5</v>
      </c>
      <c r="Y9" s="17">
        <v>441</v>
      </c>
      <c r="Z9" s="17">
        <v>439.8</v>
      </c>
      <c r="AA9" s="17">
        <v>439.6</v>
      </c>
      <c r="AB9" s="17">
        <v>439.3</v>
      </c>
      <c r="AC9" s="17">
        <v>438.4</v>
      </c>
      <c r="AD9" s="17">
        <v>433.4</v>
      </c>
      <c r="AE9" s="17">
        <v>432.9</v>
      </c>
      <c r="AF9" s="17">
        <v>436</v>
      </c>
      <c r="AG9" s="17">
        <v>435.5</v>
      </c>
    </row>
    <row r="10" spans="1:33" x14ac:dyDescent="0.25">
      <c r="A10" s="14" t="s">
        <v>4</v>
      </c>
      <c r="B10" s="14" t="s">
        <v>17</v>
      </c>
      <c r="C10" s="14" t="s">
        <v>27</v>
      </c>
      <c r="D10" s="14" t="s">
        <v>18</v>
      </c>
      <c r="E10" s="17">
        <v>281.37799999999999</v>
      </c>
      <c r="F10" s="17">
        <v>291.22199999999998</v>
      </c>
      <c r="G10" s="17">
        <v>301.68299999999999</v>
      </c>
      <c r="H10" s="17">
        <v>305.48200000000003</v>
      </c>
      <c r="I10" s="17">
        <v>309.291</v>
      </c>
      <c r="J10" s="17">
        <v>343.8</v>
      </c>
      <c r="K10" s="17">
        <v>351.8</v>
      </c>
      <c r="L10" s="17">
        <v>364.8</v>
      </c>
      <c r="M10" s="17">
        <v>373.2</v>
      </c>
      <c r="N10" s="17">
        <v>385.7</v>
      </c>
      <c r="O10" s="17">
        <v>400.9</v>
      </c>
      <c r="P10" s="17">
        <v>415.8</v>
      </c>
      <c r="Q10" s="17">
        <v>426.5</v>
      </c>
      <c r="R10" s="17">
        <v>437.8</v>
      </c>
      <c r="S10" s="17">
        <v>448.5</v>
      </c>
      <c r="T10" s="17">
        <v>461.4</v>
      </c>
      <c r="U10" s="17">
        <v>472.1</v>
      </c>
      <c r="V10" s="17">
        <v>483.5</v>
      </c>
      <c r="W10" s="17">
        <v>495.3</v>
      </c>
      <c r="X10" s="17">
        <v>510.7</v>
      </c>
      <c r="Y10" s="17">
        <v>529.1</v>
      </c>
      <c r="Z10" s="17">
        <v>545.9</v>
      </c>
      <c r="AA10" s="17">
        <v>558.5</v>
      </c>
      <c r="AB10" s="17">
        <v>567.79999999999995</v>
      </c>
      <c r="AC10" s="17">
        <v>577.79999999999995</v>
      </c>
      <c r="AD10" s="17">
        <v>590.4</v>
      </c>
      <c r="AE10" s="17">
        <v>605.70000000000005</v>
      </c>
      <c r="AF10" s="17">
        <v>621.6</v>
      </c>
      <c r="AG10" s="17">
        <v>632.5</v>
      </c>
    </row>
    <row r="11" spans="1:33" x14ac:dyDescent="0.25">
      <c r="A11" s="14" t="s">
        <v>4</v>
      </c>
      <c r="B11" s="14" t="s">
        <v>19</v>
      </c>
      <c r="C11" s="14" t="s">
        <v>27</v>
      </c>
      <c r="D11" s="14" t="s">
        <v>20</v>
      </c>
      <c r="E11" s="17">
        <v>638.96699999999998</v>
      </c>
      <c r="F11" s="17">
        <v>638.99599999999998</v>
      </c>
      <c r="G11" s="17">
        <v>631.24400000000003</v>
      </c>
      <c r="H11" s="17">
        <v>612.79700000000003</v>
      </c>
      <c r="I11" s="17">
        <v>597.82000000000005</v>
      </c>
      <c r="J11" s="17">
        <v>170.13</v>
      </c>
      <c r="K11" s="17">
        <v>177.96</v>
      </c>
      <c r="L11" s="17">
        <v>187.92</v>
      </c>
      <c r="M11" s="17">
        <v>191.3</v>
      </c>
      <c r="N11" s="17">
        <v>200.64</v>
      </c>
      <c r="O11" s="17">
        <v>208.59</v>
      </c>
      <c r="P11" s="17">
        <v>218.19</v>
      </c>
      <c r="Q11" s="17">
        <v>227.43</v>
      </c>
      <c r="R11" s="17">
        <v>237.13</v>
      </c>
      <c r="S11" s="17">
        <v>246.92</v>
      </c>
      <c r="T11" s="17">
        <v>258.12</v>
      </c>
      <c r="U11" s="17">
        <v>263.83</v>
      </c>
      <c r="V11" s="17">
        <v>267.51</v>
      </c>
      <c r="W11" s="17">
        <v>272.85000000000002</v>
      </c>
      <c r="X11" s="17">
        <v>286.93</v>
      </c>
      <c r="Y11" s="17">
        <v>300.87</v>
      </c>
      <c r="Z11" s="17">
        <v>310.83999999999997</v>
      </c>
      <c r="AA11" s="17">
        <v>319.04000000000002</v>
      </c>
      <c r="AB11" s="17">
        <v>327.43</v>
      </c>
      <c r="AC11" s="17">
        <v>334.71</v>
      </c>
      <c r="AD11" s="17">
        <v>338.07</v>
      </c>
      <c r="AE11" s="17">
        <v>346.11</v>
      </c>
      <c r="AF11" s="17">
        <v>356.25</v>
      </c>
      <c r="AG11" s="17">
        <v>360.43</v>
      </c>
    </row>
    <row r="12" spans="1:33" x14ac:dyDescent="0.25">
      <c r="A12" s="14" t="s">
        <v>4</v>
      </c>
      <c r="B12" s="14" t="s">
        <v>21</v>
      </c>
      <c r="C12" s="14" t="s">
        <v>6</v>
      </c>
      <c r="D12" s="14" t="s">
        <v>22</v>
      </c>
      <c r="E12" s="17"/>
      <c r="F12" s="17"/>
      <c r="G12" s="17">
        <v>212.70000000000002</v>
      </c>
      <c r="H12" s="17">
        <v>167.29999999999998</v>
      </c>
      <c r="I12" s="17">
        <v>164.10000000000002</v>
      </c>
      <c r="J12" s="17">
        <v>168.29999999999998</v>
      </c>
      <c r="K12" s="17">
        <v>167.4</v>
      </c>
      <c r="L12" s="17">
        <v>171.7</v>
      </c>
      <c r="M12" s="17">
        <v>180.6</v>
      </c>
      <c r="N12" s="17">
        <v>191.5</v>
      </c>
      <c r="O12" s="17">
        <v>177.89999999999998</v>
      </c>
      <c r="P12" s="17">
        <v>176.5</v>
      </c>
      <c r="Q12" s="17">
        <v>178.3</v>
      </c>
      <c r="R12" s="17">
        <v>173.3</v>
      </c>
      <c r="S12" s="17">
        <v>185.3</v>
      </c>
      <c r="T12" s="17">
        <v>209</v>
      </c>
      <c r="U12" s="17">
        <v>208</v>
      </c>
      <c r="V12" s="17">
        <v>228.70000000000005</v>
      </c>
      <c r="W12" s="17">
        <v>224.1</v>
      </c>
      <c r="X12" s="17">
        <v>232</v>
      </c>
      <c r="Y12" s="17">
        <v>249.3</v>
      </c>
      <c r="Z12" s="17">
        <v>254.60000000000002</v>
      </c>
      <c r="AA12" s="17">
        <v>235.5</v>
      </c>
      <c r="AB12" s="17">
        <v>262.29999999999995</v>
      </c>
      <c r="AC12" s="17">
        <v>250.39999999999998</v>
      </c>
      <c r="AD12" s="17">
        <v>258</v>
      </c>
      <c r="AE12" s="17">
        <v>266</v>
      </c>
      <c r="AF12" s="17">
        <v>260.49999999999994</v>
      </c>
      <c r="AG12" s="17">
        <v>263.10000000000002</v>
      </c>
    </row>
    <row r="13" spans="1:33" x14ac:dyDescent="0.25">
      <c r="A13" s="14" t="s">
        <v>4</v>
      </c>
      <c r="B13" s="14" t="s">
        <v>23</v>
      </c>
      <c r="C13" s="14" t="s">
        <v>6</v>
      </c>
      <c r="D13" s="14" t="s">
        <v>24</v>
      </c>
      <c r="E13" s="17"/>
      <c r="F13" s="17"/>
      <c r="G13" s="17">
        <v>2415.0299999999997</v>
      </c>
      <c r="H13" s="17">
        <v>2333.7950000000001</v>
      </c>
      <c r="I13" s="17">
        <v>2303.933</v>
      </c>
      <c r="J13" s="17">
        <v>2763.3300000000004</v>
      </c>
      <c r="K13" s="17">
        <v>2803.1600000000003</v>
      </c>
      <c r="L13" s="17">
        <v>2855.32</v>
      </c>
      <c r="M13" s="17">
        <v>2914.3</v>
      </c>
      <c r="N13" s="17">
        <v>2995.74</v>
      </c>
      <c r="O13" s="17">
        <v>3043.0900000000006</v>
      </c>
      <c r="P13" s="17">
        <v>3075.59</v>
      </c>
      <c r="Q13" s="17">
        <v>3136.5299999999997</v>
      </c>
      <c r="R13" s="17">
        <v>3153.53</v>
      </c>
      <c r="S13" s="17">
        <v>3241.2200000000003</v>
      </c>
      <c r="T13" s="17">
        <v>3323.42</v>
      </c>
      <c r="U13" s="17">
        <v>3372.03</v>
      </c>
      <c r="V13" s="17">
        <v>3462.8099999999995</v>
      </c>
      <c r="W13" s="17">
        <v>3527.95</v>
      </c>
      <c r="X13" s="17">
        <v>3554.6299999999997</v>
      </c>
      <c r="Y13" s="17">
        <v>3627.77</v>
      </c>
      <c r="Z13" s="17">
        <v>3689.0400000000004</v>
      </c>
      <c r="AA13" s="17">
        <v>3693.94</v>
      </c>
      <c r="AB13" s="17">
        <v>3743.7299999999996</v>
      </c>
      <c r="AC13" s="17">
        <v>3762.11</v>
      </c>
      <c r="AD13" s="17">
        <v>3818.4700000000003</v>
      </c>
      <c r="AE13" s="17">
        <v>3888.61</v>
      </c>
      <c r="AF13" s="17">
        <v>3951.25</v>
      </c>
      <c r="AG13" s="17">
        <v>3999.93</v>
      </c>
    </row>
    <row r="14" spans="1:33" hidden="1" x14ac:dyDescent="0.25">
      <c r="A14" s="14" t="s">
        <v>25</v>
      </c>
      <c r="B14" s="14" t="s">
        <v>5</v>
      </c>
      <c r="C14" s="14" t="s">
        <v>6</v>
      </c>
      <c r="D14" s="14" t="s">
        <v>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350</v>
      </c>
      <c r="P14" s="17">
        <v>246.4</v>
      </c>
      <c r="Q14" s="17">
        <v>272.5</v>
      </c>
      <c r="R14" s="17">
        <v>279.2</v>
      </c>
      <c r="S14" s="17">
        <v>286.60000000000002</v>
      </c>
      <c r="T14" s="17">
        <v>247.6</v>
      </c>
      <c r="U14" s="17">
        <v>236.3</v>
      </c>
      <c r="V14" s="17">
        <v>230.3</v>
      </c>
      <c r="W14" s="17">
        <v>233</v>
      </c>
      <c r="X14" s="17">
        <v>219.4</v>
      </c>
      <c r="Y14" s="17">
        <v>202.9</v>
      </c>
      <c r="Z14" s="17">
        <v>194.2</v>
      </c>
      <c r="AA14" s="17">
        <v>182.2</v>
      </c>
      <c r="AB14" s="17">
        <v>188.1</v>
      </c>
      <c r="AC14" s="17">
        <v>201.3</v>
      </c>
      <c r="AD14" s="17">
        <v>200.3</v>
      </c>
      <c r="AE14" s="17">
        <v>196.4</v>
      </c>
      <c r="AF14" s="17">
        <v>209.7</v>
      </c>
      <c r="AG14" s="17">
        <v>196.8</v>
      </c>
    </row>
    <row r="15" spans="1:33" hidden="1" x14ac:dyDescent="0.25">
      <c r="A15" s="14" t="s">
        <v>25</v>
      </c>
      <c r="B15" s="14" t="s">
        <v>8</v>
      </c>
      <c r="C15" s="14" t="s">
        <v>27</v>
      </c>
      <c r="D15" s="14" t="s">
        <v>10</v>
      </c>
      <c r="E15" s="17"/>
      <c r="F15" s="17"/>
      <c r="G15" s="17"/>
      <c r="H15" s="17"/>
      <c r="I15" s="17"/>
      <c r="J15" s="17">
        <v>380.74</v>
      </c>
      <c r="K15" s="17">
        <v>403.98</v>
      </c>
      <c r="L15" s="17">
        <v>394.05</v>
      </c>
      <c r="M15" s="17">
        <v>401.77</v>
      </c>
      <c r="N15" s="17">
        <v>400.53</v>
      </c>
      <c r="O15" s="17">
        <v>393.69</v>
      </c>
      <c r="P15" s="17">
        <v>406.39</v>
      </c>
      <c r="Q15" s="17">
        <v>414.96</v>
      </c>
      <c r="R15" s="17">
        <v>433.41</v>
      </c>
      <c r="S15" s="17">
        <v>469.2</v>
      </c>
      <c r="T15" s="17">
        <v>498.52</v>
      </c>
      <c r="U15" s="17">
        <v>519.73</v>
      </c>
      <c r="V15" s="17">
        <v>543.42999999999995</v>
      </c>
      <c r="W15" s="17">
        <v>557.94000000000005</v>
      </c>
      <c r="X15" s="17">
        <v>573.82000000000005</v>
      </c>
      <c r="Y15" s="17">
        <v>575.78</v>
      </c>
      <c r="Z15" s="17">
        <v>561</v>
      </c>
      <c r="AA15" s="17">
        <v>542.25</v>
      </c>
      <c r="AB15" s="17">
        <v>538.97</v>
      </c>
      <c r="AC15" s="17">
        <v>541.82000000000005</v>
      </c>
      <c r="AD15" s="17">
        <v>539.32000000000005</v>
      </c>
      <c r="AE15" s="17">
        <v>541.97</v>
      </c>
      <c r="AF15" s="17">
        <v>547.88</v>
      </c>
      <c r="AG15" s="17">
        <v>558.34</v>
      </c>
    </row>
    <row r="16" spans="1:33" hidden="1" x14ac:dyDescent="0.25">
      <c r="A16" s="14" t="s">
        <v>25</v>
      </c>
      <c r="B16" s="14" t="s">
        <v>11</v>
      </c>
      <c r="C16" s="14" t="s">
        <v>27</v>
      </c>
      <c r="D16" s="14" t="s">
        <v>12</v>
      </c>
      <c r="E16" s="17"/>
      <c r="F16" s="17"/>
      <c r="G16" s="17"/>
      <c r="H16" s="17"/>
      <c r="I16" s="17"/>
      <c r="J16" s="17">
        <v>402.04</v>
      </c>
      <c r="K16" s="17">
        <v>417.93</v>
      </c>
      <c r="L16" s="17">
        <v>397.46</v>
      </c>
      <c r="M16" s="17">
        <v>386.87</v>
      </c>
      <c r="N16" s="17">
        <v>416.02</v>
      </c>
      <c r="O16" s="17">
        <v>407.38</v>
      </c>
      <c r="P16" s="17">
        <v>419.44</v>
      </c>
      <c r="Q16" s="17">
        <v>422.99</v>
      </c>
      <c r="R16" s="17">
        <v>450.65</v>
      </c>
      <c r="S16" s="17">
        <v>474.81</v>
      </c>
      <c r="T16" s="17">
        <v>489.72</v>
      </c>
      <c r="U16" s="17">
        <v>513.25</v>
      </c>
      <c r="V16" s="17">
        <v>539.49</v>
      </c>
      <c r="W16" s="17">
        <v>564.66</v>
      </c>
      <c r="X16" s="17">
        <v>581.27</v>
      </c>
      <c r="Y16" s="17">
        <v>582.80999999999995</v>
      </c>
      <c r="Z16" s="17">
        <v>589.25</v>
      </c>
      <c r="AA16" s="17">
        <v>584.15</v>
      </c>
      <c r="AB16" s="17">
        <v>592.95000000000005</v>
      </c>
      <c r="AC16" s="17">
        <v>586.99</v>
      </c>
      <c r="AD16" s="17">
        <v>602.16999999999996</v>
      </c>
      <c r="AE16" s="17">
        <v>631.94000000000005</v>
      </c>
      <c r="AF16" s="17">
        <v>636.22</v>
      </c>
      <c r="AG16" s="17">
        <v>646.65</v>
      </c>
    </row>
    <row r="17" spans="1:33" hidden="1" x14ac:dyDescent="0.25">
      <c r="A17" s="14" t="s">
        <v>25</v>
      </c>
      <c r="B17" s="14" t="s">
        <v>13</v>
      </c>
      <c r="C17" s="14" t="s">
        <v>27</v>
      </c>
      <c r="D17" s="14" t="s">
        <v>14</v>
      </c>
      <c r="E17" s="17"/>
      <c r="F17" s="17"/>
      <c r="G17" s="17"/>
      <c r="H17" s="17"/>
      <c r="I17" s="17"/>
      <c r="J17" s="17">
        <v>100.74</v>
      </c>
      <c r="K17" s="17">
        <v>106.81</v>
      </c>
      <c r="L17" s="17">
        <v>103.46</v>
      </c>
      <c r="M17" s="17">
        <v>104.64</v>
      </c>
      <c r="N17" s="17">
        <v>104.72</v>
      </c>
      <c r="O17" s="17">
        <v>102.32</v>
      </c>
      <c r="P17" s="17">
        <v>109.36</v>
      </c>
      <c r="Q17" s="17">
        <v>106.76</v>
      </c>
      <c r="R17" s="17">
        <v>113.82</v>
      </c>
      <c r="S17" s="17">
        <v>121.07</v>
      </c>
      <c r="T17" s="17">
        <v>130.93</v>
      </c>
      <c r="U17" s="17">
        <v>135.68</v>
      </c>
      <c r="V17" s="17">
        <v>145.06</v>
      </c>
      <c r="W17" s="17">
        <v>153.77000000000001</v>
      </c>
      <c r="X17" s="17">
        <v>159.18</v>
      </c>
      <c r="Y17" s="17">
        <v>160.18</v>
      </c>
      <c r="Z17" s="17">
        <v>157.38</v>
      </c>
      <c r="AA17" s="17">
        <v>151.09</v>
      </c>
      <c r="AB17" s="17">
        <v>145.74</v>
      </c>
      <c r="AC17" s="17">
        <v>150.18</v>
      </c>
      <c r="AD17" s="17">
        <v>150.43</v>
      </c>
      <c r="AE17" s="17">
        <v>157.75</v>
      </c>
      <c r="AF17" s="17">
        <v>155.71</v>
      </c>
      <c r="AG17" s="17">
        <v>151.77000000000001</v>
      </c>
    </row>
    <row r="18" spans="1:33" hidden="1" x14ac:dyDescent="0.25">
      <c r="A18" s="14" t="s">
        <v>25</v>
      </c>
      <c r="B18" s="14" t="s">
        <v>15</v>
      </c>
      <c r="C18" s="14" t="s">
        <v>27</v>
      </c>
      <c r="D18" s="14" t="s">
        <v>16</v>
      </c>
      <c r="E18" s="17"/>
      <c r="F18" s="17"/>
      <c r="G18" s="17"/>
      <c r="H18" s="17"/>
      <c r="I18" s="17"/>
      <c r="J18" s="17">
        <v>267.70999999999998</v>
      </c>
      <c r="K18" s="17">
        <v>277.93</v>
      </c>
      <c r="L18" s="17">
        <v>268.73</v>
      </c>
      <c r="M18" s="17">
        <v>247.74</v>
      </c>
      <c r="N18" s="17">
        <v>244.38</v>
      </c>
      <c r="O18" s="17">
        <v>247.87</v>
      </c>
      <c r="P18" s="17">
        <v>236.04</v>
      </c>
      <c r="Q18" s="17">
        <v>229.12</v>
      </c>
      <c r="R18" s="17">
        <v>239.39</v>
      </c>
      <c r="S18" s="17">
        <v>233.57</v>
      </c>
      <c r="T18" s="17">
        <v>245.67</v>
      </c>
      <c r="U18" s="17">
        <v>251.72</v>
      </c>
      <c r="V18" s="17">
        <v>252.27</v>
      </c>
      <c r="W18" s="17">
        <v>246.74</v>
      </c>
      <c r="X18" s="17">
        <v>241.99</v>
      </c>
      <c r="Y18" s="17">
        <v>224.61</v>
      </c>
      <c r="Z18" s="17">
        <v>214.7</v>
      </c>
      <c r="AA18" s="17">
        <v>219.99</v>
      </c>
      <c r="AB18" s="17">
        <v>217.27</v>
      </c>
      <c r="AC18" s="17">
        <v>215.11</v>
      </c>
      <c r="AD18" s="17">
        <v>212.44</v>
      </c>
      <c r="AE18" s="17">
        <v>209.36</v>
      </c>
      <c r="AF18" s="17">
        <v>209.27</v>
      </c>
      <c r="AG18" s="17">
        <v>210.77</v>
      </c>
    </row>
    <row r="19" spans="1:33" hidden="1" x14ac:dyDescent="0.25">
      <c r="A19" s="14" t="s">
        <v>25</v>
      </c>
      <c r="B19" s="14" t="s">
        <v>17</v>
      </c>
      <c r="C19" s="14" t="s">
        <v>27</v>
      </c>
      <c r="D19" s="14" t="s">
        <v>18</v>
      </c>
      <c r="E19" s="17"/>
      <c r="F19" s="17"/>
      <c r="G19" s="17"/>
      <c r="H19" s="17"/>
      <c r="I19" s="17"/>
      <c r="J19" s="17">
        <v>159.80000000000001</v>
      </c>
      <c r="K19" s="17">
        <v>165.61</v>
      </c>
      <c r="L19" s="17">
        <v>162.47</v>
      </c>
      <c r="M19" s="17">
        <v>150.47</v>
      </c>
      <c r="N19" s="17">
        <v>148.94999999999999</v>
      </c>
      <c r="O19" s="17">
        <v>148.41</v>
      </c>
      <c r="P19" s="17">
        <v>146.22999999999999</v>
      </c>
      <c r="Q19" s="17">
        <v>147.69</v>
      </c>
      <c r="R19" s="17">
        <v>150.51</v>
      </c>
      <c r="S19" s="17">
        <v>153.54</v>
      </c>
      <c r="T19" s="17">
        <v>152.88</v>
      </c>
      <c r="U19" s="17">
        <v>156.61000000000001</v>
      </c>
      <c r="V19" s="17">
        <v>157.94999999999999</v>
      </c>
      <c r="W19" s="17">
        <v>148.38</v>
      </c>
      <c r="X19" s="17">
        <v>153.04</v>
      </c>
      <c r="Y19" s="17">
        <v>149.76</v>
      </c>
      <c r="Z19" s="17">
        <v>153.11000000000001</v>
      </c>
      <c r="AA19" s="17">
        <v>154.19999999999999</v>
      </c>
      <c r="AB19" s="17">
        <v>157.22999999999999</v>
      </c>
      <c r="AC19" s="17">
        <v>159.68</v>
      </c>
      <c r="AD19" s="17">
        <v>158.63999999999999</v>
      </c>
      <c r="AE19" s="17">
        <v>160.88999999999999</v>
      </c>
      <c r="AF19" s="17">
        <v>162.25</v>
      </c>
      <c r="AG19" s="17">
        <v>165.28</v>
      </c>
    </row>
    <row r="20" spans="1:33" hidden="1" x14ac:dyDescent="0.25">
      <c r="A20" s="14" t="s">
        <v>25</v>
      </c>
      <c r="B20" s="14" t="s">
        <v>19</v>
      </c>
      <c r="C20" s="14" t="s">
        <v>27</v>
      </c>
      <c r="D20" s="14" t="s">
        <v>20</v>
      </c>
      <c r="E20" s="17"/>
      <c r="F20" s="17"/>
      <c r="G20" s="17"/>
      <c r="H20" s="17"/>
      <c r="I20" s="17"/>
      <c r="J20" s="17">
        <v>234.9</v>
      </c>
      <c r="K20" s="17">
        <v>243.86</v>
      </c>
      <c r="L20" s="17">
        <v>236.22</v>
      </c>
      <c r="M20" s="17">
        <v>217.78</v>
      </c>
      <c r="N20" s="17">
        <v>214.91</v>
      </c>
      <c r="O20" s="17">
        <v>217.68</v>
      </c>
      <c r="P20" s="17">
        <v>206.86</v>
      </c>
      <c r="Q20" s="17">
        <v>203.89</v>
      </c>
      <c r="R20" s="17">
        <v>201.49</v>
      </c>
      <c r="S20" s="17">
        <v>201.33</v>
      </c>
      <c r="T20" s="17">
        <v>201</v>
      </c>
      <c r="U20" s="17">
        <v>202.04</v>
      </c>
      <c r="V20" s="17">
        <v>202.25</v>
      </c>
      <c r="W20" s="17">
        <v>186.17</v>
      </c>
      <c r="X20" s="17">
        <v>179.69</v>
      </c>
      <c r="Y20" s="17">
        <v>171.61</v>
      </c>
      <c r="Z20" s="17">
        <v>168.69</v>
      </c>
      <c r="AA20" s="17">
        <v>170.21</v>
      </c>
      <c r="AB20" s="17">
        <v>172.71</v>
      </c>
      <c r="AC20" s="17">
        <v>173.45</v>
      </c>
      <c r="AD20" s="17">
        <v>173.75</v>
      </c>
      <c r="AE20" s="17">
        <v>173.84</v>
      </c>
      <c r="AF20" s="17">
        <v>172.61</v>
      </c>
      <c r="AG20" s="17">
        <v>172.69</v>
      </c>
    </row>
    <row r="21" spans="1:33" hidden="1" x14ac:dyDescent="0.25">
      <c r="A21" s="14" t="s">
        <v>25</v>
      </c>
      <c r="B21" s="14" t="s">
        <v>21</v>
      </c>
      <c r="C21" s="14" t="s">
        <v>6</v>
      </c>
      <c r="D21" s="14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>
        <v>101.80000000000001</v>
      </c>
      <c r="P21" s="17">
        <v>115.3</v>
      </c>
      <c r="Q21" s="17">
        <v>105</v>
      </c>
      <c r="R21" s="17">
        <v>122</v>
      </c>
      <c r="S21" s="17">
        <v>137.19999999999999</v>
      </c>
      <c r="T21" s="17">
        <v>133.80000000000001</v>
      </c>
      <c r="U21" s="17">
        <v>137.69999999999999</v>
      </c>
      <c r="V21" s="17">
        <v>134.80000000000001</v>
      </c>
      <c r="W21" s="17">
        <v>142.30000000000001</v>
      </c>
      <c r="X21" s="17">
        <v>141.30000000000001</v>
      </c>
      <c r="Y21" s="17">
        <v>139</v>
      </c>
      <c r="Z21" s="17">
        <v>141.9</v>
      </c>
      <c r="AA21" s="17">
        <v>138.69999999999999</v>
      </c>
      <c r="AB21" s="17">
        <v>136.89999999999998</v>
      </c>
      <c r="AC21" s="17">
        <v>131.79999999999998</v>
      </c>
      <c r="AD21" s="17">
        <v>141.1</v>
      </c>
      <c r="AE21" s="17">
        <v>145.89999999999998</v>
      </c>
      <c r="AF21" s="17">
        <v>149.70000000000002</v>
      </c>
      <c r="AG21" s="17">
        <v>139.80000000000001</v>
      </c>
    </row>
    <row r="22" spans="1:33" hidden="1" x14ac:dyDescent="0.25">
      <c r="A22" s="14" t="s">
        <v>25</v>
      </c>
      <c r="B22" s="14" t="s">
        <v>23</v>
      </c>
      <c r="C22" s="14" t="s">
        <v>6</v>
      </c>
      <c r="D22" s="14" t="s">
        <v>24</v>
      </c>
      <c r="E22" s="17"/>
      <c r="F22" s="17"/>
      <c r="G22" s="17"/>
      <c r="H22" s="17"/>
      <c r="I22" s="17"/>
      <c r="J22" s="17">
        <v>1545.93</v>
      </c>
      <c r="K22" s="17">
        <v>1616.1200000000003</v>
      </c>
      <c r="L22" s="17">
        <v>1562.39</v>
      </c>
      <c r="M22" s="17">
        <v>1509.27</v>
      </c>
      <c r="N22" s="17">
        <v>1529.5100000000002</v>
      </c>
      <c r="O22" s="17">
        <v>1969.1500000000003</v>
      </c>
      <c r="P22" s="17">
        <v>1886.0199999999998</v>
      </c>
      <c r="Q22" s="17">
        <v>1902.9099999999999</v>
      </c>
      <c r="R22" s="17">
        <v>1990.4699999999998</v>
      </c>
      <c r="S22" s="17">
        <v>2077.3199999999997</v>
      </c>
      <c r="T22" s="17">
        <v>2100.1200000000003</v>
      </c>
      <c r="U22" s="17">
        <v>2153.0299999999997</v>
      </c>
      <c r="V22" s="17">
        <v>2205.5500000000002</v>
      </c>
      <c r="W22" s="17">
        <v>2232.96</v>
      </c>
      <c r="X22" s="17">
        <v>2249.69</v>
      </c>
      <c r="Y22" s="17">
        <v>2206.6499999999996</v>
      </c>
      <c r="Z22" s="17">
        <v>2180.23</v>
      </c>
      <c r="AA22" s="17">
        <v>2142.79</v>
      </c>
      <c r="AB22" s="17">
        <v>2149.87</v>
      </c>
      <c r="AC22" s="17">
        <v>2160.3300000000004</v>
      </c>
      <c r="AD22" s="17">
        <v>2178.15</v>
      </c>
      <c r="AE22" s="17">
        <v>2218.0500000000002</v>
      </c>
      <c r="AF22" s="17">
        <v>2243.3399999999997</v>
      </c>
      <c r="AG22" s="17">
        <v>2242.1</v>
      </c>
    </row>
    <row r="23" spans="1:33" hidden="1" x14ac:dyDescent="0.25">
      <c r="A23" s="14" t="s">
        <v>26</v>
      </c>
      <c r="B23" s="14" t="s">
        <v>5</v>
      </c>
      <c r="C23" s="14" t="s">
        <v>6</v>
      </c>
      <c r="D23" s="14" t="s">
        <v>7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>
        <v>192.8</v>
      </c>
      <c r="R23" s="17">
        <v>210.8</v>
      </c>
      <c r="S23" s="17">
        <v>209.8</v>
      </c>
      <c r="T23" s="17">
        <v>215.5</v>
      </c>
      <c r="U23" s="17">
        <v>174.8</v>
      </c>
      <c r="V23" s="17">
        <v>181.2</v>
      </c>
      <c r="W23" s="17">
        <v>190.9</v>
      </c>
      <c r="X23" s="17">
        <v>194.4</v>
      </c>
      <c r="Y23" s="17">
        <v>206.8</v>
      </c>
      <c r="Z23" s="17">
        <v>203.5</v>
      </c>
      <c r="AA23" s="17">
        <v>161.80000000000001</v>
      </c>
      <c r="AB23" s="17">
        <v>142.6</v>
      </c>
      <c r="AC23" s="17">
        <v>133.4</v>
      </c>
      <c r="AD23" s="17">
        <v>128.80000000000001</v>
      </c>
      <c r="AE23" s="17">
        <v>106.4</v>
      </c>
      <c r="AF23" s="17">
        <v>102.5</v>
      </c>
      <c r="AG23" s="17">
        <v>90.8</v>
      </c>
    </row>
    <row r="24" spans="1:33" hidden="1" x14ac:dyDescent="0.25">
      <c r="A24" s="14" t="s">
        <v>26</v>
      </c>
      <c r="B24" s="14" t="s">
        <v>8</v>
      </c>
      <c r="C24" s="14" t="s">
        <v>27</v>
      </c>
      <c r="D24" s="14" t="s">
        <v>10</v>
      </c>
      <c r="E24" s="17">
        <v>159.80000000000001</v>
      </c>
      <c r="F24" s="17">
        <v>142.30000000000001</v>
      </c>
      <c r="G24" s="17">
        <v>131.19999999999999</v>
      </c>
      <c r="H24" s="17">
        <v>125.2</v>
      </c>
      <c r="I24" s="17">
        <v>121.9</v>
      </c>
      <c r="J24" s="17">
        <v>125.1</v>
      </c>
      <c r="K24" s="17">
        <v>138.69999999999999</v>
      </c>
      <c r="L24" s="17">
        <v>157.6</v>
      </c>
      <c r="M24" s="17">
        <v>173.7</v>
      </c>
      <c r="N24" s="17">
        <v>188.6</v>
      </c>
      <c r="O24" s="17">
        <v>194.4</v>
      </c>
      <c r="P24" s="17">
        <v>204.4</v>
      </c>
      <c r="Q24" s="17">
        <v>213.9</v>
      </c>
      <c r="R24" s="17">
        <v>226.9</v>
      </c>
      <c r="S24" s="17">
        <v>237.8</v>
      </c>
      <c r="T24" s="17">
        <v>240.8</v>
      </c>
      <c r="U24" s="17">
        <v>251.2</v>
      </c>
      <c r="V24" s="17">
        <v>264</v>
      </c>
      <c r="W24" s="17">
        <v>269.89999999999998</v>
      </c>
      <c r="X24" s="17">
        <v>243.3</v>
      </c>
      <c r="Y24" s="17">
        <v>225</v>
      </c>
      <c r="Z24" s="17">
        <v>220.6</v>
      </c>
      <c r="AA24" s="17">
        <v>216.1</v>
      </c>
      <c r="AB24" s="17">
        <v>207.2</v>
      </c>
      <c r="AC24" s="17">
        <v>205.8</v>
      </c>
      <c r="AD24" s="17">
        <v>202.75200000000001</v>
      </c>
      <c r="AE24" s="17">
        <v>215.73500000000001</v>
      </c>
      <c r="AF24" s="17">
        <v>215.99199999999999</v>
      </c>
      <c r="AG24" s="17">
        <v>214.58099999999999</v>
      </c>
    </row>
    <row r="25" spans="1:33" hidden="1" x14ac:dyDescent="0.25">
      <c r="A25" s="14" t="s">
        <v>26</v>
      </c>
      <c r="B25" s="14" t="s">
        <v>11</v>
      </c>
      <c r="C25" s="14" t="s">
        <v>27</v>
      </c>
      <c r="D25" s="14" t="s">
        <v>12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>
        <v>265.39999999999998</v>
      </c>
      <c r="X25" s="17">
        <v>266.62099999999998</v>
      </c>
      <c r="Y25" s="17">
        <v>261.04399999999998</v>
      </c>
      <c r="Z25" s="17">
        <v>260.75099999999998</v>
      </c>
      <c r="AA25" s="17">
        <v>263.72399999999999</v>
      </c>
      <c r="AB25" s="17">
        <v>261.26100000000002</v>
      </c>
      <c r="AC25" s="17">
        <v>261.71499999999997</v>
      </c>
      <c r="AD25" s="17">
        <v>269.93099999999998</v>
      </c>
      <c r="AE25" s="17">
        <v>276.79500000000002</v>
      </c>
      <c r="AF25" s="17">
        <v>280.18599999999998</v>
      </c>
      <c r="AG25" s="17">
        <v>287.30799999999999</v>
      </c>
    </row>
    <row r="26" spans="1:33" hidden="1" x14ac:dyDescent="0.25">
      <c r="A26" s="14" t="s">
        <v>26</v>
      </c>
      <c r="B26" s="14" t="s">
        <v>13</v>
      </c>
      <c r="C26" s="14" t="s">
        <v>27</v>
      </c>
      <c r="D26" s="14" t="s">
        <v>14</v>
      </c>
      <c r="E26" s="17">
        <v>82.2</v>
      </c>
      <c r="F26" s="17">
        <v>66.599999999999994</v>
      </c>
      <c r="G26" s="17">
        <v>56.4</v>
      </c>
      <c r="H26" s="17">
        <v>54.9</v>
      </c>
      <c r="I26" s="17">
        <v>54</v>
      </c>
      <c r="J26" s="17">
        <v>53.9</v>
      </c>
      <c r="K26" s="17">
        <v>57.2</v>
      </c>
      <c r="L26" s="17">
        <v>64.2</v>
      </c>
      <c r="M26" s="17">
        <v>68.099999999999994</v>
      </c>
      <c r="N26" s="17">
        <v>73.400000000000006</v>
      </c>
      <c r="O26" s="17">
        <v>75.2</v>
      </c>
      <c r="P26" s="17">
        <v>76.2</v>
      </c>
      <c r="Q26" s="17">
        <v>77.400000000000006</v>
      </c>
      <c r="R26" s="17">
        <v>78.5</v>
      </c>
      <c r="S26" s="17">
        <v>80.599999999999994</v>
      </c>
      <c r="T26" s="17">
        <v>80.7</v>
      </c>
      <c r="U26" s="17">
        <v>86</v>
      </c>
      <c r="V26" s="17">
        <v>88.5</v>
      </c>
      <c r="W26" s="17">
        <v>90.7</v>
      </c>
      <c r="X26" s="17">
        <v>85.9</v>
      </c>
      <c r="Y26" s="17">
        <v>83.5</v>
      </c>
      <c r="Z26" s="17">
        <v>83.5</v>
      </c>
      <c r="AA26" s="17">
        <v>84.6</v>
      </c>
      <c r="AB26" s="17">
        <v>85.4</v>
      </c>
      <c r="AC26" s="17">
        <v>88.8</v>
      </c>
      <c r="AD26" s="17">
        <v>87.831000000000003</v>
      </c>
      <c r="AE26" s="17">
        <v>94.739000000000004</v>
      </c>
      <c r="AF26" s="17">
        <v>99.543999999999997</v>
      </c>
      <c r="AG26" s="17">
        <v>103.605</v>
      </c>
    </row>
    <row r="27" spans="1:33" hidden="1" x14ac:dyDescent="0.25">
      <c r="A27" s="14" t="s">
        <v>26</v>
      </c>
      <c r="B27" s="14" t="s">
        <v>15</v>
      </c>
      <c r="C27" s="14" t="s">
        <v>27</v>
      </c>
      <c r="D27" s="14" t="s">
        <v>16</v>
      </c>
      <c r="E27" s="17">
        <v>119.4</v>
      </c>
      <c r="F27" s="17">
        <v>117.6</v>
      </c>
      <c r="G27" s="17">
        <v>116.4</v>
      </c>
      <c r="H27" s="17">
        <v>115.5</v>
      </c>
      <c r="I27" s="17">
        <v>115.2</v>
      </c>
      <c r="J27" s="17">
        <v>114.6</v>
      </c>
      <c r="K27" s="17">
        <v>116</v>
      </c>
      <c r="L27" s="17">
        <v>118</v>
      </c>
      <c r="M27" s="17">
        <v>121.3</v>
      </c>
      <c r="N27" s="17">
        <v>123.2</v>
      </c>
      <c r="O27" s="17">
        <v>123.6</v>
      </c>
      <c r="P27" s="17">
        <v>121.2</v>
      </c>
      <c r="Q27" s="17">
        <v>118.2</v>
      </c>
      <c r="R27" s="17">
        <v>116.2</v>
      </c>
      <c r="S27" s="17">
        <v>107.2</v>
      </c>
      <c r="T27" s="17">
        <v>105.1</v>
      </c>
      <c r="U27" s="17">
        <v>105.3</v>
      </c>
      <c r="V27" s="17">
        <v>105.2</v>
      </c>
      <c r="W27" s="17">
        <v>110.1</v>
      </c>
      <c r="X27" s="17">
        <v>113.5</v>
      </c>
      <c r="Y27" s="17">
        <v>115.5</v>
      </c>
      <c r="Z27" s="17">
        <v>116.5</v>
      </c>
      <c r="AA27" s="17">
        <v>116.1</v>
      </c>
      <c r="AB27" s="17">
        <v>116.1</v>
      </c>
      <c r="AC27" s="17">
        <v>111.3</v>
      </c>
      <c r="AD27" s="17">
        <v>111.217</v>
      </c>
      <c r="AE27" s="17">
        <v>114.962</v>
      </c>
      <c r="AF27" s="17">
        <v>112.669</v>
      </c>
      <c r="AG27" s="17">
        <v>115.44799999999999</v>
      </c>
    </row>
    <row r="28" spans="1:33" hidden="1" x14ac:dyDescent="0.25">
      <c r="A28" s="14" t="s">
        <v>26</v>
      </c>
      <c r="B28" s="14" t="s">
        <v>17</v>
      </c>
      <c r="C28" s="14" t="s">
        <v>27</v>
      </c>
      <c r="D28" s="14" t="s">
        <v>18</v>
      </c>
      <c r="E28" s="17">
        <v>107.4</v>
      </c>
      <c r="F28" s="17">
        <v>101.9</v>
      </c>
      <c r="G28" s="17">
        <v>97.4</v>
      </c>
      <c r="H28" s="17">
        <v>96.4</v>
      </c>
      <c r="I28" s="17">
        <v>94.7</v>
      </c>
      <c r="J28" s="17">
        <v>91.8</v>
      </c>
      <c r="K28" s="17">
        <v>89.4</v>
      </c>
      <c r="L28" s="17">
        <v>86.2</v>
      </c>
      <c r="M28" s="17">
        <v>81.400000000000006</v>
      </c>
      <c r="N28" s="17">
        <v>81.2</v>
      </c>
      <c r="O28" s="17">
        <v>81.5</v>
      </c>
      <c r="P28" s="17">
        <v>81.8</v>
      </c>
      <c r="Q28" s="17">
        <v>82.6</v>
      </c>
      <c r="R28" s="17">
        <v>84</v>
      </c>
      <c r="S28" s="17">
        <v>85.4</v>
      </c>
      <c r="T28" s="17">
        <v>86.9</v>
      </c>
      <c r="U28" s="17">
        <v>88.8</v>
      </c>
      <c r="V28" s="17">
        <v>91.3</v>
      </c>
      <c r="W28" s="17">
        <v>94.1</v>
      </c>
      <c r="X28" s="17">
        <v>93.3</v>
      </c>
      <c r="Y28" s="17">
        <v>94</v>
      </c>
      <c r="Z28" s="17">
        <v>95.4</v>
      </c>
      <c r="AA28" s="17">
        <v>96.8</v>
      </c>
      <c r="AB28" s="17">
        <v>97.4</v>
      </c>
      <c r="AC28" s="17">
        <v>94.4</v>
      </c>
      <c r="AD28" s="17">
        <v>103.211</v>
      </c>
      <c r="AE28" s="17">
        <v>98.691000000000003</v>
      </c>
      <c r="AF28" s="17">
        <v>99.444999999999993</v>
      </c>
      <c r="AG28" s="17">
        <v>100.839</v>
      </c>
    </row>
    <row r="29" spans="1:33" hidden="1" x14ac:dyDescent="0.25">
      <c r="A29" s="14" t="s">
        <v>26</v>
      </c>
      <c r="B29" s="14" t="s">
        <v>19</v>
      </c>
      <c r="C29" s="14" t="s">
        <v>27</v>
      </c>
      <c r="D29" s="14" t="s">
        <v>20</v>
      </c>
      <c r="E29" s="17">
        <v>98.8</v>
      </c>
      <c r="F29" s="17">
        <v>93.8</v>
      </c>
      <c r="G29" s="17">
        <v>90.2</v>
      </c>
      <c r="H29" s="17">
        <v>88.3</v>
      </c>
      <c r="I29" s="17">
        <v>87</v>
      </c>
      <c r="J29" s="17">
        <v>85.6</v>
      </c>
      <c r="K29" s="17">
        <v>84.5</v>
      </c>
      <c r="L29" s="17">
        <v>82.9</v>
      </c>
      <c r="M29" s="17">
        <v>82.1</v>
      </c>
      <c r="N29" s="17">
        <v>81.5</v>
      </c>
      <c r="O29" s="17">
        <v>82.4</v>
      </c>
      <c r="P29" s="17">
        <v>84</v>
      </c>
      <c r="Q29" s="17">
        <v>85.3</v>
      </c>
      <c r="R29" s="17">
        <v>86.9</v>
      </c>
      <c r="S29" s="17">
        <v>89.4</v>
      </c>
      <c r="T29" s="17">
        <v>91.9</v>
      </c>
      <c r="U29" s="17">
        <v>94.6</v>
      </c>
      <c r="V29" s="17">
        <v>97.5</v>
      </c>
      <c r="W29" s="17">
        <v>100.9</v>
      </c>
      <c r="X29" s="17">
        <v>103.7</v>
      </c>
      <c r="Y29" s="17">
        <v>105.4</v>
      </c>
      <c r="Z29" s="17">
        <v>107.2</v>
      </c>
      <c r="AA29" s="17">
        <v>108.3</v>
      </c>
      <c r="AB29" s="17">
        <v>109.8</v>
      </c>
      <c r="AC29" s="17">
        <v>110.1</v>
      </c>
      <c r="AD29" s="17">
        <v>111.72799999999999</v>
      </c>
      <c r="AE29" s="17">
        <v>108.523</v>
      </c>
      <c r="AF29" s="17">
        <v>110.27</v>
      </c>
      <c r="AG29" s="17">
        <v>112.029</v>
      </c>
    </row>
    <row r="30" spans="1:33" hidden="1" x14ac:dyDescent="0.25">
      <c r="A30" s="14" t="s">
        <v>26</v>
      </c>
      <c r="B30" s="14" t="s">
        <v>21</v>
      </c>
      <c r="C30" s="14" t="s">
        <v>6</v>
      </c>
      <c r="D30" s="14" t="s">
        <v>22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>
        <v>59.8</v>
      </c>
      <c r="R30" s="17">
        <v>57.7</v>
      </c>
      <c r="S30" s="17">
        <v>67.900000000000006</v>
      </c>
      <c r="T30" s="17">
        <v>70.3</v>
      </c>
      <c r="U30" s="17">
        <v>73.099999999999994</v>
      </c>
      <c r="V30" s="17">
        <v>92.1</v>
      </c>
      <c r="W30" s="17">
        <v>92.8</v>
      </c>
      <c r="X30" s="17">
        <v>91.799999999999983</v>
      </c>
      <c r="Y30" s="17">
        <v>91.8</v>
      </c>
      <c r="Z30" s="17">
        <v>85.399999999999991</v>
      </c>
      <c r="AA30" s="17">
        <v>90.5</v>
      </c>
      <c r="AB30" s="17">
        <v>93.6</v>
      </c>
      <c r="AC30" s="17">
        <v>91.2</v>
      </c>
      <c r="AD30" s="17">
        <v>98.4</v>
      </c>
      <c r="AE30" s="17">
        <v>100.6</v>
      </c>
      <c r="AF30" s="17">
        <v>100.5</v>
      </c>
      <c r="AG30" s="17">
        <v>108.70000000000002</v>
      </c>
    </row>
    <row r="31" spans="1:33" hidden="1" x14ac:dyDescent="0.25">
      <c r="A31" s="14" t="s">
        <v>26</v>
      </c>
      <c r="B31" s="14" t="s">
        <v>23</v>
      </c>
      <c r="C31" s="14" t="s">
        <v>6</v>
      </c>
      <c r="D31" s="14" t="s">
        <v>24</v>
      </c>
      <c r="E31" s="17"/>
      <c r="F31" s="17"/>
      <c r="G31" s="17">
        <v>491.59999999999997</v>
      </c>
      <c r="H31" s="17">
        <v>480.3</v>
      </c>
      <c r="I31" s="17">
        <v>472.8</v>
      </c>
      <c r="J31" s="17">
        <v>471</v>
      </c>
      <c r="K31" s="17">
        <v>485.79999999999995</v>
      </c>
      <c r="L31" s="17">
        <v>508.9</v>
      </c>
      <c r="M31" s="17">
        <v>526.6</v>
      </c>
      <c r="N31" s="17">
        <v>547.9</v>
      </c>
      <c r="O31" s="17">
        <v>557.1</v>
      </c>
      <c r="P31" s="17">
        <v>567.6</v>
      </c>
      <c r="Q31" s="17">
        <v>830</v>
      </c>
      <c r="R31" s="17">
        <v>861.00000000000011</v>
      </c>
      <c r="S31" s="17">
        <v>878.1</v>
      </c>
      <c r="T31" s="17">
        <v>891.19999999999993</v>
      </c>
      <c r="U31" s="17">
        <v>873.8</v>
      </c>
      <c r="V31" s="17">
        <v>919.80000000000007</v>
      </c>
      <c r="W31" s="17">
        <v>1214.8</v>
      </c>
      <c r="X31" s="17">
        <v>1192.521</v>
      </c>
      <c r="Y31" s="17">
        <v>1183.0440000000001</v>
      </c>
      <c r="Z31" s="17">
        <v>1172.8510000000001</v>
      </c>
      <c r="AA31" s="17">
        <v>1137.924</v>
      </c>
      <c r="AB31" s="17">
        <v>1113.3609999999999</v>
      </c>
      <c r="AC31" s="17">
        <v>1096.7149999999999</v>
      </c>
      <c r="AD31" s="17">
        <v>1113.8699999999999</v>
      </c>
      <c r="AE31" s="17">
        <v>1116.4450000000002</v>
      </c>
      <c r="AF31" s="17">
        <v>1121.1059999999998</v>
      </c>
      <c r="AG31" s="17">
        <v>1133.31</v>
      </c>
    </row>
    <row r="32" spans="1:33" hidden="1" x14ac:dyDescent="0.25">
      <c r="A32" s="14" t="s">
        <v>28</v>
      </c>
      <c r="B32" s="14" t="s">
        <v>5</v>
      </c>
      <c r="C32" s="14" t="s">
        <v>6</v>
      </c>
      <c r="D32" s="14" t="s">
        <v>7</v>
      </c>
      <c r="E32" s="17"/>
      <c r="F32" s="17"/>
      <c r="G32" s="17"/>
      <c r="H32" s="17"/>
      <c r="I32" s="17"/>
      <c r="J32" s="17"/>
      <c r="K32" s="17"/>
      <c r="L32" s="17">
        <v>278.10000000000002</v>
      </c>
      <c r="M32" s="17">
        <v>264</v>
      </c>
      <c r="N32" s="17">
        <v>246.8</v>
      </c>
      <c r="O32" s="17">
        <v>240.4</v>
      </c>
      <c r="P32" s="17">
        <v>224.8</v>
      </c>
      <c r="Q32" s="17">
        <v>229.9</v>
      </c>
      <c r="R32" s="17">
        <v>210.6</v>
      </c>
      <c r="S32" s="17">
        <v>205.8</v>
      </c>
      <c r="T32" s="17">
        <v>186</v>
      </c>
      <c r="U32" s="17">
        <v>178.2</v>
      </c>
      <c r="V32" s="17">
        <v>172.5</v>
      </c>
      <c r="W32" s="17">
        <v>162.80000000000001</v>
      </c>
      <c r="X32" s="17">
        <v>151.6</v>
      </c>
      <c r="Y32" s="17">
        <v>147.9</v>
      </c>
      <c r="Z32" s="17">
        <v>142.5</v>
      </c>
      <c r="AA32" s="17">
        <v>144.9</v>
      </c>
      <c r="AB32" s="17">
        <v>144.69999999999999</v>
      </c>
      <c r="AC32" s="17">
        <v>134.19999999999999</v>
      </c>
      <c r="AD32" s="17">
        <v>143.4</v>
      </c>
      <c r="AE32" s="17">
        <v>144</v>
      </c>
      <c r="AF32" s="17">
        <v>141.6</v>
      </c>
      <c r="AG32" s="17">
        <v>142</v>
      </c>
    </row>
    <row r="33" spans="1:33" hidden="1" x14ac:dyDescent="0.25">
      <c r="A33" s="14" t="s">
        <v>28</v>
      </c>
      <c r="B33" s="14" t="s">
        <v>8</v>
      </c>
      <c r="C33" s="14" t="s">
        <v>27</v>
      </c>
      <c r="D33" s="14" t="s">
        <v>10</v>
      </c>
      <c r="E33" s="17"/>
      <c r="F33" s="17"/>
      <c r="G33" s="17"/>
      <c r="H33" s="17">
        <v>680.47299999999996</v>
      </c>
      <c r="I33" s="17">
        <v>701.80100000000004</v>
      </c>
      <c r="J33" s="17">
        <v>739.19</v>
      </c>
      <c r="K33" s="17">
        <v>725.11</v>
      </c>
      <c r="L33" s="17">
        <v>744.94</v>
      </c>
      <c r="M33" s="17">
        <v>709.85</v>
      </c>
      <c r="N33" s="17">
        <v>713.3</v>
      </c>
      <c r="O33" s="17">
        <v>717.7</v>
      </c>
      <c r="P33" s="17">
        <v>721.75</v>
      </c>
      <c r="Q33" s="17">
        <v>724.66</v>
      </c>
      <c r="R33" s="17">
        <v>723.24</v>
      </c>
      <c r="S33" s="17">
        <v>694.91</v>
      </c>
      <c r="T33" s="17">
        <v>712.53</v>
      </c>
      <c r="U33" s="17">
        <v>731.42</v>
      </c>
      <c r="V33" s="17">
        <v>736.45</v>
      </c>
      <c r="W33" s="17">
        <v>764.08</v>
      </c>
      <c r="X33" s="17">
        <v>768.82</v>
      </c>
      <c r="Y33" s="17">
        <v>779.89</v>
      </c>
      <c r="Z33" s="17">
        <v>764.71</v>
      </c>
      <c r="AA33" s="17">
        <v>775.71</v>
      </c>
      <c r="AB33" s="17">
        <v>772.49</v>
      </c>
      <c r="AC33" s="17">
        <v>773.39</v>
      </c>
      <c r="AD33" s="17">
        <v>776.17</v>
      </c>
      <c r="AE33" s="17">
        <v>770.66</v>
      </c>
      <c r="AF33" s="17">
        <v>766.86</v>
      </c>
      <c r="AG33" s="17">
        <v>769.78</v>
      </c>
    </row>
    <row r="34" spans="1:33" hidden="1" x14ac:dyDescent="0.25">
      <c r="A34" s="14" t="s">
        <v>28</v>
      </c>
      <c r="B34" s="14" t="s">
        <v>11</v>
      </c>
      <c r="C34" s="14" t="s">
        <v>27</v>
      </c>
      <c r="D34" s="14" t="s">
        <v>12</v>
      </c>
      <c r="E34" s="17"/>
      <c r="F34" s="17"/>
      <c r="G34" s="17"/>
      <c r="H34" s="17">
        <v>853.66700000000003</v>
      </c>
      <c r="I34" s="17">
        <v>865.20399999999995</v>
      </c>
      <c r="J34" s="17">
        <v>890.27</v>
      </c>
      <c r="K34" s="17">
        <v>889.93</v>
      </c>
      <c r="L34" s="17">
        <v>896.23</v>
      </c>
      <c r="M34" s="17">
        <v>892.33</v>
      </c>
      <c r="N34" s="17">
        <v>908.65</v>
      </c>
      <c r="O34" s="17">
        <v>911.31</v>
      </c>
      <c r="P34" s="17">
        <v>894.19</v>
      </c>
      <c r="Q34" s="17">
        <v>927.56</v>
      </c>
      <c r="R34" s="17">
        <v>924.19</v>
      </c>
      <c r="S34" s="17">
        <v>932.76</v>
      </c>
      <c r="T34" s="17">
        <v>962.93</v>
      </c>
      <c r="U34" s="17">
        <v>984</v>
      </c>
      <c r="V34" s="17">
        <v>1029.74</v>
      </c>
      <c r="W34" s="17">
        <v>1070.95</v>
      </c>
      <c r="X34" s="17">
        <v>1055.56</v>
      </c>
      <c r="Y34" s="17">
        <v>1054.18</v>
      </c>
      <c r="Z34" s="17">
        <v>1022.59</v>
      </c>
      <c r="AA34" s="17">
        <v>1036.3</v>
      </c>
      <c r="AB34" s="17">
        <v>1049.22</v>
      </c>
      <c r="AC34" s="17">
        <v>1068.67</v>
      </c>
      <c r="AD34" s="17">
        <v>1087.4000000000001</v>
      </c>
      <c r="AE34" s="17">
        <v>1115.03</v>
      </c>
      <c r="AF34" s="17">
        <v>1143.3900000000001</v>
      </c>
      <c r="AG34" s="17">
        <v>1163.44</v>
      </c>
    </row>
    <row r="35" spans="1:33" hidden="1" x14ac:dyDescent="0.25">
      <c r="A35" s="14" t="s">
        <v>28</v>
      </c>
      <c r="B35" s="14" t="s">
        <v>13</v>
      </c>
      <c r="C35" s="14" t="s">
        <v>27</v>
      </c>
      <c r="D35" s="14" t="s">
        <v>14</v>
      </c>
      <c r="E35" s="17"/>
      <c r="F35" s="17"/>
      <c r="G35" s="17"/>
      <c r="H35" s="17">
        <v>161.51</v>
      </c>
      <c r="I35" s="17">
        <v>165.78800000000001</v>
      </c>
      <c r="J35" s="17">
        <v>157.32</v>
      </c>
      <c r="K35" s="17">
        <v>150.87</v>
      </c>
      <c r="L35" s="17">
        <v>145.57</v>
      </c>
      <c r="M35" s="17">
        <v>147.49</v>
      </c>
      <c r="N35" s="17">
        <v>149.41</v>
      </c>
      <c r="O35" s="17">
        <v>153.71</v>
      </c>
      <c r="P35" s="17">
        <v>166.33</v>
      </c>
      <c r="Q35" s="17">
        <v>166.94</v>
      </c>
      <c r="R35" s="17">
        <v>173.19</v>
      </c>
      <c r="S35" s="17">
        <v>179.47</v>
      </c>
      <c r="T35" s="17">
        <v>173.9</v>
      </c>
      <c r="U35" s="17">
        <v>182.15</v>
      </c>
      <c r="V35" s="17">
        <v>188.73</v>
      </c>
      <c r="W35" s="17">
        <v>196.92</v>
      </c>
      <c r="X35" s="17">
        <v>211.7</v>
      </c>
      <c r="Y35" s="17">
        <v>198.48</v>
      </c>
      <c r="Z35" s="17">
        <v>197.12</v>
      </c>
      <c r="AA35" s="17">
        <v>195.09</v>
      </c>
      <c r="AB35" s="17">
        <v>193</v>
      </c>
      <c r="AC35" s="17">
        <v>184.46</v>
      </c>
      <c r="AD35" s="17">
        <v>187.33</v>
      </c>
      <c r="AE35" s="17">
        <v>193.07</v>
      </c>
      <c r="AF35" s="17">
        <v>198.7</v>
      </c>
      <c r="AG35" s="17">
        <v>202.57</v>
      </c>
    </row>
    <row r="36" spans="1:33" hidden="1" x14ac:dyDescent="0.25">
      <c r="A36" s="14" t="s">
        <v>28</v>
      </c>
      <c r="B36" s="14" t="s">
        <v>15</v>
      </c>
      <c r="C36" s="14" t="s">
        <v>27</v>
      </c>
      <c r="D36" s="14" t="s">
        <v>16</v>
      </c>
      <c r="E36" s="17"/>
      <c r="F36" s="17"/>
      <c r="G36" s="17"/>
      <c r="H36" s="17">
        <v>278.18200000000002</v>
      </c>
      <c r="I36" s="17">
        <v>280.11700000000002</v>
      </c>
      <c r="J36" s="17">
        <v>342.6</v>
      </c>
      <c r="K36" s="17">
        <v>365.32</v>
      </c>
      <c r="L36" s="17">
        <v>372.04</v>
      </c>
      <c r="M36" s="17">
        <v>351.2</v>
      </c>
      <c r="N36" s="17">
        <v>355.06</v>
      </c>
      <c r="O36" s="17">
        <v>340.78</v>
      </c>
      <c r="P36" s="17">
        <v>338.57</v>
      </c>
      <c r="Q36" s="17">
        <v>339.32</v>
      </c>
      <c r="R36" s="17">
        <v>314.64</v>
      </c>
      <c r="S36" s="17">
        <v>308.68</v>
      </c>
      <c r="T36" s="17">
        <v>310.67</v>
      </c>
      <c r="U36" s="17">
        <v>314.93</v>
      </c>
      <c r="V36" s="17">
        <v>315.94</v>
      </c>
      <c r="W36" s="17">
        <v>315.64</v>
      </c>
      <c r="X36" s="17">
        <v>309.2</v>
      </c>
      <c r="Y36" s="17">
        <v>316.76</v>
      </c>
      <c r="Z36" s="17">
        <v>298.77</v>
      </c>
      <c r="AA36" s="17">
        <v>283.45</v>
      </c>
      <c r="AB36" s="17">
        <v>286.85000000000002</v>
      </c>
      <c r="AC36" s="17">
        <v>290.17</v>
      </c>
      <c r="AD36" s="17">
        <v>295.45</v>
      </c>
      <c r="AE36" s="17">
        <v>304.82</v>
      </c>
      <c r="AF36" s="17">
        <v>309.52999999999997</v>
      </c>
      <c r="AG36" s="17">
        <v>314.08999999999997</v>
      </c>
    </row>
    <row r="37" spans="1:33" hidden="1" x14ac:dyDescent="0.25">
      <c r="A37" s="14" t="s">
        <v>28</v>
      </c>
      <c r="B37" s="14" t="s">
        <v>17</v>
      </c>
      <c r="C37" s="14" t="s">
        <v>27</v>
      </c>
      <c r="D37" s="14" t="s">
        <v>18</v>
      </c>
      <c r="E37" s="17"/>
      <c r="F37" s="17"/>
      <c r="G37" s="17"/>
      <c r="H37" s="17">
        <v>307.82</v>
      </c>
      <c r="I37" s="17">
        <v>304.76900000000001</v>
      </c>
      <c r="J37" s="17">
        <v>285.14999999999998</v>
      </c>
      <c r="K37" s="17">
        <v>271.16000000000003</v>
      </c>
      <c r="L37" s="17">
        <v>261.49</v>
      </c>
      <c r="M37" s="17">
        <v>250.58</v>
      </c>
      <c r="N37" s="17">
        <v>248.13</v>
      </c>
      <c r="O37" s="17">
        <v>255.92</v>
      </c>
      <c r="P37" s="17">
        <v>259.24</v>
      </c>
      <c r="Q37" s="17">
        <v>266.32</v>
      </c>
      <c r="R37" s="17">
        <v>274.18</v>
      </c>
      <c r="S37" s="17">
        <v>264.85000000000002</v>
      </c>
      <c r="T37" s="17">
        <v>272.52999999999997</v>
      </c>
      <c r="U37" s="17">
        <v>278.58</v>
      </c>
      <c r="V37" s="17">
        <v>283.74</v>
      </c>
      <c r="W37" s="17">
        <v>295.23</v>
      </c>
      <c r="X37" s="17">
        <v>301.08</v>
      </c>
      <c r="Y37" s="17">
        <v>299.37</v>
      </c>
      <c r="Z37" s="17">
        <v>309.35000000000002</v>
      </c>
      <c r="AA37" s="17">
        <v>314.32</v>
      </c>
      <c r="AB37" s="17">
        <v>316.58999999999997</v>
      </c>
      <c r="AC37" s="17">
        <v>323.95</v>
      </c>
      <c r="AD37" s="17">
        <v>326.73</v>
      </c>
      <c r="AE37" s="17">
        <v>335.08</v>
      </c>
      <c r="AF37" s="17">
        <v>344.42</v>
      </c>
      <c r="AG37" s="17">
        <v>353.86</v>
      </c>
    </row>
    <row r="38" spans="1:33" hidden="1" x14ac:dyDescent="0.25">
      <c r="A38" s="14" t="s">
        <v>28</v>
      </c>
      <c r="B38" s="14" t="s">
        <v>19</v>
      </c>
      <c r="C38" s="14" t="s">
        <v>27</v>
      </c>
      <c r="D38" s="14" t="s">
        <v>20</v>
      </c>
      <c r="E38" s="17"/>
      <c r="F38" s="17"/>
      <c r="G38" s="17"/>
      <c r="H38" s="17">
        <v>286.12299999999999</v>
      </c>
      <c r="I38" s="17">
        <v>286.54399999999998</v>
      </c>
      <c r="J38" s="17">
        <v>276.02</v>
      </c>
      <c r="K38" s="17">
        <v>265.27</v>
      </c>
      <c r="L38" s="17">
        <v>253.51</v>
      </c>
      <c r="M38" s="17">
        <v>262.2</v>
      </c>
      <c r="N38" s="17">
        <v>255.5</v>
      </c>
      <c r="O38" s="17">
        <v>270.49</v>
      </c>
      <c r="P38" s="17">
        <v>266.62</v>
      </c>
      <c r="Q38" s="17">
        <v>265.60000000000002</v>
      </c>
      <c r="R38" s="17">
        <v>284.05</v>
      </c>
      <c r="S38" s="17">
        <v>289.36</v>
      </c>
      <c r="T38" s="17">
        <v>293.18</v>
      </c>
      <c r="U38" s="17">
        <v>296.36</v>
      </c>
      <c r="V38" s="17">
        <v>300.56</v>
      </c>
      <c r="W38" s="17">
        <v>298.14</v>
      </c>
      <c r="X38" s="17">
        <v>287.74</v>
      </c>
      <c r="Y38" s="17">
        <v>279.56</v>
      </c>
      <c r="Z38" s="17">
        <v>292.08</v>
      </c>
      <c r="AA38" s="17">
        <v>292.38</v>
      </c>
      <c r="AB38" s="17">
        <v>298.83</v>
      </c>
      <c r="AC38" s="17">
        <v>302.64999999999998</v>
      </c>
      <c r="AD38" s="17">
        <v>303.48</v>
      </c>
      <c r="AE38" s="17">
        <v>307.33999999999997</v>
      </c>
      <c r="AF38" s="17">
        <v>319.61</v>
      </c>
      <c r="AG38" s="17">
        <v>325.17</v>
      </c>
    </row>
    <row r="39" spans="1:33" hidden="1" x14ac:dyDescent="0.25">
      <c r="A39" s="14" t="s">
        <v>28</v>
      </c>
      <c r="B39" s="14" t="s">
        <v>21</v>
      </c>
      <c r="C39" s="14" t="s">
        <v>6</v>
      </c>
      <c r="D39" s="14" t="s">
        <v>22</v>
      </c>
      <c r="E39" s="17"/>
      <c r="F39" s="17"/>
      <c r="G39" s="17"/>
      <c r="H39" s="17"/>
      <c r="I39" s="17"/>
      <c r="J39" s="17"/>
      <c r="K39" s="17"/>
      <c r="L39" s="17">
        <v>179.29999999999998</v>
      </c>
      <c r="M39" s="17">
        <v>196.7</v>
      </c>
      <c r="N39" s="17">
        <v>192</v>
      </c>
      <c r="O39" s="17">
        <v>186.2</v>
      </c>
      <c r="P39" s="17">
        <v>198.79999999999998</v>
      </c>
      <c r="Q39" s="17">
        <v>192</v>
      </c>
      <c r="R39" s="17">
        <v>204.50000000000003</v>
      </c>
      <c r="S39" s="17">
        <v>197.90000000000003</v>
      </c>
      <c r="T39" s="17">
        <v>206.3</v>
      </c>
      <c r="U39" s="17">
        <v>214.79999999999998</v>
      </c>
      <c r="V39" s="17">
        <v>214.9</v>
      </c>
      <c r="W39" s="17">
        <v>278.7</v>
      </c>
      <c r="X39" s="17">
        <v>269.50000000000006</v>
      </c>
      <c r="Y39" s="17">
        <v>268.3</v>
      </c>
      <c r="Z39" s="17">
        <v>268.3</v>
      </c>
      <c r="AA39" s="17">
        <v>269.8</v>
      </c>
      <c r="AB39" s="17">
        <v>269</v>
      </c>
      <c r="AC39" s="17">
        <v>269.7</v>
      </c>
      <c r="AD39" s="17">
        <v>269.39999999999998</v>
      </c>
      <c r="AE39" s="17">
        <v>259.79999999999995</v>
      </c>
      <c r="AF39" s="17">
        <v>273.70000000000005</v>
      </c>
      <c r="AG39" s="17">
        <v>289.5</v>
      </c>
    </row>
    <row r="40" spans="1:33" hidden="1" x14ac:dyDescent="0.25">
      <c r="A40" s="14" t="s">
        <v>28</v>
      </c>
      <c r="B40" s="14" t="s">
        <v>23</v>
      </c>
      <c r="C40" s="14" t="s">
        <v>6</v>
      </c>
      <c r="D40" s="14" t="s">
        <v>24</v>
      </c>
      <c r="E40" s="17"/>
      <c r="F40" s="17"/>
      <c r="G40" s="17"/>
      <c r="H40" s="17">
        <v>2567.7750000000001</v>
      </c>
      <c r="I40" s="17">
        <v>2604.223</v>
      </c>
      <c r="J40" s="17">
        <v>2690.55</v>
      </c>
      <c r="K40" s="17">
        <v>2667.66</v>
      </c>
      <c r="L40" s="17">
        <v>3131.1800000000003</v>
      </c>
      <c r="M40" s="17">
        <v>3074.3499999999995</v>
      </c>
      <c r="N40" s="17">
        <v>3068.8500000000004</v>
      </c>
      <c r="O40" s="17">
        <v>3076.5099999999993</v>
      </c>
      <c r="P40" s="17">
        <v>3070.3</v>
      </c>
      <c r="Q40" s="17">
        <v>3112.3</v>
      </c>
      <c r="R40" s="17">
        <v>3108.59</v>
      </c>
      <c r="S40" s="17">
        <v>3073.73</v>
      </c>
      <c r="T40" s="17">
        <v>3118.0400000000004</v>
      </c>
      <c r="U40" s="17">
        <v>3180.44</v>
      </c>
      <c r="V40" s="17">
        <v>3242.5600000000004</v>
      </c>
      <c r="W40" s="17">
        <v>3382.4599999999996</v>
      </c>
      <c r="X40" s="17">
        <v>3355.2</v>
      </c>
      <c r="Y40" s="17">
        <v>3344.44</v>
      </c>
      <c r="Z40" s="17">
        <v>3295.42</v>
      </c>
      <c r="AA40" s="17">
        <v>3311.9500000000003</v>
      </c>
      <c r="AB40" s="17">
        <v>3330.68</v>
      </c>
      <c r="AC40" s="17">
        <v>3347.1899999999996</v>
      </c>
      <c r="AD40" s="17">
        <v>3389.36</v>
      </c>
      <c r="AE40" s="17">
        <v>3429.8</v>
      </c>
      <c r="AF40" s="17">
        <v>3497.8100000000004</v>
      </c>
      <c r="AG40" s="17">
        <v>3560.4100000000008</v>
      </c>
    </row>
    <row r="41" spans="1:33" hidden="1" x14ac:dyDescent="0.25">
      <c r="A41" s="14" t="s">
        <v>29</v>
      </c>
      <c r="B41" s="14" t="s">
        <v>5</v>
      </c>
      <c r="C41" s="14" t="s">
        <v>6</v>
      </c>
      <c r="D41" s="14" t="s">
        <v>7</v>
      </c>
      <c r="E41" s="17">
        <v>131.6</v>
      </c>
      <c r="F41" s="17">
        <v>137.19999999999999</v>
      </c>
      <c r="G41" s="17">
        <v>119.9</v>
      </c>
      <c r="H41" s="17">
        <v>116.2</v>
      </c>
      <c r="I41" s="17">
        <v>122.6</v>
      </c>
      <c r="J41" s="17">
        <v>109.7</v>
      </c>
      <c r="K41" s="17">
        <v>96</v>
      </c>
      <c r="L41" s="17">
        <v>94.1</v>
      </c>
      <c r="M41" s="17">
        <v>92.2</v>
      </c>
      <c r="N41" s="17">
        <v>85.9</v>
      </c>
      <c r="O41" s="17">
        <v>94.6</v>
      </c>
      <c r="P41" s="17">
        <v>88.4</v>
      </c>
      <c r="Q41" s="17">
        <v>81.099999999999994</v>
      </c>
      <c r="R41" s="17">
        <v>82.5</v>
      </c>
      <c r="S41" s="17">
        <v>82.8</v>
      </c>
      <c r="T41" s="17">
        <v>80.900000000000006</v>
      </c>
      <c r="U41" s="17">
        <v>79.599999999999994</v>
      </c>
      <c r="V41" s="17">
        <v>76.8</v>
      </c>
      <c r="W41" s="17">
        <v>78</v>
      </c>
      <c r="X41" s="17">
        <v>70.5</v>
      </c>
      <c r="Y41" s="17">
        <v>63.2</v>
      </c>
      <c r="Z41" s="17">
        <v>56.9</v>
      </c>
      <c r="AA41" s="17">
        <v>61</v>
      </c>
      <c r="AB41" s="17">
        <v>59.7</v>
      </c>
      <c r="AC41" s="17">
        <v>58.7</v>
      </c>
      <c r="AD41" s="17">
        <v>60.5</v>
      </c>
      <c r="AE41" s="17">
        <v>56.6</v>
      </c>
      <c r="AF41" s="17">
        <v>52.6</v>
      </c>
      <c r="AG41" s="17">
        <v>55.1</v>
      </c>
    </row>
    <row r="42" spans="1:33" hidden="1" x14ac:dyDescent="0.25">
      <c r="A42" s="14" t="s">
        <v>29</v>
      </c>
      <c r="B42" s="14" t="s">
        <v>8</v>
      </c>
      <c r="C42" s="14" t="s">
        <v>27</v>
      </c>
      <c r="D42" s="14" t="s">
        <v>10</v>
      </c>
      <c r="E42" s="17">
        <v>396.125</v>
      </c>
      <c r="F42" s="17">
        <v>392.01100000000002</v>
      </c>
      <c r="G42" s="17">
        <v>389.29500000000002</v>
      </c>
      <c r="H42" s="17">
        <v>385.00799999999998</v>
      </c>
      <c r="I42" s="17">
        <v>386.18599999999998</v>
      </c>
      <c r="J42" s="17">
        <v>399.916</v>
      </c>
      <c r="K42" s="17">
        <v>409.68799999999999</v>
      </c>
      <c r="L42" s="17">
        <v>418.94200000000001</v>
      </c>
      <c r="M42" s="17">
        <v>424.834</v>
      </c>
      <c r="N42" s="17">
        <v>429.17500000000001</v>
      </c>
      <c r="O42" s="17">
        <v>429.41300000000001</v>
      </c>
      <c r="P42" s="17">
        <v>428.14100000000002</v>
      </c>
      <c r="Q42" s="17">
        <v>424.09399999999999</v>
      </c>
      <c r="R42" s="17">
        <v>422.78399999999999</v>
      </c>
      <c r="S42" s="17">
        <v>420.40499999999997</v>
      </c>
      <c r="T42" s="17">
        <v>427.13</v>
      </c>
      <c r="U42" s="17">
        <v>441.45</v>
      </c>
      <c r="V42" s="17">
        <v>456.68799999999999</v>
      </c>
      <c r="W42" s="17">
        <v>471.51100000000002</v>
      </c>
      <c r="X42" s="17">
        <v>444.34699999999998</v>
      </c>
      <c r="Y42" s="17">
        <v>432.44600000000003</v>
      </c>
      <c r="Z42" s="17">
        <v>439.81299999999999</v>
      </c>
      <c r="AA42" s="17">
        <v>437.91899999999998</v>
      </c>
      <c r="AB42" s="17">
        <v>437.62700000000001</v>
      </c>
      <c r="AC42" s="17">
        <v>441.27199999999999</v>
      </c>
      <c r="AD42" s="17">
        <v>445.03210000000001</v>
      </c>
      <c r="AE42" s="17">
        <v>456.40660000000003</v>
      </c>
      <c r="AF42" s="17">
        <v>467.13409999999999</v>
      </c>
      <c r="AG42" s="17">
        <v>472.9855</v>
      </c>
    </row>
    <row r="43" spans="1:33" hidden="1" x14ac:dyDescent="0.25">
      <c r="A43" s="14" t="s">
        <v>29</v>
      </c>
      <c r="B43" s="14" t="s">
        <v>11</v>
      </c>
      <c r="C43" s="14" t="s">
        <v>27</v>
      </c>
      <c r="D43" s="14" t="s">
        <v>12</v>
      </c>
      <c r="E43" s="17">
        <v>467.85899999999998</v>
      </c>
      <c r="F43" s="17">
        <v>469.09500000000003</v>
      </c>
      <c r="G43" s="17">
        <v>464.19200000000001</v>
      </c>
      <c r="H43" s="17">
        <v>452.13</v>
      </c>
      <c r="I43" s="17">
        <v>451.25</v>
      </c>
      <c r="J43" s="17">
        <v>461.77600000000001</v>
      </c>
      <c r="K43" s="17">
        <v>475.52699999999999</v>
      </c>
      <c r="L43" s="17">
        <v>486.25900000000001</v>
      </c>
      <c r="M43" s="17">
        <v>502.911</v>
      </c>
      <c r="N43" s="17">
        <v>524.35500000000002</v>
      </c>
      <c r="O43" s="17">
        <v>544.10900000000004</v>
      </c>
      <c r="P43" s="17">
        <v>560.40899999999999</v>
      </c>
      <c r="Q43" s="17">
        <v>566.03099999999995</v>
      </c>
      <c r="R43" s="17">
        <v>566.01700000000005</v>
      </c>
      <c r="S43" s="17">
        <v>567.09699999999998</v>
      </c>
      <c r="T43" s="17">
        <v>580.32799999999997</v>
      </c>
      <c r="U43" s="17">
        <v>604.67899999999997</v>
      </c>
      <c r="V43" s="17">
        <v>637.64800000000002</v>
      </c>
      <c r="W43" s="17">
        <v>646.02099999999996</v>
      </c>
      <c r="X43" s="17">
        <v>626.71500000000003</v>
      </c>
      <c r="Y43" s="17">
        <v>611.27099999999996</v>
      </c>
      <c r="Z43" s="17">
        <v>614.18100000000004</v>
      </c>
      <c r="AA43" s="17">
        <v>612.971</v>
      </c>
      <c r="AB43" s="17">
        <v>619.649</v>
      </c>
      <c r="AC43" s="17">
        <v>628.17899999999997</v>
      </c>
      <c r="AD43" s="17">
        <v>642.33870000000002</v>
      </c>
      <c r="AE43" s="17">
        <v>656.58510000000001</v>
      </c>
      <c r="AF43" s="17">
        <v>668.25779999999997</v>
      </c>
      <c r="AG43" s="17">
        <v>683.82129999999995</v>
      </c>
    </row>
    <row r="44" spans="1:33" hidden="1" x14ac:dyDescent="0.25">
      <c r="A44" s="14" t="s">
        <v>29</v>
      </c>
      <c r="B44" s="14" t="s">
        <v>13</v>
      </c>
      <c r="C44" s="14" t="s">
        <v>27</v>
      </c>
      <c r="D44" s="14" t="s">
        <v>14</v>
      </c>
      <c r="E44" s="17">
        <v>65.914000000000001</v>
      </c>
      <c r="F44" s="17">
        <v>66.793999999999997</v>
      </c>
      <c r="G44" s="17">
        <v>67.066000000000003</v>
      </c>
      <c r="H44" s="17">
        <v>66.899000000000001</v>
      </c>
      <c r="I44" s="17">
        <v>69.278000000000006</v>
      </c>
      <c r="J44" s="17">
        <v>73.861000000000004</v>
      </c>
      <c r="K44" s="17">
        <v>76.698999999999998</v>
      </c>
      <c r="L44" s="17">
        <v>79.010999999999996</v>
      </c>
      <c r="M44" s="17">
        <v>80.656999999999996</v>
      </c>
      <c r="N44" s="17">
        <v>84.129000000000005</v>
      </c>
      <c r="O44" s="17">
        <v>83.962999999999994</v>
      </c>
      <c r="P44" s="17">
        <v>85.391000000000005</v>
      </c>
      <c r="Q44" s="17">
        <v>85.504999999999995</v>
      </c>
      <c r="R44" s="17">
        <v>85.457999999999998</v>
      </c>
      <c r="S44" s="17">
        <v>89.254999999999995</v>
      </c>
      <c r="T44" s="17">
        <v>93.195999999999998</v>
      </c>
      <c r="U44" s="17">
        <v>96.013000000000005</v>
      </c>
      <c r="V44" s="17">
        <v>100.593</v>
      </c>
      <c r="W44" s="17">
        <v>102.666</v>
      </c>
      <c r="X44" s="17">
        <v>99.754000000000005</v>
      </c>
      <c r="Y44" s="17">
        <v>98.626000000000005</v>
      </c>
      <c r="Z44" s="17">
        <v>103.911</v>
      </c>
      <c r="AA44" s="17">
        <v>106.40300000000001</v>
      </c>
      <c r="AB44" s="17">
        <v>111.82</v>
      </c>
      <c r="AC44" s="17">
        <v>115.435</v>
      </c>
      <c r="AD44" s="17">
        <v>119.6682</v>
      </c>
      <c r="AE44" s="17">
        <v>128.71979999999999</v>
      </c>
      <c r="AF44" s="17">
        <v>133.6328</v>
      </c>
      <c r="AG44" s="17">
        <v>138.54580000000001</v>
      </c>
    </row>
    <row r="45" spans="1:33" hidden="1" x14ac:dyDescent="0.25">
      <c r="A45" s="14" t="s">
        <v>29</v>
      </c>
      <c r="B45" s="14" t="s">
        <v>15</v>
      </c>
      <c r="C45" s="14" t="s">
        <v>27</v>
      </c>
      <c r="D45" s="14" t="s">
        <v>16</v>
      </c>
      <c r="E45" s="17">
        <v>156.43799999999999</v>
      </c>
      <c r="F45" s="17">
        <v>157.10900000000001</v>
      </c>
      <c r="G45" s="17">
        <v>162.80000000000001</v>
      </c>
      <c r="H45" s="17">
        <v>160.334</v>
      </c>
      <c r="I45" s="17">
        <v>165.5</v>
      </c>
      <c r="J45" s="17">
        <v>163.88499999999999</v>
      </c>
      <c r="K45" s="17">
        <v>164.07499999999999</v>
      </c>
      <c r="L45" s="17">
        <v>165.517</v>
      </c>
      <c r="M45" s="17">
        <v>163.422</v>
      </c>
      <c r="N45" s="17">
        <v>166.62899999999999</v>
      </c>
      <c r="O45" s="17">
        <v>159.333</v>
      </c>
      <c r="P45" s="17">
        <v>157.386</v>
      </c>
      <c r="Q45" s="17">
        <v>157.89500000000001</v>
      </c>
      <c r="R45" s="17">
        <v>155.166</v>
      </c>
      <c r="S45" s="17">
        <v>154.92500000000001</v>
      </c>
      <c r="T45" s="17">
        <v>155.376</v>
      </c>
      <c r="U45" s="17">
        <v>154.56800000000001</v>
      </c>
      <c r="V45" s="17">
        <v>150.107</v>
      </c>
      <c r="W45" s="17">
        <v>151.02199999999999</v>
      </c>
      <c r="X45" s="17">
        <v>154.65899999999999</v>
      </c>
      <c r="Y45" s="17">
        <v>157.87799999999999</v>
      </c>
      <c r="Z45" s="17">
        <v>152.34</v>
      </c>
      <c r="AA45" s="17">
        <v>150.26900000000001</v>
      </c>
      <c r="AB45" s="17">
        <v>146.31700000000001</v>
      </c>
      <c r="AC45" s="17">
        <v>143.81700000000001</v>
      </c>
      <c r="AD45" s="17">
        <v>142.6926</v>
      </c>
      <c r="AE45" s="17">
        <v>142.69669999999999</v>
      </c>
      <c r="AF45" s="17">
        <v>142.69669999999999</v>
      </c>
      <c r="AG45" s="17">
        <v>142.69669999999999</v>
      </c>
    </row>
    <row r="46" spans="1:33" hidden="1" x14ac:dyDescent="0.25">
      <c r="A46" s="14" t="s">
        <v>29</v>
      </c>
      <c r="B46" s="14" t="s">
        <v>17</v>
      </c>
      <c r="C46" s="14" t="s">
        <v>27</v>
      </c>
      <c r="D46" s="14" t="s">
        <v>18</v>
      </c>
      <c r="E46" s="17">
        <v>428.06700000000001</v>
      </c>
      <c r="F46" s="17">
        <v>425.85199999999998</v>
      </c>
      <c r="G46" s="17">
        <v>427.245</v>
      </c>
      <c r="H46" s="17">
        <v>422.82900000000001</v>
      </c>
      <c r="I46" s="17">
        <v>409.714</v>
      </c>
      <c r="J46" s="17">
        <v>402.64499999999998</v>
      </c>
      <c r="K46" s="17">
        <v>410.85899999999998</v>
      </c>
      <c r="L46" s="17">
        <v>425.71600000000001</v>
      </c>
      <c r="M46" s="17">
        <v>438.84399999999999</v>
      </c>
      <c r="N46" s="17">
        <v>443.137</v>
      </c>
      <c r="O46" s="17">
        <v>448.30099999999999</v>
      </c>
      <c r="P46" s="17">
        <v>459.101</v>
      </c>
      <c r="Q46" s="17">
        <v>464.73099999999999</v>
      </c>
      <c r="R46" s="17">
        <v>466.78399999999999</v>
      </c>
      <c r="S46" s="17">
        <v>465.74099999999999</v>
      </c>
      <c r="T46" s="17">
        <v>468.87200000000001</v>
      </c>
      <c r="U46" s="17">
        <v>474.16699999999997</v>
      </c>
      <c r="V46" s="17">
        <v>476.53100000000001</v>
      </c>
      <c r="W46" s="17">
        <v>469.887</v>
      </c>
      <c r="X46" s="17">
        <v>489.05</v>
      </c>
      <c r="Y46" s="17">
        <v>491.52800000000002</v>
      </c>
      <c r="Z46" s="17">
        <v>483.50599999999997</v>
      </c>
      <c r="AA46" s="17">
        <v>479.21199999999999</v>
      </c>
      <c r="AB46" s="17">
        <v>484.38799999999998</v>
      </c>
      <c r="AC46" s="17">
        <v>481.82600000000002</v>
      </c>
      <c r="AD46" s="17">
        <v>479.13350000000003</v>
      </c>
      <c r="AE46" s="17">
        <v>478.42340000000002</v>
      </c>
      <c r="AF46" s="17">
        <v>483.15089999999998</v>
      </c>
      <c r="AG46" s="17">
        <v>490.7149</v>
      </c>
    </row>
    <row r="47" spans="1:33" hidden="1" x14ac:dyDescent="0.25">
      <c r="A47" s="14" t="s">
        <v>29</v>
      </c>
      <c r="B47" s="14" t="s">
        <v>19</v>
      </c>
      <c r="C47" s="14" t="s">
        <v>27</v>
      </c>
      <c r="D47" s="14" t="s">
        <v>20</v>
      </c>
      <c r="E47" s="17">
        <v>168.315</v>
      </c>
      <c r="F47" s="17">
        <v>169.239</v>
      </c>
      <c r="G47" s="17">
        <v>164.93600000000001</v>
      </c>
      <c r="H47" s="17">
        <v>169.74299999999999</v>
      </c>
      <c r="I47" s="17">
        <v>174.79499999999999</v>
      </c>
      <c r="J47" s="17">
        <v>171.83099999999999</v>
      </c>
      <c r="K47" s="17">
        <v>173.624</v>
      </c>
      <c r="L47" s="17">
        <v>179.791</v>
      </c>
      <c r="M47" s="17">
        <v>183.64699999999999</v>
      </c>
      <c r="N47" s="17">
        <v>183.11699999999999</v>
      </c>
      <c r="O47" s="17">
        <v>189.631</v>
      </c>
      <c r="P47" s="17">
        <v>190.535</v>
      </c>
      <c r="Q47" s="17">
        <v>195.542</v>
      </c>
      <c r="R47" s="17">
        <v>191.875</v>
      </c>
      <c r="S47" s="17">
        <v>194.798</v>
      </c>
      <c r="T47" s="17">
        <v>197.28899999999999</v>
      </c>
      <c r="U47" s="17">
        <v>196.87799999999999</v>
      </c>
      <c r="V47" s="17">
        <v>191.34800000000001</v>
      </c>
      <c r="W47" s="17">
        <v>196.982</v>
      </c>
      <c r="X47" s="17">
        <v>203.691</v>
      </c>
      <c r="Y47" s="17">
        <v>206.25299999999999</v>
      </c>
      <c r="Z47" s="17">
        <v>206.63499999999999</v>
      </c>
      <c r="AA47" s="17">
        <v>207.65299999999999</v>
      </c>
      <c r="AB47" s="17">
        <v>205.40799999999999</v>
      </c>
      <c r="AC47" s="17">
        <v>215.37</v>
      </c>
      <c r="AD47" s="17">
        <v>221.6627</v>
      </c>
      <c r="AE47" s="17">
        <v>223.10120000000001</v>
      </c>
      <c r="AF47" s="17">
        <v>218.33410000000001</v>
      </c>
      <c r="AG47" s="17">
        <v>219.28749999999999</v>
      </c>
    </row>
    <row r="48" spans="1:33" hidden="1" x14ac:dyDescent="0.25">
      <c r="A48" s="14" t="s">
        <v>29</v>
      </c>
      <c r="B48" s="14" t="s">
        <v>21</v>
      </c>
      <c r="C48" s="14" t="s">
        <v>6</v>
      </c>
      <c r="D48" s="14" t="s">
        <v>22</v>
      </c>
      <c r="E48" s="17"/>
      <c r="F48" s="17"/>
      <c r="G48" s="17">
        <v>259.89999999999998</v>
      </c>
      <c r="H48" s="17">
        <v>117.9</v>
      </c>
      <c r="I48" s="17">
        <v>105.5</v>
      </c>
      <c r="J48" s="17">
        <v>113.8</v>
      </c>
      <c r="K48" s="17">
        <v>129.29999999999998</v>
      </c>
      <c r="L48" s="17">
        <v>120</v>
      </c>
      <c r="M48" s="17">
        <v>111.6</v>
      </c>
      <c r="N48" s="17">
        <v>111.1</v>
      </c>
      <c r="O48" s="17">
        <v>126.1</v>
      </c>
      <c r="P48" s="17">
        <v>126.2</v>
      </c>
      <c r="Q48" s="17">
        <v>125.5</v>
      </c>
      <c r="R48" s="17">
        <v>131.5</v>
      </c>
      <c r="S48" s="17">
        <v>133.79999999999998</v>
      </c>
      <c r="T48" s="17">
        <v>139.4</v>
      </c>
      <c r="U48" s="17">
        <v>148.5</v>
      </c>
      <c r="V48" s="17">
        <v>146.10000000000002</v>
      </c>
      <c r="W48" s="17">
        <v>147.9</v>
      </c>
      <c r="X48" s="17">
        <v>142.4</v>
      </c>
      <c r="Y48" s="17">
        <v>137.5</v>
      </c>
      <c r="Z48" s="17">
        <v>140.89999999999998</v>
      </c>
      <c r="AA48" s="17">
        <v>145.1</v>
      </c>
      <c r="AB48" s="17">
        <v>146</v>
      </c>
      <c r="AC48" s="17">
        <v>147.5</v>
      </c>
      <c r="AD48" s="17">
        <v>150.99999999999997</v>
      </c>
      <c r="AE48" s="17">
        <v>157.6</v>
      </c>
      <c r="AF48" s="17">
        <v>148.5</v>
      </c>
      <c r="AG48" s="17">
        <v>152.29999999999998</v>
      </c>
    </row>
    <row r="49" spans="1:33" hidden="1" x14ac:dyDescent="0.25">
      <c r="A49" s="14" t="s">
        <v>29</v>
      </c>
      <c r="B49" s="14" t="s">
        <v>23</v>
      </c>
      <c r="C49" s="14" t="s">
        <v>6</v>
      </c>
      <c r="D49" s="14" t="s">
        <v>24</v>
      </c>
      <c r="E49" s="17"/>
      <c r="F49" s="17"/>
      <c r="G49" s="17">
        <v>2055.3339999999998</v>
      </c>
      <c r="H49" s="17">
        <v>1891.0429999999999</v>
      </c>
      <c r="I49" s="17">
        <v>1884.8229999999999</v>
      </c>
      <c r="J49" s="17">
        <v>1897.414</v>
      </c>
      <c r="K49" s="17">
        <v>1935.7719999999999</v>
      </c>
      <c r="L49" s="17">
        <v>1969.336</v>
      </c>
      <c r="M49" s="17">
        <v>1998.1149999999998</v>
      </c>
      <c r="N49" s="17">
        <v>2027.5419999999997</v>
      </c>
      <c r="O49" s="17">
        <v>2075.4500000000003</v>
      </c>
      <c r="P49" s="17">
        <v>2095.5630000000001</v>
      </c>
      <c r="Q49" s="17">
        <v>2100.3980000000001</v>
      </c>
      <c r="R49" s="17">
        <v>2102.0839999999998</v>
      </c>
      <c r="S49" s="17">
        <v>2108.8209999999999</v>
      </c>
      <c r="T49" s="17">
        <v>2142.491</v>
      </c>
      <c r="U49" s="17">
        <v>2195.8549999999996</v>
      </c>
      <c r="V49" s="17">
        <v>2235.8150000000001</v>
      </c>
      <c r="W49" s="17">
        <v>2263.989</v>
      </c>
      <c r="X49" s="17">
        <v>2231.116</v>
      </c>
      <c r="Y49" s="17">
        <v>2198.7019999999998</v>
      </c>
      <c r="Z49" s="17">
        <v>2198.1860000000001</v>
      </c>
      <c r="AA49" s="17">
        <v>2200.5269999999996</v>
      </c>
      <c r="AB49" s="17">
        <v>2210.9090000000001</v>
      </c>
      <c r="AC49" s="17">
        <v>2232.0989999999997</v>
      </c>
      <c r="AD49" s="17">
        <v>2262.0278000000003</v>
      </c>
      <c r="AE49" s="17">
        <v>2300.1327999999999</v>
      </c>
      <c r="AF49" s="17">
        <v>2314.3063999999999</v>
      </c>
      <c r="AG49" s="17">
        <v>2355.4517000000001</v>
      </c>
    </row>
    <row r="50" spans="1:33" hidden="1" x14ac:dyDescent="0.25">
      <c r="A50" s="14" t="s">
        <v>30</v>
      </c>
      <c r="B50" s="14" t="s">
        <v>5</v>
      </c>
      <c r="C50" s="14" t="s">
        <v>6</v>
      </c>
      <c r="D50" s="14" t="s">
        <v>7</v>
      </c>
      <c r="E50" s="17"/>
      <c r="F50" s="17"/>
      <c r="G50" s="17"/>
      <c r="H50" s="17"/>
      <c r="I50" s="17"/>
      <c r="J50" s="17"/>
      <c r="K50" s="17"/>
      <c r="L50" s="17">
        <v>57.4</v>
      </c>
      <c r="M50" s="17">
        <v>54.6</v>
      </c>
      <c r="N50" s="17">
        <v>48.2</v>
      </c>
      <c r="O50" s="17">
        <v>36.1</v>
      </c>
      <c r="P50" s="17">
        <v>35.700000000000003</v>
      </c>
      <c r="Q50" s="17">
        <v>37.9</v>
      </c>
      <c r="R50" s="17">
        <v>35.700000000000003</v>
      </c>
      <c r="S50" s="17">
        <v>29.3</v>
      </c>
      <c r="T50" s="17">
        <v>30.6</v>
      </c>
      <c r="U50" s="17">
        <v>31.3</v>
      </c>
      <c r="V50" s="17">
        <v>29.7</v>
      </c>
      <c r="W50" s="17">
        <v>24.7</v>
      </c>
      <c r="X50" s="17">
        <v>23.2</v>
      </c>
      <c r="Y50" s="17">
        <v>22.2</v>
      </c>
      <c r="Z50" s="17">
        <v>24.4</v>
      </c>
      <c r="AA50" s="17">
        <v>26.1</v>
      </c>
      <c r="AB50" s="17">
        <v>25.5</v>
      </c>
      <c r="AC50" s="17">
        <v>23.1</v>
      </c>
      <c r="AD50" s="17">
        <v>23.6</v>
      </c>
      <c r="AE50" s="17">
        <v>23.7</v>
      </c>
      <c r="AF50" s="17">
        <v>21.5</v>
      </c>
      <c r="AG50" s="17">
        <v>20.2</v>
      </c>
    </row>
    <row r="51" spans="1:33" hidden="1" x14ac:dyDescent="0.25">
      <c r="A51" s="14" t="s">
        <v>30</v>
      </c>
      <c r="B51" s="14" t="s">
        <v>8</v>
      </c>
      <c r="C51" s="14" t="s">
        <v>27</v>
      </c>
      <c r="D51" s="14" t="s">
        <v>10</v>
      </c>
      <c r="E51" s="17">
        <v>62.8</v>
      </c>
      <c r="F51" s="17">
        <v>20.7</v>
      </c>
      <c r="G51" s="17">
        <v>19</v>
      </c>
      <c r="H51" s="17">
        <v>17.399999999999999</v>
      </c>
      <c r="I51" s="17">
        <v>18.2</v>
      </c>
      <c r="J51" s="17">
        <v>16.8</v>
      </c>
      <c r="K51" s="17">
        <v>16.8</v>
      </c>
      <c r="L51" s="17">
        <v>14.3</v>
      </c>
      <c r="M51" s="17">
        <v>14</v>
      </c>
      <c r="N51" s="17">
        <v>13.4</v>
      </c>
      <c r="O51" s="17">
        <v>20.2</v>
      </c>
      <c r="P51" s="17">
        <v>17.100000000000001</v>
      </c>
      <c r="Q51" s="17">
        <v>18</v>
      </c>
      <c r="R51" s="17">
        <v>18</v>
      </c>
      <c r="S51" s="17">
        <v>16.3</v>
      </c>
      <c r="T51" s="17">
        <v>21.3</v>
      </c>
      <c r="U51" s="17">
        <v>22</v>
      </c>
      <c r="V51" s="17">
        <v>22</v>
      </c>
      <c r="W51" s="17">
        <v>23</v>
      </c>
      <c r="X51" s="17">
        <v>19.3</v>
      </c>
      <c r="Y51" s="17">
        <v>18.899999999999999</v>
      </c>
      <c r="Z51" s="17">
        <v>18.399999999999999</v>
      </c>
      <c r="AA51" s="17">
        <v>18.8</v>
      </c>
      <c r="AB51" s="17">
        <v>23.4</v>
      </c>
      <c r="AC51" s="17">
        <v>25.8</v>
      </c>
      <c r="AD51" s="17">
        <v>26.1</v>
      </c>
      <c r="AE51" s="17">
        <v>26.5</v>
      </c>
      <c r="AF51" s="17">
        <v>25.5</v>
      </c>
      <c r="AG51" s="17">
        <v>28.6</v>
      </c>
    </row>
    <row r="52" spans="1:33" hidden="1" x14ac:dyDescent="0.25">
      <c r="A52" s="14" t="s">
        <v>30</v>
      </c>
      <c r="B52" s="14" t="s">
        <v>11</v>
      </c>
      <c r="C52" s="14" t="s">
        <v>27</v>
      </c>
      <c r="D52" s="14" t="s">
        <v>12</v>
      </c>
      <c r="E52" s="17">
        <v>121.9</v>
      </c>
      <c r="F52" s="17">
        <v>120.1</v>
      </c>
      <c r="G52" s="17">
        <v>112.7</v>
      </c>
      <c r="H52" s="17">
        <v>107.7</v>
      </c>
      <c r="I52" s="17">
        <v>106.4</v>
      </c>
      <c r="J52" s="17">
        <v>116.5</v>
      </c>
      <c r="K52" s="17">
        <v>113</v>
      </c>
      <c r="L52" s="17">
        <v>110.7</v>
      </c>
      <c r="M52" s="17">
        <v>110.8</v>
      </c>
      <c r="N52" s="17">
        <v>114.7</v>
      </c>
      <c r="O52" s="17">
        <v>118</v>
      </c>
      <c r="P52" s="17">
        <v>113.4</v>
      </c>
      <c r="Q52" s="17">
        <v>114.4</v>
      </c>
      <c r="R52" s="17">
        <v>116.5</v>
      </c>
      <c r="S52" s="17">
        <v>108.2</v>
      </c>
      <c r="T52" s="17">
        <v>115.1</v>
      </c>
      <c r="U52" s="17">
        <v>126.5</v>
      </c>
      <c r="V52" s="17">
        <v>123</v>
      </c>
      <c r="W52" s="17">
        <v>123.6</v>
      </c>
      <c r="X52" s="17">
        <v>120.9</v>
      </c>
      <c r="Y52" s="17">
        <v>112.2</v>
      </c>
      <c r="Z52" s="17">
        <v>123.3</v>
      </c>
      <c r="AA52" s="17">
        <v>129.19999999999999</v>
      </c>
      <c r="AB52" s="17">
        <v>131.80000000000001</v>
      </c>
      <c r="AC52" s="17">
        <v>135.9</v>
      </c>
      <c r="AD52" s="17">
        <v>132.5</v>
      </c>
      <c r="AE52" s="17">
        <v>144.1</v>
      </c>
      <c r="AF52" s="17">
        <v>152.1</v>
      </c>
      <c r="AG52" s="17">
        <v>152.1</v>
      </c>
    </row>
    <row r="53" spans="1:33" hidden="1" x14ac:dyDescent="0.25">
      <c r="A53" s="14" t="s">
        <v>30</v>
      </c>
      <c r="B53" s="14" t="s">
        <v>13</v>
      </c>
      <c r="C53" s="14" t="s">
        <v>27</v>
      </c>
      <c r="D53" s="14" t="s">
        <v>14</v>
      </c>
      <c r="E53" s="17">
        <v>20</v>
      </c>
      <c r="F53" s="17">
        <v>20.7</v>
      </c>
      <c r="G53" s="17">
        <v>19</v>
      </c>
      <c r="H53" s="17">
        <v>17.399999999999999</v>
      </c>
      <c r="I53" s="17">
        <v>18.2</v>
      </c>
      <c r="J53" s="17">
        <v>16.8</v>
      </c>
      <c r="K53" s="17">
        <v>16.8</v>
      </c>
      <c r="L53" s="17">
        <v>14.3</v>
      </c>
      <c r="M53" s="17">
        <v>14</v>
      </c>
      <c r="N53" s="17">
        <v>13.4</v>
      </c>
      <c r="O53" s="17">
        <v>20.2</v>
      </c>
      <c r="P53" s="17">
        <v>17.100000000000001</v>
      </c>
      <c r="Q53" s="17">
        <v>18</v>
      </c>
      <c r="R53" s="17">
        <v>18</v>
      </c>
      <c r="S53" s="17">
        <v>16.3</v>
      </c>
      <c r="T53" s="17">
        <v>21.3</v>
      </c>
      <c r="U53" s="17">
        <v>22</v>
      </c>
      <c r="V53" s="17">
        <v>22</v>
      </c>
      <c r="W53" s="17">
        <v>23</v>
      </c>
      <c r="X53" s="17">
        <v>19.3</v>
      </c>
      <c r="Y53" s="17">
        <v>18.899999999999999</v>
      </c>
      <c r="Z53" s="17">
        <v>18.399999999999999</v>
      </c>
      <c r="AA53" s="17">
        <v>18.8</v>
      </c>
      <c r="AB53" s="17">
        <v>23.4</v>
      </c>
      <c r="AC53" s="17">
        <v>25.8</v>
      </c>
      <c r="AD53" s="17">
        <v>26.1</v>
      </c>
      <c r="AE53" s="17">
        <v>26.5</v>
      </c>
      <c r="AF53" s="17">
        <v>25.5</v>
      </c>
      <c r="AG53" s="17">
        <v>28.6</v>
      </c>
    </row>
    <row r="54" spans="1:33" hidden="1" x14ac:dyDescent="0.25">
      <c r="A54" s="14" t="s">
        <v>30</v>
      </c>
      <c r="B54" s="14" t="s">
        <v>15</v>
      </c>
      <c r="C54" s="14" t="s">
        <v>27</v>
      </c>
      <c r="D54" s="14" t="s">
        <v>16</v>
      </c>
      <c r="E54" s="17">
        <v>29.2</v>
      </c>
      <c r="F54" s="17">
        <v>29.3</v>
      </c>
      <c r="G54" s="17">
        <v>30.6</v>
      </c>
      <c r="H54" s="17">
        <v>32.799999999999997</v>
      </c>
      <c r="I54" s="17">
        <v>34.200000000000003</v>
      </c>
      <c r="J54" s="17">
        <v>33.9</v>
      </c>
      <c r="K54" s="17">
        <v>33</v>
      </c>
      <c r="L54" s="17">
        <v>34.1</v>
      </c>
      <c r="M54" s="17">
        <v>35.9</v>
      </c>
      <c r="N54" s="17">
        <v>35.299999999999997</v>
      </c>
      <c r="O54" s="17">
        <v>36.299999999999997</v>
      </c>
      <c r="P54" s="17">
        <v>36.9</v>
      </c>
      <c r="Q54" s="17">
        <v>34.5</v>
      </c>
      <c r="R54" s="17">
        <v>37</v>
      </c>
      <c r="S54" s="17">
        <v>39.6</v>
      </c>
      <c r="T54" s="17">
        <v>39.200000000000003</v>
      </c>
      <c r="U54" s="17">
        <v>40.200000000000003</v>
      </c>
      <c r="V54" s="17">
        <v>38.9</v>
      </c>
      <c r="W54" s="17">
        <v>38.200000000000003</v>
      </c>
      <c r="X54" s="17">
        <v>37.1</v>
      </c>
      <c r="Y54" s="17">
        <v>40.299999999999997</v>
      </c>
      <c r="Z54" s="17">
        <v>39.299999999999997</v>
      </c>
      <c r="AA54" s="17">
        <v>40.1</v>
      </c>
      <c r="AB54" s="17">
        <v>43</v>
      </c>
      <c r="AC54" s="17">
        <v>45.1</v>
      </c>
      <c r="AD54" s="17">
        <v>42.4</v>
      </c>
      <c r="AE54" s="17">
        <v>39.700000000000003</v>
      </c>
      <c r="AF54" s="17">
        <v>38.700000000000003</v>
      </c>
      <c r="AG54" s="17">
        <v>38</v>
      </c>
    </row>
    <row r="55" spans="1:33" hidden="1" x14ac:dyDescent="0.25">
      <c r="A55" s="14" t="s">
        <v>30</v>
      </c>
      <c r="B55" s="14" t="s">
        <v>17</v>
      </c>
      <c r="C55" s="14" t="s">
        <v>27</v>
      </c>
      <c r="D55" s="14" t="s">
        <v>18</v>
      </c>
      <c r="E55" s="17">
        <v>33.9</v>
      </c>
      <c r="F55" s="17">
        <v>35.6</v>
      </c>
      <c r="G55" s="17">
        <v>34.5</v>
      </c>
      <c r="H55" s="17">
        <v>34.700000000000003</v>
      </c>
      <c r="I55" s="17">
        <v>33.9</v>
      </c>
      <c r="J55" s="17">
        <v>34.299999999999997</v>
      </c>
      <c r="K55" s="17">
        <v>33.799999999999997</v>
      </c>
      <c r="L55" s="17">
        <v>35.1</v>
      </c>
      <c r="M55" s="17">
        <v>33.1</v>
      </c>
      <c r="N55" s="17">
        <v>30.1</v>
      </c>
      <c r="O55" s="17">
        <v>28.9</v>
      </c>
      <c r="P55" s="17">
        <v>31.4</v>
      </c>
      <c r="Q55" s="17">
        <v>31.9</v>
      </c>
      <c r="R55" s="17">
        <v>37.4</v>
      </c>
      <c r="S55" s="17">
        <v>39.200000000000003</v>
      </c>
      <c r="T55" s="17">
        <v>34.9</v>
      </c>
      <c r="U55" s="17">
        <v>36.6</v>
      </c>
      <c r="V55" s="17">
        <v>36.1</v>
      </c>
      <c r="W55" s="17">
        <v>30.8</v>
      </c>
      <c r="X55" s="17">
        <v>32.9</v>
      </c>
      <c r="Y55" s="17">
        <v>34.200000000000003</v>
      </c>
      <c r="Z55" s="17">
        <v>34.6</v>
      </c>
      <c r="AA55" s="17">
        <v>34.5</v>
      </c>
      <c r="AB55" s="17">
        <v>36.4</v>
      </c>
      <c r="AC55" s="17">
        <v>38.6</v>
      </c>
      <c r="AD55" s="17">
        <v>39.1</v>
      </c>
      <c r="AE55" s="17">
        <v>39.4</v>
      </c>
      <c r="AF55" s="17">
        <v>37.799999999999997</v>
      </c>
      <c r="AG55" s="17">
        <v>40.5</v>
      </c>
    </row>
    <row r="56" spans="1:33" hidden="1" x14ac:dyDescent="0.25">
      <c r="A56" s="14" t="s">
        <v>30</v>
      </c>
      <c r="B56" s="14" t="s">
        <v>19</v>
      </c>
      <c r="C56" s="14" t="s">
        <v>27</v>
      </c>
      <c r="D56" s="14" t="s">
        <v>20</v>
      </c>
      <c r="E56" s="17">
        <v>65.400000000000006</v>
      </c>
      <c r="F56" s="17">
        <v>63.5</v>
      </c>
      <c r="G56" s="17">
        <v>63</v>
      </c>
      <c r="H56" s="17">
        <v>62</v>
      </c>
      <c r="I56" s="17">
        <v>60.4</v>
      </c>
      <c r="J56" s="17">
        <v>55</v>
      </c>
      <c r="K56" s="17">
        <v>54.8</v>
      </c>
      <c r="L56" s="17">
        <v>57.7</v>
      </c>
      <c r="M56" s="17">
        <v>55</v>
      </c>
      <c r="N56" s="17">
        <v>51.4</v>
      </c>
      <c r="O56" s="17">
        <v>48.2</v>
      </c>
      <c r="P56" s="17">
        <v>52.7</v>
      </c>
      <c r="Q56" s="17">
        <v>56.9</v>
      </c>
      <c r="R56" s="17">
        <v>56.7</v>
      </c>
      <c r="S56" s="17">
        <v>54.9</v>
      </c>
      <c r="T56" s="17">
        <v>56</v>
      </c>
      <c r="U56" s="17">
        <v>58.9</v>
      </c>
      <c r="V56" s="17">
        <v>54.7</v>
      </c>
      <c r="W56" s="17">
        <v>59.7</v>
      </c>
      <c r="X56" s="17">
        <v>61.9</v>
      </c>
      <c r="Y56" s="17">
        <v>55.7</v>
      </c>
      <c r="Z56" s="17">
        <v>56.5</v>
      </c>
      <c r="AA56" s="17">
        <v>61.8</v>
      </c>
      <c r="AB56" s="17">
        <v>56.1</v>
      </c>
      <c r="AC56" s="17">
        <v>55</v>
      </c>
      <c r="AD56" s="17">
        <v>60.6</v>
      </c>
      <c r="AE56" s="17">
        <v>57.6</v>
      </c>
      <c r="AF56" s="17">
        <v>56.8</v>
      </c>
      <c r="AG56" s="17">
        <v>61.1</v>
      </c>
    </row>
    <row r="57" spans="1:33" hidden="1" x14ac:dyDescent="0.25">
      <c r="A57" s="14" t="s">
        <v>30</v>
      </c>
      <c r="B57" s="14" t="s">
        <v>21</v>
      </c>
      <c r="C57" s="14" t="s">
        <v>6</v>
      </c>
      <c r="D57" s="14" t="s">
        <v>22</v>
      </c>
      <c r="E57" s="17"/>
      <c r="F57" s="17"/>
      <c r="G57" s="17"/>
      <c r="H57" s="17"/>
      <c r="I57" s="17"/>
      <c r="J57" s="17"/>
      <c r="K57" s="17"/>
      <c r="L57" s="17">
        <v>21.8</v>
      </c>
      <c r="M57" s="17">
        <v>30.2</v>
      </c>
      <c r="N57" s="17">
        <v>26</v>
      </c>
      <c r="O57" s="17">
        <v>29.400000000000002</v>
      </c>
      <c r="P57" s="17">
        <v>22.9</v>
      </c>
      <c r="Q57" s="17">
        <v>20.5</v>
      </c>
      <c r="R57" s="17">
        <v>22.4</v>
      </c>
      <c r="S57" s="17">
        <v>20</v>
      </c>
      <c r="T57" s="17">
        <v>30.499999999999996</v>
      </c>
      <c r="U57" s="17">
        <v>29.700000000000003</v>
      </c>
      <c r="V57" s="17">
        <v>32.200000000000003</v>
      </c>
      <c r="W57" s="17">
        <v>34.9</v>
      </c>
      <c r="X57" s="17">
        <v>29.799999999999997</v>
      </c>
      <c r="Y57" s="17">
        <v>29.200000000000003</v>
      </c>
      <c r="Z57" s="17">
        <v>31.200000000000003</v>
      </c>
      <c r="AA57" s="17">
        <v>29.700000000000003</v>
      </c>
      <c r="AB57" s="17">
        <v>31.9</v>
      </c>
      <c r="AC57" s="17">
        <v>32.9</v>
      </c>
      <c r="AD57" s="17">
        <v>32.700000000000003</v>
      </c>
      <c r="AE57" s="17">
        <v>32.800000000000004</v>
      </c>
      <c r="AF57" s="17">
        <v>35.199999999999996</v>
      </c>
      <c r="AG57" s="17">
        <v>39.900000000000006</v>
      </c>
    </row>
    <row r="58" spans="1:33" hidden="1" x14ac:dyDescent="0.25">
      <c r="A58" s="14" t="s">
        <v>30</v>
      </c>
      <c r="B58" s="14" t="s">
        <v>23</v>
      </c>
      <c r="C58" s="14" t="s">
        <v>6</v>
      </c>
      <c r="D58" s="14" t="s">
        <v>24</v>
      </c>
      <c r="E58" s="17"/>
      <c r="F58" s="17"/>
      <c r="G58" s="17">
        <v>278.79999999999995</v>
      </c>
      <c r="H58" s="17">
        <v>272</v>
      </c>
      <c r="I58" s="17">
        <v>271.3</v>
      </c>
      <c r="J58" s="17">
        <v>273.3</v>
      </c>
      <c r="K58" s="17">
        <v>268.20000000000005</v>
      </c>
      <c r="L58" s="17">
        <v>345.40000000000003</v>
      </c>
      <c r="M58" s="17">
        <v>347.59999999999997</v>
      </c>
      <c r="N58" s="17">
        <v>332.5</v>
      </c>
      <c r="O58" s="17">
        <v>337.29999999999995</v>
      </c>
      <c r="P58" s="17">
        <v>327.2</v>
      </c>
      <c r="Q58" s="17">
        <v>332.1</v>
      </c>
      <c r="R58" s="17">
        <v>341.69999999999993</v>
      </c>
      <c r="S58" s="17">
        <v>323.8</v>
      </c>
      <c r="T58" s="17">
        <v>348.9</v>
      </c>
      <c r="U58" s="17">
        <v>367.2</v>
      </c>
      <c r="V58" s="17">
        <v>358.59999999999997</v>
      </c>
      <c r="W58" s="17">
        <v>357.9</v>
      </c>
      <c r="X58" s="17">
        <v>344.40000000000003</v>
      </c>
      <c r="Y58" s="17">
        <v>331.59999999999997</v>
      </c>
      <c r="Z58" s="17">
        <v>346.1</v>
      </c>
      <c r="AA58" s="17">
        <v>359</v>
      </c>
      <c r="AB58" s="17">
        <v>371.5</v>
      </c>
      <c r="AC58" s="17">
        <v>382.2</v>
      </c>
      <c r="AD58" s="17">
        <v>383.1</v>
      </c>
      <c r="AE58" s="17">
        <v>390.3</v>
      </c>
      <c r="AF58" s="17">
        <v>393.1</v>
      </c>
      <c r="AG58" s="17">
        <v>409</v>
      </c>
    </row>
    <row r="59" spans="1:33" hidden="1" x14ac:dyDescent="0.25">
      <c r="A59" s="14" t="s">
        <v>31</v>
      </c>
      <c r="B59" s="14" t="s">
        <v>5</v>
      </c>
      <c r="C59" s="14" t="s">
        <v>6</v>
      </c>
      <c r="D59" s="14" t="s">
        <v>7</v>
      </c>
      <c r="E59" s="17"/>
      <c r="F59" s="17"/>
      <c r="G59" s="17"/>
      <c r="H59" s="17"/>
      <c r="I59" s="17"/>
      <c r="J59" s="17">
        <v>142.6</v>
      </c>
      <c r="K59" s="17">
        <v>151.80000000000001</v>
      </c>
      <c r="L59" s="17">
        <v>156.4</v>
      </c>
      <c r="M59" s="17">
        <v>148</v>
      </c>
      <c r="N59" s="17">
        <v>142.1</v>
      </c>
      <c r="O59" s="17">
        <v>139.9</v>
      </c>
      <c r="P59" s="17">
        <v>133</v>
      </c>
      <c r="Q59" s="17">
        <v>126.6</v>
      </c>
      <c r="R59" s="17">
        <v>119</v>
      </c>
      <c r="S59" s="17">
        <v>114.1</v>
      </c>
      <c r="T59" s="17">
        <v>109.7</v>
      </c>
      <c r="U59" s="17">
        <v>107</v>
      </c>
      <c r="V59" s="17">
        <v>104.5</v>
      </c>
      <c r="W59" s="17">
        <v>105.3</v>
      </c>
      <c r="X59" s="17">
        <v>104.1</v>
      </c>
      <c r="Y59" s="17">
        <v>99.9</v>
      </c>
      <c r="Z59" s="17">
        <v>96.3</v>
      </c>
      <c r="AA59" s="17">
        <v>93.1</v>
      </c>
      <c r="AB59" s="17">
        <v>92.1</v>
      </c>
      <c r="AC59" s="17">
        <v>92.9</v>
      </c>
      <c r="AD59" s="17">
        <v>90.3</v>
      </c>
      <c r="AE59" s="17">
        <v>82</v>
      </c>
      <c r="AF59" s="17">
        <v>81.8</v>
      </c>
      <c r="AG59" s="17">
        <v>81.599999999999994</v>
      </c>
    </row>
    <row r="60" spans="1:33" hidden="1" x14ac:dyDescent="0.25">
      <c r="A60" s="14" t="s">
        <v>31</v>
      </c>
      <c r="B60" s="14" t="s">
        <v>8</v>
      </c>
      <c r="C60" s="14" t="s">
        <v>27</v>
      </c>
      <c r="D60" s="14" t="s">
        <v>10</v>
      </c>
      <c r="E60" s="17">
        <v>324.8</v>
      </c>
      <c r="F60" s="17">
        <v>293.5</v>
      </c>
      <c r="G60" s="17">
        <v>260.3</v>
      </c>
      <c r="H60" s="17">
        <v>247.4</v>
      </c>
      <c r="I60" s="17">
        <v>240.5</v>
      </c>
      <c r="J60" s="17">
        <v>243.3</v>
      </c>
      <c r="K60" s="17">
        <v>252.9</v>
      </c>
      <c r="L60" s="17">
        <v>264.89999999999998</v>
      </c>
      <c r="M60" s="17">
        <v>272.8</v>
      </c>
      <c r="N60" s="17">
        <v>281.60000000000002</v>
      </c>
      <c r="O60" s="17">
        <v>277</v>
      </c>
      <c r="P60" s="17">
        <v>276</v>
      </c>
      <c r="Q60" s="17">
        <v>281</v>
      </c>
      <c r="R60" s="17">
        <v>283</v>
      </c>
      <c r="S60" s="17">
        <v>290</v>
      </c>
      <c r="T60" s="17">
        <v>295</v>
      </c>
      <c r="U60" s="17">
        <v>298</v>
      </c>
      <c r="V60" s="17">
        <v>305</v>
      </c>
      <c r="W60" s="17">
        <v>311</v>
      </c>
      <c r="X60" s="17">
        <v>296</v>
      </c>
      <c r="Y60" s="17">
        <v>298</v>
      </c>
      <c r="Z60" s="17">
        <v>303</v>
      </c>
      <c r="AA60" s="17">
        <v>300</v>
      </c>
      <c r="AB60" s="17">
        <v>296</v>
      </c>
      <c r="AC60" s="17">
        <v>290</v>
      </c>
      <c r="AD60" s="17">
        <v>284</v>
      </c>
      <c r="AE60" s="17">
        <v>290</v>
      </c>
      <c r="AF60" s="17">
        <v>282</v>
      </c>
      <c r="AG60" s="17">
        <v>292</v>
      </c>
    </row>
    <row r="61" spans="1:33" hidden="1" x14ac:dyDescent="0.25">
      <c r="A61" s="14" t="s">
        <v>31</v>
      </c>
      <c r="B61" s="14" t="s">
        <v>11</v>
      </c>
      <c r="C61" s="14" t="s">
        <v>27</v>
      </c>
      <c r="D61" s="14" t="s">
        <v>12</v>
      </c>
      <c r="E61" s="17">
        <v>447</v>
      </c>
      <c r="F61" s="17">
        <v>438</v>
      </c>
      <c r="G61" s="17">
        <v>415</v>
      </c>
      <c r="H61" s="17">
        <v>392</v>
      </c>
      <c r="I61" s="17">
        <v>391</v>
      </c>
      <c r="J61" s="17">
        <v>391</v>
      </c>
      <c r="K61" s="17">
        <v>400</v>
      </c>
      <c r="L61" s="17">
        <v>404</v>
      </c>
      <c r="M61" s="17">
        <v>418</v>
      </c>
      <c r="N61" s="17">
        <v>435</v>
      </c>
      <c r="O61" s="17">
        <v>495</v>
      </c>
      <c r="P61" s="17">
        <v>511</v>
      </c>
      <c r="Q61" s="17">
        <v>513</v>
      </c>
      <c r="R61" s="17">
        <v>521</v>
      </c>
      <c r="S61" s="17">
        <v>523</v>
      </c>
      <c r="T61" s="17">
        <v>528</v>
      </c>
      <c r="U61" s="17">
        <v>554</v>
      </c>
      <c r="V61" s="17">
        <v>566</v>
      </c>
      <c r="W61" s="17">
        <v>572</v>
      </c>
      <c r="X61" s="17">
        <v>561</v>
      </c>
      <c r="Y61" s="17">
        <v>572</v>
      </c>
      <c r="Z61" s="17">
        <v>574</v>
      </c>
      <c r="AA61" s="17">
        <v>581</v>
      </c>
      <c r="AB61" s="17">
        <v>573</v>
      </c>
      <c r="AC61" s="17">
        <v>583</v>
      </c>
      <c r="AD61" s="17">
        <v>593</v>
      </c>
      <c r="AE61" s="17">
        <v>588</v>
      </c>
      <c r="AF61" s="17">
        <v>609</v>
      </c>
      <c r="AG61" s="17">
        <v>625</v>
      </c>
    </row>
    <row r="62" spans="1:33" hidden="1" x14ac:dyDescent="0.25">
      <c r="A62" s="14" t="s">
        <v>31</v>
      </c>
      <c r="B62" s="14" t="s">
        <v>13</v>
      </c>
      <c r="C62" s="14" t="s">
        <v>27</v>
      </c>
      <c r="D62" s="14" t="s">
        <v>14</v>
      </c>
      <c r="E62" s="17">
        <v>77.5</v>
      </c>
      <c r="F62" s="17">
        <v>69.8</v>
      </c>
      <c r="G62" s="17">
        <v>63.9</v>
      </c>
      <c r="H62" s="17">
        <v>60</v>
      </c>
      <c r="I62" s="17">
        <v>58.4</v>
      </c>
      <c r="J62" s="17">
        <v>59.7</v>
      </c>
      <c r="K62" s="17">
        <v>62</v>
      </c>
      <c r="L62" s="17">
        <v>65.900000000000006</v>
      </c>
      <c r="M62" s="17">
        <v>68.400000000000006</v>
      </c>
      <c r="N62" s="17">
        <v>71.900000000000006</v>
      </c>
      <c r="O62" s="17">
        <v>77</v>
      </c>
      <c r="P62" s="17">
        <v>80</v>
      </c>
      <c r="Q62" s="17">
        <v>82</v>
      </c>
      <c r="R62" s="17">
        <v>75</v>
      </c>
      <c r="S62" s="17">
        <v>74</v>
      </c>
      <c r="T62" s="17">
        <v>78</v>
      </c>
      <c r="U62" s="17">
        <v>78</v>
      </c>
      <c r="V62" s="17">
        <v>84</v>
      </c>
      <c r="W62" s="17">
        <v>88</v>
      </c>
      <c r="X62" s="17">
        <v>85</v>
      </c>
      <c r="Y62" s="17">
        <v>83</v>
      </c>
      <c r="Z62" s="17">
        <v>83</v>
      </c>
      <c r="AA62" s="17">
        <v>86</v>
      </c>
      <c r="AB62" s="17">
        <v>86</v>
      </c>
      <c r="AC62" s="17">
        <v>86</v>
      </c>
      <c r="AD62" s="17">
        <v>87</v>
      </c>
      <c r="AE62" s="17">
        <v>85</v>
      </c>
      <c r="AF62" s="17">
        <v>85</v>
      </c>
      <c r="AG62" s="17">
        <v>86</v>
      </c>
    </row>
    <row r="63" spans="1:33" hidden="1" x14ac:dyDescent="0.25">
      <c r="A63" s="14" t="s">
        <v>31</v>
      </c>
      <c r="B63" s="14" t="s">
        <v>15</v>
      </c>
      <c r="C63" s="14" t="s">
        <v>27</v>
      </c>
      <c r="D63" s="14" t="s">
        <v>16</v>
      </c>
      <c r="E63" s="17">
        <v>169.7</v>
      </c>
      <c r="F63" s="17">
        <v>173.6</v>
      </c>
      <c r="G63" s="17">
        <v>169.4</v>
      </c>
      <c r="H63" s="17">
        <v>163</v>
      </c>
      <c r="I63" s="17">
        <v>161.80000000000001</v>
      </c>
      <c r="J63" s="17">
        <v>161.19999999999999</v>
      </c>
      <c r="K63" s="17">
        <v>162.19999999999999</v>
      </c>
      <c r="L63" s="17">
        <v>167.9</v>
      </c>
      <c r="M63" s="17">
        <v>164.9</v>
      </c>
      <c r="N63" s="17">
        <v>166.4</v>
      </c>
      <c r="O63" s="17">
        <v>115</v>
      </c>
      <c r="P63" s="17">
        <v>114</v>
      </c>
      <c r="Q63" s="17">
        <v>119</v>
      </c>
      <c r="R63" s="17">
        <v>119</v>
      </c>
      <c r="S63" s="17">
        <v>117</v>
      </c>
      <c r="T63" s="17">
        <v>126</v>
      </c>
      <c r="U63" s="17">
        <v>123</v>
      </c>
      <c r="V63" s="17">
        <v>119</v>
      </c>
      <c r="W63" s="17">
        <v>117</v>
      </c>
      <c r="X63" s="17">
        <v>116</v>
      </c>
      <c r="Y63" s="17">
        <v>117</v>
      </c>
      <c r="Z63" s="17">
        <v>116</v>
      </c>
      <c r="AA63" s="17">
        <v>113</v>
      </c>
      <c r="AB63" s="17">
        <v>111</v>
      </c>
      <c r="AC63" s="17">
        <v>106</v>
      </c>
      <c r="AD63" s="17">
        <v>106</v>
      </c>
      <c r="AE63" s="17">
        <v>111</v>
      </c>
      <c r="AF63" s="17">
        <v>115</v>
      </c>
      <c r="AG63" s="17">
        <v>116</v>
      </c>
    </row>
    <row r="64" spans="1:33" hidden="1" x14ac:dyDescent="0.25">
      <c r="A64" s="14" t="s">
        <v>31</v>
      </c>
      <c r="B64" s="14" t="s">
        <v>17</v>
      </c>
      <c r="C64" s="14" t="s">
        <v>27</v>
      </c>
      <c r="D64" s="14" t="s">
        <v>18</v>
      </c>
      <c r="E64" s="17">
        <v>307</v>
      </c>
      <c r="F64" s="17">
        <v>306.7</v>
      </c>
      <c r="G64" s="17">
        <v>298.10000000000002</v>
      </c>
      <c r="H64" s="17">
        <v>280.2</v>
      </c>
      <c r="I64" s="17">
        <v>277.89999999999998</v>
      </c>
      <c r="J64" s="17">
        <v>281.39999999999998</v>
      </c>
      <c r="K64" s="17">
        <v>287.3</v>
      </c>
      <c r="L64" s="17">
        <v>292.39999999999998</v>
      </c>
      <c r="M64" s="17">
        <v>294.7</v>
      </c>
      <c r="N64" s="17">
        <v>297.2</v>
      </c>
      <c r="O64" s="17">
        <v>326</v>
      </c>
      <c r="P64" s="17">
        <v>342</v>
      </c>
      <c r="Q64" s="17">
        <v>346</v>
      </c>
      <c r="R64" s="17">
        <v>345</v>
      </c>
      <c r="S64" s="17">
        <v>351</v>
      </c>
      <c r="T64" s="17">
        <v>355</v>
      </c>
      <c r="U64" s="17">
        <v>364</v>
      </c>
      <c r="V64" s="17">
        <v>370</v>
      </c>
      <c r="W64" s="17">
        <v>382</v>
      </c>
      <c r="X64" s="17">
        <v>388</v>
      </c>
      <c r="Y64" s="17">
        <v>379</v>
      </c>
      <c r="Z64" s="17">
        <v>396</v>
      </c>
      <c r="AA64" s="17">
        <v>409</v>
      </c>
      <c r="AB64" s="17">
        <v>399</v>
      </c>
      <c r="AC64" s="17">
        <v>402</v>
      </c>
      <c r="AD64" s="17">
        <v>404</v>
      </c>
      <c r="AE64" s="17">
        <v>409</v>
      </c>
      <c r="AF64" s="17">
        <v>404</v>
      </c>
      <c r="AG64" s="17">
        <v>417</v>
      </c>
    </row>
    <row r="65" spans="1:33" hidden="1" x14ac:dyDescent="0.25">
      <c r="A65" s="14" t="s">
        <v>31</v>
      </c>
      <c r="B65" s="14" t="s">
        <v>19</v>
      </c>
      <c r="C65" s="14" t="s">
        <v>27</v>
      </c>
      <c r="D65" s="14" t="s">
        <v>20</v>
      </c>
      <c r="E65" s="17">
        <v>134.6</v>
      </c>
      <c r="F65" s="17">
        <v>134.1</v>
      </c>
      <c r="G65" s="17">
        <v>131.6</v>
      </c>
      <c r="H65" s="17">
        <v>128.9</v>
      </c>
      <c r="I65" s="17">
        <v>129.80000000000001</v>
      </c>
      <c r="J65" s="17">
        <v>136.1</v>
      </c>
      <c r="K65" s="17">
        <v>139.69999999999999</v>
      </c>
      <c r="L65" s="17">
        <v>143.30000000000001</v>
      </c>
      <c r="M65" s="17">
        <v>147.6</v>
      </c>
      <c r="N65" s="17">
        <v>150.69999999999999</v>
      </c>
      <c r="O65" s="17">
        <v>151.80000000000001</v>
      </c>
      <c r="P65" s="17">
        <v>153.69999999999999</v>
      </c>
      <c r="Q65" s="17">
        <v>157.69999999999999</v>
      </c>
      <c r="R65" s="17">
        <v>160.1</v>
      </c>
      <c r="S65" s="17">
        <v>162</v>
      </c>
      <c r="T65" s="17">
        <v>166</v>
      </c>
      <c r="U65" s="17">
        <v>171</v>
      </c>
      <c r="V65" s="17">
        <v>168</v>
      </c>
      <c r="W65" s="17">
        <v>165</v>
      </c>
      <c r="X65" s="17">
        <v>164</v>
      </c>
      <c r="Y65" s="17">
        <v>174</v>
      </c>
      <c r="Z65" s="17">
        <v>179</v>
      </c>
      <c r="AA65" s="17">
        <v>175</v>
      </c>
      <c r="AB65" s="17">
        <v>175</v>
      </c>
      <c r="AC65" s="17">
        <v>180</v>
      </c>
      <c r="AD65" s="17">
        <v>179</v>
      </c>
      <c r="AE65" s="17">
        <v>173</v>
      </c>
      <c r="AF65" s="17">
        <v>181</v>
      </c>
      <c r="AG65" s="17">
        <v>184</v>
      </c>
    </row>
    <row r="66" spans="1:33" hidden="1" x14ac:dyDescent="0.25">
      <c r="A66" s="14" t="s">
        <v>31</v>
      </c>
      <c r="B66" s="14" t="s">
        <v>21</v>
      </c>
      <c r="C66" s="14" t="s">
        <v>6</v>
      </c>
      <c r="D66" s="14" t="s">
        <v>22</v>
      </c>
      <c r="E66" s="17"/>
      <c r="F66" s="17"/>
      <c r="G66" s="17"/>
      <c r="H66" s="17"/>
      <c r="I66" s="17"/>
      <c r="J66" s="17">
        <v>108.1</v>
      </c>
      <c r="K66" s="17">
        <v>112.7</v>
      </c>
      <c r="L66" s="17">
        <v>105.1</v>
      </c>
      <c r="M66" s="17">
        <v>110.10000000000001</v>
      </c>
      <c r="N66" s="17">
        <v>130.19999999999999</v>
      </c>
      <c r="O66" s="17">
        <v>129.29999999999998</v>
      </c>
      <c r="P66" s="17">
        <v>129.1</v>
      </c>
      <c r="Q66" s="17">
        <v>139.30000000000001</v>
      </c>
      <c r="R66" s="17">
        <v>137.5</v>
      </c>
      <c r="S66" s="17">
        <v>136.70000000000002</v>
      </c>
      <c r="T66" s="17">
        <v>137.30000000000001</v>
      </c>
      <c r="U66" s="17">
        <v>137.6</v>
      </c>
      <c r="V66" s="17">
        <v>143.4</v>
      </c>
      <c r="W66" s="17">
        <v>151.80000000000001</v>
      </c>
      <c r="X66" s="17">
        <v>153.30000000000001</v>
      </c>
      <c r="Y66" s="17">
        <v>154.39999999999998</v>
      </c>
      <c r="Z66" s="17">
        <v>154.29999999999998</v>
      </c>
      <c r="AA66" s="17">
        <v>158.4</v>
      </c>
      <c r="AB66" s="17">
        <v>162.70000000000002</v>
      </c>
      <c r="AC66" s="17">
        <v>164.79999999999998</v>
      </c>
      <c r="AD66" s="17">
        <v>157.69999999999999</v>
      </c>
      <c r="AE66" s="17">
        <v>160.9</v>
      </c>
      <c r="AF66" s="17">
        <v>163.59999999999997</v>
      </c>
      <c r="AG66" s="17">
        <v>165.8</v>
      </c>
    </row>
    <row r="67" spans="1:33" hidden="1" x14ac:dyDescent="0.25">
      <c r="A67" s="14" t="s">
        <v>31</v>
      </c>
      <c r="B67" s="14" t="s">
        <v>23</v>
      </c>
      <c r="C67" s="14" t="s">
        <v>6</v>
      </c>
      <c r="D67" s="14" t="s">
        <v>24</v>
      </c>
      <c r="E67" s="17"/>
      <c r="F67" s="17"/>
      <c r="G67" s="17">
        <v>1338.2999999999997</v>
      </c>
      <c r="H67" s="17">
        <v>1271.5</v>
      </c>
      <c r="I67" s="17">
        <v>1259.3999999999999</v>
      </c>
      <c r="J67" s="17">
        <v>1523.3999999999996</v>
      </c>
      <c r="K67" s="17">
        <v>1568.6000000000001</v>
      </c>
      <c r="L67" s="17">
        <v>1599.8999999999999</v>
      </c>
      <c r="M67" s="17">
        <v>1624.4999999999998</v>
      </c>
      <c r="N67" s="17">
        <v>1675.1000000000001</v>
      </c>
      <c r="O67" s="17">
        <v>1711</v>
      </c>
      <c r="P67" s="17">
        <v>1738.8</v>
      </c>
      <c r="Q67" s="17">
        <v>1764.6</v>
      </c>
      <c r="R67" s="17">
        <v>1759.6</v>
      </c>
      <c r="S67" s="17">
        <v>1767.8</v>
      </c>
      <c r="T67" s="17">
        <v>1795</v>
      </c>
      <c r="U67" s="17">
        <v>1832.6</v>
      </c>
      <c r="V67" s="17">
        <v>1859.9</v>
      </c>
      <c r="W67" s="17">
        <v>1892.1</v>
      </c>
      <c r="X67" s="17">
        <v>1867.3999999999999</v>
      </c>
      <c r="Y67" s="17">
        <v>1877.3000000000002</v>
      </c>
      <c r="Z67" s="17">
        <v>1901.6</v>
      </c>
      <c r="AA67" s="17">
        <v>1915.5</v>
      </c>
      <c r="AB67" s="17">
        <v>1894.8</v>
      </c>
      <c r="AC67" s="17">
        <v>1904.7</v>
      </c>
      <c r="AD67" s="17">
        <v>1901</v>
      </c>
      <c r="AE67" s="17">
        <v>1898.9</v>
      </c>
      <c r="AF67" s="17">
        <v>1921.3999999999999</v>
      </c>
      <c r="AG67" s="17">
        <v>1967.3999999999999</v>
      </c>
    </row>
    <row r="68" spans="1:33" hidden="1" x14ac:dyDescent="0.25">
      <c r="A68" s="14" t="s">
        <v>32</v>
      </c>
      <c r="B68" s="14" t="s">
        <v>5</v>
      </c>
      <c r="C68" s="14" t="s">
        <v>6</v>
      </c>
      <c r="D68" s="14" t="s">
        <v>7</v>
      </c>
      <c r="E68" s="17">
        <v>1355.7</v>
      </c>
      <c r="F68" s="17">
        <v>1286.0999999999999</v>
      </c>
      <c r="G68" s="17">
        <v>1251.3</v>
      </c>
      <c r="H68" s="17">
        <v>1145.2</v>
      </c>
      <c r="I68" s="17">
        <v>1077.5</v>
      </c>
      <c r="J68" s="17">
        <v>1032.7</v>
      </c>
      <c r="K68" s="17">
        <v>1018.5</v>
      </c>
      <c r="L68" s="17">
        <v>983.6</v>
      </c>
      <c r="M68" s="17">
        <v>942.7</v>
      </c>
      <c r="N68" s="17">
        <v>925.8</v>
      </c>
      <c r="O68" s="17">
        <v>928.1</v>
      </c>
      <c r="P68" s="17">
        <v>937.6</v>
      </c>
      <c r="Q68" s="17">
        <v>952.7</v>
      </c>
      <c r="R68" s="17">
        <v>1009.6</v>
      </c>
      <c r="S68" s="17">
        <v>921.6</v>
      </c>
      <c r="T68" s="17">
        <v>883.7</v>
      </c>
      <c r="U68" s="17">
        <v>912.4</v>
      </c>
      <c r="V68" s="17">
        <v>861.5</v>
      </c>
      <c r="W68" s="17">
        <v>774.9</v>
      </c>
      <c r="X68" s="17">
        <v>733</v>
      </c>
      <c r="Y68" s="17">
        <v>730.9</v>
      </c>
      <c r="Z68" s="17">
        <v>723.8</v>
      </c>
      <c r="AA68" s="17">
        <v>722.5</v>
      </c>
      <c r="AB68" s="17">
        <v>766.6</v>
      </c>
      <c r="AC68" s="17">
        <v>719.2</v>
      </c>
      <c r="AD68" s="17">
        <v>686</v>
      </c>
      <c r="AE68" s="17">
        <v>724.5</v>
      </c>
      <c r="AF68" s="17">
        <v>662.2</v>
      </c>
      <c r="AG68" s="17">
        <v>637.5</v>
      </c>
    </row>
    <row r="69" spans="1:33" hidden="1" x14ac:dyDescent="0.25">
      <c r="A69" s="14" t="s">
        <v>32</v>
      </c>
      <c r="B69" s="14" t="s">
        <v>8</v>
      </c>
      <c r="C69" s="14" t="s">
        <v>27</v>
      </c>
      <c r="D69" s="14" t="s">
        <v>10</v>
      </c>
      <c r="E69" s="17">
        <v>2978.4973</v>
      </c>
      <c r="F69" s="17">
        <v>2937.7910000000002</v>
      </c>
      <c r="G69" s="17">
        <v>2894.5533</v>
      </c>
      <c r="H69" s="17">
        <v>2828.1439999999998</v>
      </c>
      <c r="I69" s="17">
        <v>2822.5131000000001</v>
      </c>
      <c r="J69" s="17">
        <v>2847.0259999999998</v>
      </c>
      <c r="K69" s="17">
        <v>2858.9850999999999</v>
      </c>
      <c r="L69" s="17">
        <v>2886.2635</v>
      </c>
      <c r="M69" s="17">
        <v>2946.3962999999999</v>
      </c>
      <c r="N69" s="17">
        <v>3020.5940999999998</v>
      </c>
      <c r="O69" s="17">
        <v>3079.5340999999999</v>
      </c>
      <c r="P69" s="17">
        <v>3163.9292</v>
      </c>
      <c r="Q69" s="17">
        <v>3257.7411999999999</v>
      </c>
      <c r="R69" s="17">
        <v>3334.7719999999999</v>
      </c>
      <c r="S69" s="17">
        <v>3358.8368999999998</v>
      </c>
      <c r="T69" s="17">
        <v>3361.1576</v>
      </c>
      <c r="U69" s="17">
        <v>3359.2912999999999</v>
      </c>
      <c r="V69" s="17">
        <v>3409.6731</v>
      </c>
      <c r="W69" s="17">
        <v>3431.8935999999999</v>
      </c>
      <c r="X69" s="17">
        <v>3425.3624</v>
      </c>
      <c r="Y69" s="17">
        <v>3439.7260000000001</v>
      </c>
      <c r="Z69" s="17">
        <v>3427.2485999999999</v>
      </c>
      <c r="AA69" s="17">
        <v>3451.9151000000002</v>
      </c>
      <c r="AB69" s="17">
        <v>3420.3398000000002</v>
      </c>
      <c r="AC69" s="17">
        <v>3387.4180000000001</v>
      </c>
      <c r="AD69" s="17">
        <v>3430.4951000000001</v>
      </c>
      <c r="AE69" s="17">
        <v>3419.5320999999999</v>
      </c>
      <c r="AF69" s="17">
        <v>3448.8737999999998</v>
      </c>
      <c r="AG69" s="17">
        <v>3530.5131000000001</v>
      </c>
    </row>
    <row r="70" spans="1:33" hidden="1" x14ac:dyDescent="0.25">
      <c r="A70" s="14" t="s">
        <v>32</v>
      </c>
      <c r="B70" s="14" t="s">
        <v>11</v>
      </c>
      <c r="C70" s="14" t="s">
        <v>27</v>
      </c>
      <c r="D70" s="14" t="s">
        <v>12</v>
      </c>
      <c r="E70" s="17">
        <v>3308.3249999999998</v>
      </c>
      <c r="F70" s="17">
        <v>3358.4479999999999</v>
      </c>
      <c r="G70" s="17">
        <v>3386.8561</v>
      </c>
      <c r="H70" s="17">
        <v>3355.2422999999999</v>
      </c>
      <c r="I70" s="17">
        <v>3440.9355</v>
      </c>
      <c r="J70" s="17">
        <v>3459.1824000000001</v>
      </c>
      <c r="K70" s="17">
        <v>3470.1538</v>
      </c>
      <c r="L70" s="17">
        <v>3576.3033999999998</v>
      </c>
      <c r="M70" s="17">
        <v>3725.3261000000002</v>
      </c>
      <c r="N70" s="17">
        <v>3941.2873</v>
      </c>
      <c r="O70" s="17">
        <v>4252.7398000000003</v>
      </c>
      <c r="P70" s="17">
        <v>4458.3419999999996</v>
      </c>
      <c r="Q70" s="17">
        <v>4529.2816999999995</v>
      </c>
      <c r="R70" s="17">
        <v>4500.1606000000002</v>
      </c>
      <c r="S70" s="17">
        <v>4559.7308000000003</v>
      </c>
      <c r="T70" s="17">
        <v>4650.9768000000004</v>
      </c>
      <c r="U70" s="17">
        <v>4764.2406000000001</v>
      </c>
      <c r="V70" s="17">
        <v>4913.4574000000002</v>
      </c>
      <c r="W70" s="17">
        <v>4946.0173000000004</v>
      </c>
      <c r="X70" s="17">
        <v>4751.4850999999999</v>
      </c>
      <c r="Y70" s="17">
        <v>4817.4652999999998</v>
      </c>
      <c r="Z70" s="17">
        <v>4975.4515000000001</v>
      </c>
      <c r="AA70" s="17">
        <v>5014.9867000000004</v>
      </c>
      <c r="AB70" s="17">
        <v>5052.7367000000004</v>
      </c>
      <c r="AC70" s="17">
        <v>5093.0312999999996</v>
      </c>
      <c r="AD70" s="17">
        <v>5153.7048999999997</v>
      </c>
      <c r="AE70" s="17">
        <v>5320.0632999999998</v>
      </c>
      <c r="AF70" s="17">
        <v>5525.9772000000003</v>
      </c>
      <c r="AG70" s="17">
        <v>5708.1530000000002</v>
      </c>
    </row>
    <row r="71" spans="1:33" hidden="1" x14ac:dyDescent="0.25">
      <c r="A71" s="14" t="s">
        <v>32</v>
      </c>
      <c r="B71" s="14" t="s">
        <v>13</v>
      </c>
      <c r="C71" s="14" t="s">
        <v>27</v>
      </c>
      <c r="D71" s="14" t="s">
        <v>14</v>
      </c>
      <c r="E71" s="17">
        <v>732.62490000000003</v>
      </c>
      <c r="F71" s="17">
        <v>740.74670000000003</v>
      </c>
      <c r="G71" s="17">
        <v>738.63499999999999</v>
      </c>
      <c r="H71" s="17">
        <v>726.04859999999996</v>
      </c>
      <c r="I71" s="17">
        <v>730.57389999999998</v>
      </c>
      <c r="J71" s="17">
        <v>731.9905</v>
      </c>
      <c r="K71" s="17">
        <v>721.68050000000005</v>
      </c>
      <c r="L71" s="17">
        <v>725.47569999999996</v>
      </c>
      <c r="M71" s="17">
        <v>745.96079999999995</v>
      </c>
      <c r="N71" s="17">
        <v>765.97130000000004</v>
      </c>
      <c r="O71" s="17">
        <v>813.27639999999997</v>
      </c>
      <c r="P71" s="17">
        <v>817.3886</v>
      </c>
      <c r="Q71" s="17">
        <v>838.18610000000001</v>
      </c>
      <c r="R71" s="17">
        <v>854.41020000000003</v>
      </c>
      <c r="S71" s="17">
        <v>867.78679999999997</v>
      </c>
      <c r="T71" s="17">
        <v>900.41610000000003</v>
      </c>
      <c r="U71" s="17">
        <v>920.34360000000004</v>
      </c>
      <c r="V71" s="17">
        <v>943.66250000000002</v>
      </c>
      <c r="W71" s="17">
        <v>953.60820000000001</v>
      </c>
      <c r="X71" s="17">
        <v>953.57759999999996</v>
      </c>
      <c r="Y71" s="17">
        <v>988.44759999999997</v>
      </c>
      <c r="Z71" s="17">
        <v>1008.7338999999999</v>
      </c>
      <c r="AA71" s="17">
        <v>1021.8982999999999</v>
      </c>
      <c r="AB71" s="17">
        <v>1028.1780000000001</v>
      </c>
      <c r="AC71" s="17">
        <v>1037.7221999999999</v>
      </c>
      <c r="AD71" s="17">
        <v>1042.1506999999999</v>
      </c>
      <c r="AE71" s="17">
        <v>1064.3275000000001</v>
      </c>
      <c r="AF71" s="17">
        <v>1097.0473999999999</v>
      </c>
      <c r="AG71" s="17">
        <v>1117.3498999999999</v>
      </c>
    </row>
    <row r="72" spans="1:33" hidden="1" x14ac:dyDescent="0.25">
      <c r="A72" s="14" t="s">
        <v>32</v>
      </c>
      <c r="B72" s="14" t="s">
        <v>15</v>
      </c>
      <c r="C72" s="14" t="s">
        <v>27</v>
      </c>
      <c r="D72" s="14" t="s">
        <v>16</v>
      </c>
      <c r="E72" s="17">
        <v>2301.8919999999998</v>
      </c>
      <c r="F72" s="17">
        <v>2348.2188999999998</v>
      </c>
      <c r="G72" s="17">
        <v>2374.8072999999999</v>
      </c>
      <c r="H72" s="17">
        <v>2399.9490999999998</v>
      </c>
      <c r="I72" s="17">
        <v>2427.3996000000002</v>
      </c>
      <c r="J72" s="17">
        <v>2452.6839</v>
      </c>
      <c r="K72" s="17">
        <v>2470.0284000000001</v>
      </c>
      <c r="L72" s="17">
        <v>2481.0684999999999</v>
      </c>
      <c r="M72" s="17">
        <v>2475.6113999999998</v>
      </c>
      <c r="N72" s="17">
        <v>2466.4636</v>
      </c>
      <c r="O72" s="17">
        <v>2513.7249999999999</v>
      </c>
      <c r="P72" s="17">
        <v>2518.0111000000002</v>
      </c>
      <c r="Q72" s="17">
        <v>2516.2339000000002</v>
      </c>
      <c r="R72" s="17">
        <v>2528.0410000000002</v>
      </c>
      <c r="S72" s="17">
        <v>2500.3597</v>
      </c>
      <c r="T72" s="17">
        <v>2511.8153000000002</v>
      </c>
      <c r="U72" s="17">
        <v>2487.4205999999999</v>
      </c>
      <c r="V72" s="17">
        <v>2458.6080000000002</v>
      </c>
      <c r="W72" s="17">
        <v>2416.0180999999998</v>
      </c>
      <c r="X72" s="17">
        <v>2387.4908999999998</v>
      </c>
      <c r="Y72" s="17">
        <v>2341.9425999999999</v>
      </c>
      <c r="Z72" s="17">
        <v>2297.1379000000002</v>
      </c>
      <c r="AA72" s="17">
        <v>2275.2152999999998</v>
      </c>
      <c r="AB72" s="17">
        <v>2296.5346</v>
      </c>
      <c r="AC72" s="17">
        <v>2304.0677999999998</v>
      </c>
      <c r="AD72" s="17">
        <v>2293.5814999999998</v>
      </c>
      <c r="AE72" s="17">
        <v>2286.6705999999999</v>
      </c>
      <c r="AF72" s="17">
        <v>2277.4432999999999</v>
      </c>
      <c r="AG72" s="17">
        <v>2290.5608999999999</v>
      </c>
    </row>
    <row r="73" spans="1:33" hidden="1" x14ac:dyDescent="0.25">
      <c r="A73" s="14" t="s">
        <v>32</v>
      </c>
      <c r="B73" s="14" t="s">
        <v>17</v>
      </c>
      <c r="C73" s="14" t="s">
        <v>27</v>
      </c>
      <c r="D73" s="14" t="s">
        <v>18</v>
      </c>
      <c r="E73" s="17">
        <v>2336.1185999999998</v>
      </c>
      <c r="F73" s="17">
        <v>2380.0673000000002</v>
      </c>
      <c r="G73" s="17">
        <v>2411.1046999999999</v>
      </c>
      <c r="H73" s="17">
        <v>2454.8341</v>
      </c>
      <c r="I73" s="17">
        <v>2516.5864999999999</v>
      </c>
      <c r="J73" s="17">
        <v>2552.1707999999999</v>
      </c>
      <c r="K73" s="17">
        <v>2598.4587999999999</v>
      </c>
      <c r="L73" s="17">
        <v>2643.8319000000001</v>
      </c>
      <c r="M73" s="17">
        <v>2687.7637</v>
      </c>
      <c r="N73" s="17">
        <v>2748.5553</v>
      </c>
      <c r="O73" s="17">
        <v>2763.6241</v>
      </c>
      <c r="P73" s="17">
        <v>2779.3926999999999</v>
      </c>
      <c r="Q73" s="17">
        <v>2808.0441999999998</v>
      </c>
      <c r="R73" s="17">
        <v>2837.2534000000001</v>
      </c>
      <c r="S73" s="17">
        <v>2913.0664999999999</v>
      </c>
      <c r="T73" s="17">
        <v>2982.1219000000001</v>
      </c>
      <c r="U73" s="17">
        <v>3098.2275</v>
      </c>
      <c r="V73" s="17">
        <v>3168.0843</v>
      </c>
      <c r="W73" s="17">
        <v>3201.9014999999999</v>
      </c>
      <c r="X73" s="17">
        <v>3279.5052000000001</v>
      </c>
      <c r="Y73" s="17">
        <v>3318.1624999999999</v>
      </c>
      <c r="Z73" s="17">
        <v>3370.2761</v>
      </c>
      <c r="AA73" s="17">
        <v>3409.0142999999998</v>
      </c>
      <c r="AB73" s="17">
        <v>3454.2855</v>
      </c>
      <c r="AC73" s="17">
        <v>3512.7948999999999</v>
      </c>
      <c r="AD73" s="17">
        <v>3564.5527999999999</v>
      </c>
      <c r="AE73" s="17">
        <v>3566.1664999999998</v>
      </c>
      <c r="AF73" s="17">
        <v>3567.4094</v>
      </c>
      <c r="AG73" s="17">
        <v>3567.6918999999998</v>
      </c>
    </row>
    <row r="74" spans="1:33" hidden="1" x14ac:dyDescent="0.25">
      <c r="A74" s="14" t="s">
        <v>32</v>
      </c>
      <c r="B74" s="14" t="s">
        <v>19</v>
      </c>
      <c r="C74" s="14" t="s">
        <v>27</v>
      </c>
      <c r="D74" s="14" t="s">
        <v>20</v>
      </c>
      <c r="E74" s="17">
        <v>1865.5382</v>
      </c>
      <c r="F74" s="17">
        <v>1889.4203</v>
      </c>
      <c r="G74" s="17">
        <v>1924.5072</v>
      </c>
      <c r="H74" s="17">
        <v>1949.7891</v>
      </c>
      <c r="I74" s="17">
        <v>1977.9372000000001</v>
      </c>
      <c r="J74" s="17">
        <v>1989.8181</v>
      </c>
      <c r="K74" s="17">
        <v>1996.1501000000001</v>
      </c>
      <c r="L74" s="17">
        <v>1986.1918000000001</v>
      </c>
      <c r="M74" s="17">
        <v>2006.1623999999999</v>
      </c>
      <c r="N74" s="17">
        <v>2049.0041000000001</v>
      </c>
      <c r="O74" s="17">
        <v>2059.2283000000002</v>
      </c>
      <c r="P74" s="17">
        <v>2086.2204999999999</v>
      </c>
      <c r="Q74" s="17">
        <v>2086.3319000000001</v>
      </c>
      <c r="R74" s="17">
        <v>2097.2190999999998</v>
      </c>
      <c r="S74" s="17">
        <v>2080.5572000000002</v>
      </c>
      <c r="T74" s="17">
        <v>2068.8643999999999</v>
      </c>
      <c r="U74" s="17">
        <v>2094.7069999999999</v>
      </c>
      <c r="V74" s="17">
        <v>2149.8676</v>
      </c>
      <c r="W74" s="17">
        <v>2189.7656000000002</v>
      </c>
      <c r="X74" s="17">
        <v>2241.8462</v>
      </c>
      <c r="Y74" s="17">
        <v>2275.6804999999999</v>
      </c>
      <c r="Z74" s="17">
        <v>2239.1109999999999</v>
      </c>
      <c r="AA74" s="17">
        <v>2227.0155</v>
      </c>
      <c r="AB74" s="17">
        <v>2242.9467</v>
      </c>
      <c r="AC74" s="17">
        <v>2279.3175999999999</v>
      </c>
      <c r="AD74" s="17">
        <v>2313.9704000000002</v>
      </c>
      <c r="AE74" s="17">
        <v>2318.6626000000001</v>
      </c>
      <c r="AF74" s="17">
        <v>2314.0891000000001</v>
      </c>
      <c r="AG74" s="17">
        <v>2309.0342999999998</v>
      </c>
    </row>
    <row r="75" spans="1:33" hidden="1" x14ac:dyDescent="0.25">
      <c r="A75" s="14" t="s">
        <v>32</v>
      </c>
      <c r="B75" s="14" t="s">
        <v>21</v>
      </c>
      <c r="C75" s="14" t="s">
        <v>6</v>
      </c>
      <c r="D75" s="14" t="s">
        <v>22</v>
      </c>
      <c r="E75" s="17"/>
      <c r="F75" s="17"/>
      <c r="G75" s="17">
        <v>1201.1999999999998</v>
      </c>
      <c r="H75" s="17">
        <v>912.1</v>
      </c>
      <c r="I75" s="17">
        <v>922.2</v>
      </c>
      <c r="J75" s="17">
        <v>971.30000000000007</v>
      </c>
      <c r="K75" s="17">
        <v>989.30000000000007</v>
      </c>
      <c r="L75" s="17">
        <v>1004.4</v>
      </c>
      <c r="M75" s="17">
        <v>1004.2</v>
      </c>
      <c r="N75" s="17">
        <v>1006.3</v>
      </c>
      <c r="O75" s="17">
        <v>1071.8</v>
      </c>
      <c r="P75" s="17">
        <v>1097.6999999999998</v>
      </c>
      <c r="Q75" s="17">
        <v>1135.4000000000001</v>
      </c>
      <c r="R75" s="17">
        <v>1078</v>
      </c>
      <c r="S75" s="17">
        <v>1072.5</v>
      </c>
      <c r="T75" s="17">
        <v>1201.2</v>
      </c>
      <c r="U75" s="17">
        <v>1201.4999999999998</v>
      </c>
      <c r="V75" s="17">
        <v>1254</v>
      </c>
      <c r="W75" s="17">
        <v>1424.4</v>
      </c>
      <c r="X75" s="17">
        <v>1402.1999999999998</v>
      </c>
      <c r="Y75" s="17">
        <v>1433.9000000000003</v>
      </c>
      <c r="Z75" s="17">
        <v>1487.3000000000002</v>
      </c>
      <c r="AA75" s="17">
        <v>1438.5</v>
      </c>
      <c r="AB75" s="17">
        <v>1478.8999999999999</v>
      </c>
      <c r="AC75" s="17">
        <v>1467.5</v>
      </c>
      <c r="AD75" s="17">
        <v>1430.1000000000004</v>
      </c>
      <c r="AE75" s="17">
        <v>1442.7</v>
      </c>
      <c r="AF75" s="17">
        <v>1505.6</v>
      </c>
      <c r="AG75" s="17">
        <v>1598.2000000000003</v>
      </c>
    </row>
    <row r="76" spans="1:33" hidden="1" x14ac:dyDescent="0.25">
      <c r="A76" s="14" t="s">
        <v>32</v>
      </c>
      <c r="B76" s="14" t="s">
        <v>23</v>
      </c>
      <c r="C76" s="14" t="s">
        <v>6</v>
      </c>
      <c r="D76" s="14" t="s">
        <v>24</v>
      </c>
      <c r="E76" s="17"/>
      <c r="F76" s="17"/>
      <c r="G76" s="17">
        <v>16182.963599999999</v>
      </c>
      <c r="H76" s="17">
        <v>15771.307199999999</v>
      </c>
      <c r="I76" s="17">
        <v>15915.6458</v>
      </c>
      <c r="J76" s="17">
        <v>16036.8717</v>
      </c>
      <c r="K76" s="17">
        <v>16123.2567</v>
      </c>
      <c r="L76" s="17">
        <v>16287.134800000002</v>
      </c>
      <c r="M76" s="17">
        <v>16534.120699999999</v>
      </c>
      <c r="N76" s="17">
        <v>16923.975699999999</v>
      </c>
      <c r="O76" s="17">
        <v>17482.027699999999</v>
      </c>
      <c r="P76" s="17">
        <v>17858.5841</v>
      </c>
      <c r="Q76" s="17">
        <v>18123.919000000005</v>
      </c>
      <c r="R76" s="17">
        <v>18239.456300000002</v>
      </c>
      <c r="S76" s="17">
        <v>18274.437900000001</v>
      </c>
      <c r="T76" s="17">
        <v>18560.252100000002</v>
      </c>
      <c r="U76" s="17">
        <v>18838.130599999997</v>
      </c>
      <c r="V76" s="17">
        <v>19158.852900000002</v>
      </c>
      <c r="W76" s="17">
        <v>19338.504300000001</v>
      </c>
      <c r="X76" s="17">
        <v>19174.467400000001</v>
      </c>
      <c r="Y76" s="17">
        <v>19346.2245</v>
      </c>
      <c r="Z76" s="17">
        <v>19529.059000000001</v>
      </c>
      <c r="AA76" s="17">
        <v>19561.0452</v>
      </c>
      <c r="AB76" s="17">
        <v>19740.5213</v>
      </c>
      <c r="AC76" s="17">
        <v>19801.051800000001</v>
      </c>
      <c r="AD76" s="17">
        <v>19914.555399999997</v>
      </c>
      <c r="AE76" s="17">
        <v>20142.622599999999</v>
      </c>
      <c r="AF76" s="17">
        <v>20398.640199999998</v>
      </c>
      <c r="AG76" s="17">
        <v>20759.003099999998</v>
      </c>
    </row>
    <row r="77" spans="1:33" hidden="1" x14ac:dyDescent="0.25">
      <c r="A77" s="14" t="s">
        <v>33</v>
      </c>
      <c r="B77" s="14" t="s">
        <v>5</v>
      </c>
      <c r="C77" s="14" t="s">
        <v>6</v>
      </c>
      <c r="D77" s="14" t="s">
        <v>7</v>
      </c>
      <c r="E77" s="17"/>
      <c r="F77" s="17"/>
      <c r="G77" s="17"/>
      <c r="H77" s="17"/>
      <c r="I77" s="17"/>
      <c r="J77" s="17">
        <v>251.4</v>
      </c>
      <c r="K77" s="17">
        <v>249.4</v>
      </c>
      <c r="L77" s="17">
        <v>231.5</v>
      </c>
      <c r="M77" s="17">
        <v>219.9</v>
      </c>
      <c r="N77" s="17">
        <v>211.7</v>
      </c>
      <c r="O77" s="17">
        <v>204.3</v>
      </c>
      <c r="P77" s="17">
        <v>196.5</v>
      </c>
      <c r="Q77" s="17">
        <v>198.5</v>
      </c>
      <c r="R77" s="17">
        <v>194.2</v>
      </c>
      <c r="S77" s="17">
        <v>167.7</v>
      </c>
      <c r="T77" s="17">
        <v>182.5</v>
      </c>
      <c r="U77" s="17">
        <v>183</v>
      </c>
      <c r="V77" s="17">
        <v>189.9</v>
      </c>
      <c r="W77" s="17">
        <v>188.9</v>
      </c>
      <c r="X77" s="17">
        <v>181.4</v>
      </c>
      <c r="Y77" s="17">
        <v>184.9</v>
      </c>
      <c r="Z77" s="17">
        <v>175.9</v>
      </c>
      <c r="AA77" s="17">
        <v>166.8</v>
      </c>
      <c r="AB77" s="17">
        <v>162.80000000000001</v>
      </c>
      <c r="AC77" s="17">
        <v>171.7</v>
      </c>
      <c r="AD77" s="17">
        <v>161.4</v>
      </c>
      <c r="AE77" s="17">
        <v>159.6</v>
      </c>
      <c r="AF77" s="17">
        <v>144.5</v>
      </c>
      <c r="AG77" s="17">
        <v>140.6</v>
      </c>
    </row>
    <row r="78" spans="1:33" hidden="1" x14ac:dyDescent="0.25">
      <c r="A78" s="14" t="s">
        <v>33</v>
      </c>
      <c r="B78" s="14" t="s">
        <v>8</v>
      </c>
      <c r="C78" s="14" t="s">
        <v>27</v>
      </c>
      <c r="D78" s="14" t="s">
        <v>10</v>
      </c>
      <c r="E78" s="17">
        <v>481.94400000000002</v>
      </c>
      <c r="F78" s="17">
        <v>496.78699999999998</v>
      </c>
      <c r="G78" s="17">
        <v>501.23500000000001</v>
      </c>
      <c r="H78" s="17">
        <v>503.23399999999998</v>
      </c>
      <c r="I78" s="17">
        <v>503.87799999999999</v>
      </c>
      <c r="J78" s="17">
        <v>507.07100000000003</v>
      </c>
      <c r="K78" s="17">
        <v>509.19099999999997</v>
      </c>
      <c r="L78" s="17">
        <v>515.68399999999997</v>
      </c>
      <c r="M78" s="17">
        <v>523.80799999999999</v>
      </c>
      <c r="N78" s="17">
        <v>511.97379999999998</v>
      </c>
      <c r="O78" s="17">
        <v>512.63530000000003</v>
      </c>
      <c r="P78" s="17">
        <v>522.94770000000005</v>
      </c>
      <c r="Q78" s="17">
        <v>526.14499999999998</v>
      </c>
      <c r="R78" s="17">
        <v>531.30259999999998</v>
      </c>
      <c r="S78" s="17">
        <v>533.92719999999997</v>
      </c>
      <c r="T78" s="17">
        <v>531.53959999999995</v>
      </c>
      <c r="U78" s="17">
        <v>544.16089999999997</v>
      </c>
      <c r="V78" s="17">
        <v>576.04930000000002</v>
      </c>
      <c r="W78" s="17">
        <v>592.70000000000005</v>
      </c>
      <c r="X78" s="17">
        <v>578.79999999999995</v>
      </c>
      <c r="Y78" s="17">
        <v>553.5</v>
      </c>
      <c r="Z78" s="17">
        <v>561.1</v>
      </c>
      <c r="AA78" s="17">
        <v>564.29999999999995</v>
      </c>
      <c r="AB78" s="17">
        <v>546.9</v>
      </c>
      <c r="AC78" s="17">
        <v>601.47910000000002</v>
      </c>
      <c r="AD78" s="17">
        <v>598.69299999999998</v>
      </c>
      <c r="AE78" s="17">
        <v>541.41470000000004</v>
      </c>
      <c r="AF78" s="17">
        <v>551.40729999999996</v>
      </c>
      <c r="AG78" s="17">
        <v>561.4</v>
      </c>
    </row>
    <row r="79" spans="1:33" hidden="1" x14ac:dyDescent="0.25">
      <c r="A79" s="14" t="s">
        <v>33</v>
      </c>
      <c r="B79" s="14" t="s">
        <v>11</v>
      </c>
      <c r="C79" s="14" t="s">
        <v>27</v>
      </c>
      <c r="D79" s="14" t="s">
        <v>12</v>
      </c>
      <c r="E79" s="17">
        <v>568.88400000000001</v>
      </c>
      <c r="F79" s="17">
        <v>574.38099999999997</v>
      </c>
      <c r="G79" s="17">
        <v>645.62099999999998</v>
      </c>
      <c r="H79" s="17">
        <v>672.20799999999997</v>
      </c>
      <c r="I79" s="17">
        <v>807.47799999999995</v>
      </c>
      <c r="J79" s="17">
        <v>819.31700000000001</v>
      </c>
      <c r="K79" s="17">
        <v>825.53599999999994</v>
      </c>
      <c r="L79" s="17">
        <v>874.60400000000004</v>
      </c>
      <c r="M79" s="17">
        <v>874.01300000000003</v>
      </c>
      <c r="N79" s="17">
        <v>953.25710000000004</v>
      </c>
      <c r="O79" s="17">
        <v>964.26</v>
      </c>
      <c r="P79" s="17">
        <v>986.53620000000001</v>
      </c>
      <c r="Q79" s="17">
        <v>1008.9578</v>
      </c>
      <c r="R79" s="17">
        <v>1025.3489</v>
      </c>
      <c r="S79" s="17"/>
      <c r="T79" s="17">
        <v>1054.1418000000001</v>
      </c>
      <c r="U79" s="17">
        <v>1078.1541999999999</v>
      </c>
      <c r="V79" s="17">
        <v>1128.0132000000001</v>
      </c>
      <c r="W79" s="17">
        <v>1143.9000000000001</v>
      </c>
      <c r="X79" s="17">
        <v>1172.5999999999999</v>
      </c>
      <c r="Y79" s="17">
        <v>1206.5999999999999</v>
      </c>
      <c r="Z79" s="17">
        <v>1204.9000000000001</v>
      </c>
      <c r="AA79" s="17">
        <v>1212.8</v>
      </c>
      <c r="AB79" s="17">
        <v>1234.5999999999999</v>
      </c>
      <c r="AC79" s="17">
        <v>1145.9852000000001</v>
      </c>
      <c r="AD79" s="17">
        <v>1154.5821000000001</v>
      </c>
      <c r="AE79" s="17">
        <v>1250.7955999999999</v>
      </c>
      <c r="AF79" s="17">
        <v>1271.1927000000001</v>
      </c>
      <c r="AG79" s="17">
        <v>1298.9000000000001</v>
      </c>
    </row>
    <row r="80" spans="1:33" hidden="1" x14ac:dyDescent="0.25">
      <c r="A80" s="14" t="s">
        <v>33</v>
      </c>
      <c r="B80" s="14" t="s">
        <v>13</v>
      </c>
      <c r="C80" s="14" t="s">
        <v>27</v>
      </c>
      <c r="D80" s="14" t="s">
        <v>14</v>
      </c>
      <c r="E80" s="17">
        <v>161.66900000000001</v>
      </c>
      <c r="F80" s="17">
        <v>170.03100000000001</v>
      </c>
      <c r="G80" s="17">
        <v>177.68600000000001</v>
      </c>
      <c r="H80" s="17">
        <v>183.44800000000001</v>
      </c>
      <c r="I80" s="17">
        <v>187.67400000000001</v>
      </c>
      <c r="J80" s="17">
        <v>188.56700000000001</v>
      </c>
      <c r="K80" s="17">
        <v>188.714</v>
      </c>
      <c r="L80" s="17">
        <v>191.05099999999999</v>
      </c>
      <c r="M80" s="17">
        <v>194.649</v>
      </c>
      <c r="N80" s="17">
        <v>159.285</v>
      </c>
      <c r="O80" s="17">
        <v>163.54130000000001</v>
      </c>
      <c r="P80" s="17">
        <v>157.48609999999999</v>
      </c>
      <c r="Q80" s="17">
        <v>166.7105</v>
      </c>
      <c r="R80" s="17">
        <v>172.58</v>
      </c>
      <c r="S80" s="17">
        <v>186.1782</v>
      </c>
      <c r="T80" s="17">
        <v>198.37909999999999</v>
      </c>
      <c r="U80" s="17">
        <v>194.2396</v>
      </c>
      <c r="V80" s="17">
        <v>202.12200000000001</v>
      </c>
      <c r="W80" s="17">
        <v>199.7</v>
      </c>
      <c r="X80" s="17">
        <v>213.9</v>
      </c>
      <c r="Y80" s="17">
        <v>209.7</v>
      </c>
      <c r="Z80" s="17">
        <v>207.1</v>
      </c>
      <c r="AA80" s="17">
        <v>213.6</v>
      </c>
      <c r="AB80" s="17">
        <v>202.9</v>
      </c>
      <c r="AC80" s="17">
        <v>194.3</v>
      </c>
      <c r="AD80" s="17">
        <v>201.6</v>
      </c>
      <c r="AE80" s="17">
        <v>216.8</v>
      </c>
      <c r="AF80" s="17">
        <v>225.1</v>
      </c>
      <c r="AG80" s="17">
        <v>218.1</v>
      </c>
    </row>
    <row r="81" spans="1:33" hidden="1" x14ac:dyDescent="0.25">
      <c r="A81" s="14" t="s">
        <v>33</v>
      </c>
      <c r="B81" s="14" t="s">
        <v>15</v>
      </c>
      <c r="C81" s="14" t="s">
        <v>27</v>
      </c>
      <c r="D81" s="14" t="s">
        <v>16</v>
      </c>
      <c r="E81" s="17">
        <v>224.50299999999999</v>
      </c>
      <c r="F81" s="17">
        <v>227.72200000000001</v>
      </c>
      <c r="G81" s="17">
        <v>231.96899999999999</v>
      </c>
      <c r="H81" s="17">
        <v>235.96100000000001</v>
      </c>
      <c r="I81" s="17">
        <v>239.52199999999999</v>
      </c>
      <c r="J81" s="17">
        <v>240.482</v>
      </c>
      <c r="K81" s="17">
        <v>245.048</v>
      </c>
      <c r="L81" s="17">
        <v>249.41200000000001</v>
      </c>
      <c r="M81" s="17">
        <v>252.054</v>
      </c>
      <c r="N81" s="17">
        <v>220.18969999999999</v>
      </c>
      <c r="O81" s="17">
        <v>227.9932</v>
      </c>
      <c r="P81" s="17">
        <v>233.2259</v>
      </c>
      <c r="Q81" s="17">
        <v>224.31440000000001</v>
      </c>
      <c r="R81" s="17">
        <v>212.18629999999999</v>
      </c>
      <c r="S81" s="17">
        <v>252.35579999999999</v>
      </c>
      <c r="T81" s="17">
        <v>238.57599999999999</v>
      </c>
      <c r="U81" s="17">
        <v>252.95349999999999</v>
      </c>
      <c r="V81" s="17">
        <v>275.44650000000001</v>
      </c>
      <c r="W81" s="17">
        <v>277.3</v>
      </c>
      <c r="X81" s="17">
        <v>276.8</v>
      </c>
      <c r="Y81" s="17">
        <v>278.39999999999998</v>
      </c>
      <c r="Z81" s="17">
        <v>274.3</v>
      </c>
      <c r="AA81" s="17">
        <v>275.10000000000002</v>
      </c>
      <c r="AB81" s="17">
        <v>274.8</v>
      </c>
      <c r="AC81" s="17">
        <v>273.03570000000002</v>
      </c>
      <c r="AD81" s="17">
        <v>279.72489999999999</v>
      </c>
      <c r="AE81" s="17">
        <v>271.58980000000003</v>
      </c>
      <c r="AF81" s="17">
        <v>282.5</v>
      </c>
      <c r="AG81" s="17">
        <v>282.3</v>
      </c>
    </row>
    <row r="82" spans="1:33" hidden="1" x14ac:dyDescent="0.25">
      <c r="A82" s="14" t="s">
        <v>33</v>
      </c>
      <c r="B82" s="14" t="s">
        <v>17</v>
      </c>
      <c r="C82" s="14" t="s">
        <v>27</v>
      </c>
      <c r="D82" s="14" t="s">
        <v>18</v>
      </c>
      <c r="E82" s="17">
        <v>190.15700000000001</v>
      </c>
      <c r="F82" s="17">
        <v>194.94399999999999</v>
      </c>
      <c r="G82" s="17">
        <v>196.48</v>
      </c>
      <c r="H82" s="17">
        <v>195.46199999999999</v>
      </c>
      <c r="I82" s="17">
        <v>199.67699999999999</v>
      </c>
      <c r="J82" s="17">
        <v>198.102</v>
      </c>
      <c r="K82" s="17">
        <v>206.43100000000001</v>
      </c>
      <c r="L82" s="17">
        <v>190.80699999999999</v>
      </c>
      <c r="M82" s="17">
        <v>184.66800000000001</v>
      </c>
      <c r="N82" s="17">
        <v>263.59890000000001</v>
      </c>
      <c r="O82" s="17">
        <v>264.09690000000001</v>
      </c>
      <c r="P82" s="17">
        <v>278.27820000000003</v>
      </c>
      <c r="Q82" s="17">
        <v>292.06639999999999</v>
      </c>
      <c r="R82" s="17">
        <v>297.75220000000002</v>
      </c>
      <c r="S82" s="17"/>
      <c r="T82" s="17">
        <v>322.27409999999998</v>
      </c>
      <c r="U82" s="17">
        <v>319.10140000000001</v>
      </c>
      <c r="V82" s="17">
        <v>313.1617</v>
      </c>
      <c r="W82" s="17">
        <v>359.9</v>
      </c>
      <c r="X82" s="17">
        <v>358.3</v>
      </c>
      <c r="Y82" s="17">
        <v>362.6</v>
      </c>
      <c r="Z82" s="17">
        <v>351.7</v>
      </c>
      <c r="AA82" s="17">
        <v>363.8</v>
      </c>
      <c r="AB82" s="17">
        <v>369.3</v>
      </c>
      <c r="AC82" s="17">
        <v>367.7</v>
      </c>
      <c r="AD82" s="17">
        <v>384</v>
      </c>
      <c r="AE82" s="17">
        <v>399.3</v>
      </c>
      <c r="AF82" s="17">
        <v>413.7</v>
      </c>
      <c r="AG82" s="17">
        <v>420.5</v>
      </c>
    </row>
    <row r="83" spans="1:33" hidden="1" x14ac:dyDescent="0.25">
      <c r="A83" s="14" t="s">
        <v>33</v>
      </c>
      <c r="B83" s="14" t="s">
        <v>19</v>
      </c>
      <c r="C83" s="14" t="s">
        <v>27</v>
      </c>
      <c r="D83" s="14" t="s">
        <v>20</v>
      </c>
      <c r="E83" s="17">
        <v>230.74299999999999</v>
      </c>
      <c r="F83" s="17">
        <v>235.63499999999999</v>
      </c>
      <c r="G83" s="17">
        <v>245.50899999999999</v>
      </c>
      <c r="H83" s="17">
        <v>253.887</v>
      </c>
      <c r="I83" s="17">
        <v>258.37099999999998</v>
      </c>
      <c r="J83" s="17">
        <v>265.36099999999999</v>
      </c>
      <c r="K83" s="17">
        <v>252.48</v>
      </c>
      <c r="L83" s="17">
        <v>259.44200000000001</v>
      </c>
      <c r="M83" s="17">
        <v>260.00799999999998</v>
      </c>
      <c r="N83" s="17">
        <v>213.49549999999999</v>
      </c>
      <c r="O83" s="17">
        <v>217.77330000000001</v>
      </c>
      <c r="P83" s="17">
        <v>216.02590000000001</v>
      </c>
      <c r="Q83" s="17">
        <v>220.90610000000001</v>
      </c>
      <c r="R83" s="17">
        <v>226.33</v>
      </c>
      <c r="S83" s="17">
        <v>204.23560000000001</v>
      </c>
      <c r="T83" s="17">
        <v>215.48939999999999</v>
      </c>
      <c r="U83" s="17">
        <v>216.3903</v>
      </c>
      <c r="V83" s="17">
        <v>203.40729999999999</v>
      </c>
      <c r="W83" s="17">
        <v>224.1</v>
      </c>
      <c r="X83" s="17">
        <v>244.3</v>
      </c>
      <c r="Y83" s="17">
        <v>250.5</v>
      </c>
      <c r="Z83" s="17">
        <v>248.1</v>
      </c>
      <c r="AA83" s="17">
        <v>255</v>
      </c>
      <c r="AB83" s="17">
        <v>267.5</v>
      </c>
      <c r="AC83" s="17">
        <v>272.3</v>
      </c>
      <c r="AD83" s="17">
        <v>273</v>
      </c>
      <c r="AE83" s="17">
        <v>278.10000000000002</v>
      </c>
      <c r="AF83" s="17">
        <v>287.39999999999998</v>
      </c>
      <c r="AG83" s="17">
        <v>279.8</v>
      </c>
    </row>
    <row r="84" spans="1:33" hidden="1" x14ac:dyDescent="0.25">
      <c r="A84" s="14" t="s">
        <v>33</v>
      </c>
      <c r="B84" s="14" t="s">
        <v>21</v>
      </c>
      <c r="C84" s="14" t="s">
        <v>6</v>
      </c>
      <c r="D84" s="14" t="s">
        <v>22</v>
      </c>
      <c r="E84" s="17"/>
      <c r="F84" s="17"/>
      <c r="G84" s="17"/>
      <c r="H84" s="17"/>
      <c r="I84" s="17"/>
      <c r="J84" s="17">
        <v>152.9</v>
      </c>
      <c r="K84" s="17">
        <v>146.80000000000001</v>
      </c>
      <c r="L84" s="17">
        <v>159.29999999999998</v>
      </c>
      <c r="M84" s="17">
        <v>163.00000000000003</v>
      </c>
      <c r="N84" s="17">
        <v>165.2</v>
      </c>
      <c r="O84" s="17">
        <v>166.4</v>
      </c>
      <c r="P84" s="17">
        <v>160.29999999999998</v>
      </c>
      <c r="Q84" s="17">
        <v>150.4</v>
      </c>
      <c r="R84" s="17">
        <v>175.6</v>
      </c>
      <c r="S84" s="17">
        <v>188.3</v>
      </c>
      <c r="T84" s="17">
        <v>180.60000000000002</v>
      </c>
      <c r="U84" s="17">
        <v>188.79999999999998</v>
      </c>
      <c r="V84" s="17">
        <v>202.1</v>
      </c>
      <c r="W84" s="17">
        <v>208.00000000000003</v>
      </c>
      <c r="X84" s="17">
        <v>206.99999999999997</v>
      </c>
      <c r="Y84" s="17">
        <v>221</v>
      </c>
      <c r="Z84" s="17">
        <v>219.2</v>
      </c>
      <c r="AA84" s="17">
        <v>220.4</v>
      </c>
      <c r="AB84" s="17">
        <v>216.79999999999998</v>
      </c>
      <c r="AC84" s="17">
        <v>220.29999999999998</v>
      </c>
      <c r="AD84" s="17">
        <v>233.6</v>
      </c>
      <c r="AE84" s="17">
        <v>242.60000000000002</v>
      </c>
      <c r="AF84" s="17">
        <v>237.10000000000002</v>
      </c>
      <c r="AG84" s="17">
        <v>241.6</v>
      </c>
    </row>
    <row r="85" spans="1:33" hidden="1" x14ac:dyDescent="0.25">
      <c r="A85" s="14" t="s">
        <v>33</v>
      </c>
      <c r="B85" s="14" t="s">
        <v>23</v>
      </c>
      <c r="C85" s="14" t="s">
        <v>6</v>
      </c>
      <c r="D85" s="14" t="s">
        <v>24</v>
      </c>
      <c r="E85" s="17"/>
      <c r="F85" s="17"/>
      <c r="G85" s="17">
        <v>1998.5</v>
      </c>
      <c r="H85" s="17">
        <v>2044.2</v>
      </c>
      <c r="I85" s="17">
        <v>2196.6</v>
      </c>
      <c r="J85" s="17">
        <v>2623.2</v>
      </c>
      <c r="K85" s="17">
        <v>2623.6</v>
      </c>
      <c r="L85" s="17">
        <v>2671.7999999999997</v>
      </c>
      <c r="M85" s="17">
        <v>2672.1</v>
      </c>
      <c r="N85" s="17">
        <v>2698.7</v>
      </c>
      <c r="O85" s="17">
        <v>2721</v>
      </c>
      <c r="P85" s="17">
        <v>2751.3000000000006</v>
      </c>
      <c r="Q85" s="17">
        <v>2788.0002000000004</v>
      </c>
      <c r="R85" s="17">
        <v>2835.2999999999997</v>
      </c>
      <c r="S85" s="17"/>
      <c r="T85" s="17">
        <v>2923.5</v>
      </c>
      <c r="U85" s="17">
        <v>2976.7999</v>
      </c>
      <c r="V85" s="17">
        <v>3090.2</v>
      </c>
      <c r="W85" s="17">
        <v>3194.5</v>
      </c>
      <c r="X85" s="17">
        <v>3233.1000000000004</v>
      </c>
      <c r="Y85" s="17">
        <v>3267.2</v>
      </c>
      <c r="Z85" s="17">
        <v>3242.2999999999997</v>
      </c>
      <c r="AA85" s="17">
        <v>3271.8</v>
      </c>
      <c r="AB85" s="17">
        <v>3275.6000000000004</v>
      </c>
      <c r="AC85" s="17">
        <v>3246.8</v>
      </c>
      <c r="AD85" s="17">
        <v>3286.6</v>
      </c>
      <c r="AE85" s="17">
        <v>3360.2001000000005</v>
      </c>
      <c r="AF85" s="17">
        <v>3412.8999999999996</v>
      </c>
      <c r="AG85" s="17">
        <v>3443.2000000000003</v>
      </c>
    </row>
    <row r="86" spans="1:33" hidden="1" x14ac:dyDescent="0.25">
      <c r="A86" s="14" t="s">
        <v>34</v>
      </c>
      <c r="B86" s="14" t="s">
        <v>5</v>
      </c>
      <c r="C86" s="14" t="s">
        <v>6</v>
      </c>
      <c r="D86" s="14" t="s">
        <v>7</v>
      </c>
      <c r="E86" s="17">
        <v>1002.5</v>
      </c>
      <c r="F86" s="17">
        <v>1475.1</v>
      </c>
      <c r="G86" s="17">
        <v>1291.7</v>
      </c>
      <c r="H86" s="17">
        <v>1191.4000000000001</v>
      </c>
      <c r="I86" s="17">
        <v>1101.2</v>
      </c>
      <c r="J86" s="17">
        <v>1071.3</v>
      </c>
      <c r="K86" s="17">
        <v>998.6</v>
      </c>
      <c r="L86" s="17">
        <v>981.2</v>
      </c>
      <c r="M86" s="17">
        <v>941.8</v>
      </c>
      <c r="N86" s="17">
        <v>987.6</v>
      </c>
      <c r="O86" s="17">
        <v>909.9</v>
      </c>
      <c r="P86" s="17">
        <v>905.9</v>
      </c>
      <c r="Q86" s="17">
        <v>854.4</v>
      </c>
      <c r="R86" s="17">
        <v>829.6</v>
      </c>
      <c r="S86" s="17">
        <v>791.6</v>
      </c>
      <c r="T86" s="17">
        <v>812.5</v>
      </c>
      <c r="U86" s="17">
        <v>800.2</v>
      </c>
      <c r="V86" s="17">
        <v>812.1</v>
      </c>
      <c r="W86" s="17">
        <v>816.3</v>
      </c>
      <c r="X86" s="17">
        <v>589.5</v>
      </c>
      <c r="Y86" s="17">
        <v>573.4</v>
      </c>
      <c r="Z86" s="17">
        <v>581.29999999999995</v>
      </c>
      <c r="AA86" s="17">
        <v>554.9</v>
      </c>
      <c r="AB86" s="17">
        <v>517.70000000000005</v>
      </c>
      <c r="AC86" s="17">
        <v>517.1</v>
      </c>
      <c r="AD86" s="17">
        <v>511.3</v>
      </c>
      <c r="AE86" s="17">
        <v>496.1</v>
      </c>
      <c r="AF86" s="17">
        <v>486.8</v>
      </c>
      <c r="AG86" s="17">
        <v>474.8</v>
      </c>
    </row>
    <row r="87" spans="1:33" hidden="1" x14ac:dyDescent="0.25">
      <c r="A87" s="14" t="s">
        <v>34</v>
      </c>
      <c r="B87" s="14" t="s">
        <v>8</v>
      </c>
      <c r="C87" s="14" t="s">
        <v>27</v>
      </c>
      <c r="D87" s="14" t="s">
        <v>10</v>
      </c>
      <c r="E87" s="17"/>
      <c r="F87" s="17">
        <v>5532</v>
      </c>
      <c r="G87" s="17">
        <v>5551</v>
      </c>
      <c r="H87" s="17">
        <v>5557</v>
      </c>
      <c r="I87" s="17">
        <v>5574</v>
      </c>
      <c r="J87" s="17">
        <v>5614</v>
      </c>
      <c r="K87" s="17">
        <v>5658</v>
      </c>
      <c r="L87" s="17">
        <v>5703</v>
      </c>
      <c r="M87" s="17">
        <v>5749</v>
      </c>
      <c r="N87" s="17">
        <v>5809</v>
      </c>
      <c r="O87" s="17">
        <v>5928</v>
      </c>
      <c r="P87" s="17">
        <v>5910</v>
      </c>
      <c r="Q87" s="17">
        <v>5866</v>
      </c>
      <c r="R87" s="17">
        <v>5771</v>
      </c>
      <c r="S87" s="17">
        <v>5772</v>
      </c>
      <c r="T87" s="17">
        <v>5719</v>
      </c>
      <c r="U87" s="17">
        <v>5697</v>
      </c>
      <c r="V87" s="17">
        <v>5746</v>
      </c>
      <c r="W87" s="17">
        <v>5770</v>
      </c>
      <c r="X87" s="17">
        <v>5835</v>
      </c>
      <c r="Y87" s="17">
        <v>5813</v>
      </c>
      <c r="Z87" s="17">
        <v>5886</v>
      </c>
      <c r="AA87" s="17">
        <v>5903</v>
      </c>
      <c r="AB87" s="17">
        <v>5903</v>
      </c>
      <c r="AC87" s="17">
        <v>5896</v>
      </c>
      <c r="AD87" s="17">
        <v>5887</v>
      </c>
      <c r="AE87" s="17">
        <v>5950.9225999999999</v>
      </c>
      <c r="AF87" s="17">
        <v>5929</v>
      </c>
      <c r="AG87" s="17">
        <v>5974</v>
      </c>
    </row>
    <row r="88" spans="1:33" hidden="1" x14ac:dyDescent="0.25">
      <c r="A88" s="14" t="s">
        <v>34</v>
      </c>
      <c r="B88" s="14" t="s">
        <v>11</v>
      </c>
      <c r="C88" s="14" t="s">
        <v>27</v>
      </c>
      <c r="D88" s="14" t="s">
        <v>12</v>
      </c>
      <c r="E88" s="17"/>
      <c r="F88" s="17">
        <v>6921</v>
      </c>
      <c r="G88" s="17">
        <v>6978</v>
      </c>
      <c r="H88" s="17">
        <v>7015</v>
      </c>
      <c r="I88" s="17">
        <v>7119</v>
      </c>
      <c r="J88" s="17">
        <v>7189</v>
      </c>
      <c r="K88" s="17">
        <v>7266</v>
      </c>
      <c r="L88" s="17">
        <v>7385</v>
      </c>
      <c r="M88" s="17">
        <v>7702</v>
      </c>
      <c r="N88" s="17">
        <v>8069</v>
      </c>
      <c r="O88" s="17">
        <v>8515</v>
      </c>
      <c r="P88" s="17">
        <v>8659</v>
      </c>
      <c r="Q88" s="17">
        <v>8696</v>
      </c>
      <c r="R88" s="17">
        <v>8725</v>
      </c>
      <c r="S88" s="17">
        <v>8920</v>
      </c>
      <c r="T88" s="17">
        <v>9085</v>
      </c>
      <c r="U88" s="17">
        <v>9409</v>
      </c>
      <c r="V88" s="17">
        <v>9731</v>
      </c>
      <c r="W88" s="17">
        <v>9901</v>
      </c>
      <c r="X88" s="17">
        <v>9825</v>
      </c>
      <c r="Y88" s="17">
        <v>9994</v>
      </c>
      <c r="Z88" s="17">
        <v>10238</v>
      </c>
      <c r="AA88" s="17">
        <v>10399</v>
      </c>
      <c r="AB88" s="17">
        <v>10493</v>
      </c>
      <c r="AC88" s="17">
        <v>10606</v>
      </c>
      <c r="AD88" s="17">
        <v>10756</v>
      </c>
      <c r="AE88" s="17">
        <v>10804.289500000001</v>
      </c>
      <c r="AF88" s="17">
        <v>11594</v>
      </c>
      <c r="AG88" s="17">
        <v>11763</v>
      </c>
    </row>
    <row r="89" spans="1:33" hidden="1" x14ac:dyDescent="0.25">
      <c r="A89" s="14" t="s">
        <v>34</v>
      </c>
      <c r="B89" s="14" t="s">
        <v>13</v>
      </c>
      <c r="C89" s="14" t="s">
        <v>27</v>
      </c>
      <c r="D89" s="14" t="s">
        <v>14</v>
      </c>
      <c r="E89" s="17"/>
      <c r="F89" s="17">
        <v>1011</v>
      </c>
      <c r="G89" s="17">
        <v>1048</v>
      </c>
      <c r="H89" s="17">
        <v>1079</v>
      </c>
      <c r="I89" s="17">
        <v>1097</v>
      </c>
      <c r="J89" s="17">
        <v>1122</v>
      </c>
      <c r="K89" s="17">
        <v>1159</v>
      </c>
      <c r="L89" s="17">
        <v>1195</v>
      </c>
      <c r="M89" s="17">
        <v>1243</v>
      </c>
      <c r="N89" s="17">
        <v>1317</v>
      </c>
      <c r="O89" s="17">
        <v>1369</v>
      </c>
      <c r="P89" s="17">
        <v>1398</v>
      </c>
      <c r="Q89" s="17">
        <v>1419</v>
      </c>
      <c r="R89" s="17">
        <v>1433</v>
      </c>
      <c r="S89" s="17">
        <v>1496</v>
      </c>
      <c r="T89" s="17">
        <v>1512</v>
      </c>
      <c r="U89" s="17">
        <v>1531</v>
      </c>
      <c r="V89" s="17">
        <v>1573</v>
      </c>
      <c r="W89" s="17">
        <v>1601</v>
      </c>
      <c r="X89" s="17">
        <v>1666</v>
      </c>
      <c r="Y89" s="17">
        <v>1680</v>
      </c>
      <c r="Z89" s="17">
        <v>1707</v>
      </c>
      <c r="AA89" s="17">
        <v>1750</v>
      </c>
      <c r="AB89" s="17">
        <v>1774</v>
      </c>
      <c r="AC89" s="17">
        <v>1802</v>
      </c>
      <c r="AD89" s="17">
        <v>1837</v>
      </c>
      <c r="AE89" s="17">
        <v>1837.7727</v>
      </c>
      <c r="AF89" s="17">
        <v>1854</v>
      </c>
      <c r="AG89" s="17">
        <v>1873</v>
      </c>
    </row>
    <row r="90" spans="1:33" hidden="1" x14ac:dyDescent="0.25">
      <c r="A90" s="14" t="s">
        <v>34</v>
      </c>
      <c r="B90" s="14" t="s">
        <v>15</v>
      </c>
      <c r="C90" s="14" t="s">
        <v>27</v>
      </c>
      <c r="D90" s="14" t="s">
        <v>16</v>
      </c>
      <c r="E90" s="17"/>
      <c r="F90" s="17">
        <v>3132</v>
      </c>
      <c r="G90" s="17">
        <v>3127</v>
      </c>
      <c r="H90" s="17">
        <v>3067</v>
      </c>
      <c r="I90" s="17">
        <v>3044</v>
      </c>
      <c r="J90" s="17">
        <v>3037</v>
      </c>
      <c r="K90" s="17">
        <v>3058</v>
      </c>
      <c r="L90" s="17">
        <v>3007</v>
      </c>
      <c r="M90" s="17">
        <v>2972</v>
      </c>
      <c r="N90" s="17">
        <v>2969</v>
      </c>
      <c r="O90" s="17">
        <v>2925</v>
      </c>
      <c r="P90" s="17">
        <v>2891</v>
      </c>
      <c r="Q90" s="17">
        <v>2863</v>
      </c>
      <c r="R90" s="17">
        <v>2832</v>
      </c>
      <c r="S90" s="17">
        <v>2776</v>
      </c>
      <c r="T90" s="17">
        <v>2763</v>
      </c>
      <c r="U90" s="17">
        <v>2750</v>
      </c>
      <c r="V90" s="17">
        <v>2734</v>
      </c>
      <c r="W90" s="17">
        <v>2725</v>
      </c>
      <c r="X90" s="17">
        <v>2745</v>
      </c>
      <c r="Y90" s="17">
        <v>2741</v>
      </c>
      <c r="Z90" s="17">
        <v>2622</v>
      </c>
      <c r="AA90" s="17">
        <v>2569</v>
      </c>
      <c r="AB90" s="17">
        <v>2543</v>
      </c>
      <c r="AC90" s="17">
        <v>2539</v>
      </c>
      <c r="AD90" s="17">
        <v>2538</v>
      </c>
      <c r="AE90" s="17">
        <v>2549.3944999999999</v>
      </c>
      <c r="AF90" s="17">
        <v>2616</v>
      </c>
      <c r="AG90" s="17">
        <v>2646</v>
      </c>
    </row>
    <row r="91" spans="1:33" hidden="1" x14ac:dyDescent="0.25">
      <c r="A91" s="14" t="s">
        <v>34</v>
      </c>
      <c r="B91" s="14" t="s">
        <v>17</v>
      </c>
      <c r="C91" s="14" t="s">
        <v>27</v>
      </c>
      <c r="D91" s="14" t="s">
        <v>18</v>
      </c>
      <c r="E91" s="17"/>
      <c r="F91" s="17">
        <v>1856</v>
      </c>
      <c r="G91" s="17">
        <v>1936</v>
      </c>
      <c r="H91" s="17">
        <v>1984</v>
      </c>
      <c r="I91" s="17">
        <v>2077</v>
      </c>
      <c r="J91" s="17">
        <v>2160</v>
      </c>
      <c r="K91" s="17">
        <v>2258</v>
      </c>
      <c r="L91" s="17">
        <v>2304</v>
      </c>
      <c r="M91" s="17">
        <v>2355</v>
      </c>
      <c r="N91" s="17">
        <v>2416</v>
      </c>
      <c r="O91" s="17">
        <v>2483</v>
      </c>
      <c r="P91" s="17">
        <v>2479</v>
      </c>
      <c r="Q91" s="17">
        <v>2555</v>
      </c>
      <c r="R91" s="17">
        <v>2579</v>
      </c>
      <c r="S91" s="17">
        <v>2619</v>
      </c>
      <c r="T91" s="17">
        <v>2621</v>
      </c>
      <c r="U91" s="17">
        <v>2610</v>
      </c>
      <c r="V91" s="17">
        <v>2635</v>
      </c>
      <c r="W91" s="17">
        <v>2669</v>
      </c>
      <c r="X91" s="17">
        <v>2730</v>
      </c>
      <c r="Y91" s="17">
        <v>2781</v>
      </c>
      <c r="Z91" s="17">
        <v>2831</v>
      </c>
      <c r="AA91" s="17">
        <v>2888</v>
      </c>
      <c r="AB91" s="17">
        <v>2925</v>
      </c>
      <c r="AC91" s="17">
        <v>2989</v>
      </c>
      <c r="AD91" s="17">
        <v>3079</v>
      </c>
      <c r="AE91" s="17">
        <v>3150</v>
      </c>
      <c r="AF91" s="17">
        <v>3187</v>
      </c>
      <c r="AG91" s="17">
        <v>3229</v>
      </c>
    </row>
    <row r="92" spans="1:33" hidden="1" x14ac:dyDescent="0.25">
      <c r="A92" s="14" t="s">
        <v>34</v>
      </c>
      <c r="B92" s="14" t="s">
        <v>19</v>
      </c>
      <c r="C92" s="14" t="s">
        <v>27</v>
      </c>
      <c r="D92" s="14" t="s">
        <v>20</v>
      </c>
      <c r="E92" s="17"/>
      <c r="F92" s="17">
        <v>1870</v>
      </c>
      <c r="G92" s="17">
        <v>1895</v>
      </c>
      <c r="H92" s="17">
        <v>1942</v>
      </c>
      <c r="I92" s="17">
        <v>1976</v>
      </c>
      <c r="J92" s="17">
        <v>2018</v>
      </c>
      <c r="K92" s="17">
        <v>2047</v>
      </c>
      <c r="L92" s="17">
        <v>2059</v>
      </c>
      <c r="M92" s="17">
        <v>2080</v>
      </c>
      <c r="N92" s="17">
        <v>2129</v>
      </c>
      <c r="O92" s="17">
        <v>2175</v>
      </c>
      <c r="P92" s="17">
        <v>2226</v>
      </c>
      <c r="Q92" s="17">
        <v>2262</v>
      </c>
      <c r="R92" s="17">
        <v>2270</v>
      </c>
      <c r="S92" s="17">
        <v>2283</v>
      </c>
      <c r="T92" s="17">
        <v>2307</v>
      </c>
      <c r="U92" s="17">
        <v>2340</v>
      </c>
      <c r="V92" s="17">
        <v>2380</v>
      </c>
      <c r="W92" s="17">
        <v>2419</v>
      </c>
      <c r="X92" s="17">
        <v>2254</v>
      </c>
      <c r="Y92" s="17">
        <v>2292</v>
      </c>
      <c r="Z92" s="17">
        <v>2302</v>
      </c>
      <c r="AA92" s="17">
        <v>2334</v>
      </c>
      <c r="AB92" s="17">
        <v>2369</v>
      </c>
      <c r="AC92" s="17">
        <v>2390</v>
      </c>
      <c r="AD92" s="17">
        <v>2406</v>
      </c>
      <c r="AE92" s="17">
        <v>2406</v>
      </c>
      <c r="AF92" s="17">
        <v>2491</v>
      </c>
      <c r="AG92" s="17">
        <v>2529</v>
      </c>
    </row>
    <row r="93" spans="1:33" hidden="1" x14ac:dyDescent="0.25">
      <c r="A93" s="14" t="s">
        <v>34</v>
      </c>
      <c r="B93" s="14" t="s">
        <v>21</v>
      </c>
      <c r="C93" s="14" t="s">
        <v>6</v>
      </c>
      <c r="D93" s="14" t="s">
        <v>22</v>
      </c>
      <c r="E93" s="17"/>
      <c r="F93" s="17"/>
      <c r="G93" s="17">
        <v>1641</v>
      </c>
      <c r="H93" s="17">
        <v>1622.9999999999998</v>
      </c>
      <c r="I93" s="17">
        <v>1693.2</v>
      </c>
      <c r="J93" s="17">
        <v>1858.7</v>
      </c>
      <c r="K93" s="17">
        <v>1889.8999999999999</v>
      </c>
      <c r="L93" s="17">
        <v>1810.2</v>
      </c>
      <c r="M93" s="17">
        <v>1878.5</v>
      </c>
      <c r="N93" s="17">
        <v>1954</v>
      </c>
      <c r="O93" s="17">
        <v>1995.2</v>
      </c>
      <c r="P93" s="17">
        <v>2043.1999999999998</v>
      </c>
      <c r="Q93" s="17">
        <v>2094.3000000000002</v>
      </c>
      <c r="R93" s="17">
        <v>1977.6</v>
      </c>
      <c r="S93" s="17">
        <v>1931.8999999999999</v>
      </c>
      <c r="T93" s="17">
        <v>2198.1999999999998</v>
      </c>
      <c r="U93" s="17">
        <v>2177.9</v>
      </c>
      <c r="V93" s="17">
        <v>2113.9999999999995</v>
      </c>
      <c r="W93" s="17">
        <v>2172.7000000000003</v>
      </c>
      <c r="X93" s="17">
        <v>1967.8999999999999</v>
      </c>
      <c r="Y93" s="17">
        <v>1918.3999999999996</v>
      </c>
      <c r="Z93" s="17">
        <v>1938.1</v>
      </c>
      <c r="AA93" s="17">
        <v>1937.6000000000001</v>
      </c>
      <c r="AB93" s="17">
        <v>1992.4</v>
      </c>
      <c r="AC93" s="17">
        <v>1980.3999999999999</v>
      </c>
      <c r="AD93" s="17">
        <v>1998.5</v>
      </c>
      <c r="AE93" s="17">
        <v>2023.0000000000002</v>
      </c>
      <c r="AF93" s="17">
        <v>2054.9</v>
      </c>
      <c r="AG93" s="17">
        <v>2040.3</v>
      </c>
    </row>
    <row r="94" spans="1:33" hidden="1" x14ac:dyDescent="0.25">
      <c r="A94" s="14" t="s">
        <v>34</v>
      </c>
      <c r="B94" s="14" t="s">
        <v>23</v>
      </c>
      <c r="C94" s="14" t="s">
        <v>6</v>
      </c>
      <c r="D94" s="14" t="s">
        <v>24</v>
      </c>
      <c r="E94" s="17"/>
      <c r="F94" s="17"/>
      <c r="G94" s="17">
        <v>23467.7</v>
      </c>
      <c r="H94" s="17">
        <v>23458.400000000001</v>
      </c>
      <c r="I94" s="17">
        <v>23681.4</v>
      </c>
      <c r="J94" s="17">
        <v>24070</v>
      </c>
      <c r="K94" s="17">
        <v>24334.5</v>
      </c>
      <c r="L94" s="17">
        <v>24444.400000000001</v>
      </c>
      <c r="M94" s="17">
        <v>24921.3</v>
      </c>
      <c r="N94" s="17">
        <v>25650.6</v>
      </c>
      <c r="O94" s="17">
        <v>26300.100000000002</v>
      </c>
      <c r="P94" s="17">
        <v>26512.100000000002</v>
      </c>
      <c r="Q94" s="17">
        <v>26609.7</v>
      </c>
      <c r="R94" s="17">
        <v>26417.199999999997</v>
      </c>
      <c r="S94" s="17">
        <v>26589.5</v>
      </c>
      <c r="T94" s="17">
        <v>27017.7</v>
      </c>
      <c r="U94" s="17">
        <v>27315.100000000002</v>
      </c>
      <c r="V94" s="17">
        <v>27725.1</v>
      </c>
      <c r="W94" s="17">
        <v>28074</v>
      </c>
      <c r="X94" s="17">
        <v>27612.400000000001</v>
      </c>
      <c r="Y94" s="17">
        <v>27792.800000000003</v>
      </c>
      <c r="Z94" s="17">
        <v>28105.399999999998</v>
      </c>
      <c r="AA94" s="17">
        <v>28335.5</v>
      </c>
      <c r="AB94" s="17">
        <v>28517.100000000002</v>
      </c>
      <c r="AC94" s="17">
        <v>28719.5</v>
      </c>
      <c r="AD94" s="17">
        <v>29012.799999999999</v>
      </c>
      <c r="AE94" s="17">
        <v>29217.479300000003</v>
      </c>
      <c r="AF94" s="17">
        <v>30212.7</v>
      </c>
      <c r="AG94" s="17">
        <v>30529.1</v>
      </c>
    </row>
    <row r="95" spans="1:33" hidden="1" x14ac:dyDescent="0.25">
      <c r="A95" s="14" t="s">
        <v>35</v>
      </c>
      <c r="B95" s="14" t="s">
        <v>5</v>
      </c>
      <c r="C95" s="14" t="s">
        <v>6</v>
      </c>
      <c r="D95" s="14" t="s">
        <v>7</v>
      </c>
      <c r="E95" s="17">
        <v>809.9</v>
      </c>
      <c r="F95" s="17">
        <v>734.9</v>
      </c>
      <c r="G95" s="17">
        <v>727.1</v>
      </c>
      <c r="H95" s="17">
        <v>718.1</v>
      </c>
      <c r="I95" s="17">
        <v>704.6</v>
      </c>
      <c r="J95" s="17">
        <v>696.7</v>
      </c>
      <c r="K95" s="17">
        <v>692.8</v>
      </c>
      <c r="L95" s="17">
        <v>681.6</v>
      </c>
      <c r="M95" s="17">
        <v>656.9</v>
      </c>
      <c r="N95" s="17">
        <v>644.70000000000005</v>
      </c>
      <c r="O95" s="17">
        <v>654.9</v>
      </c>
      <c r="P95" s="17">
        <v>615.79999999999995</v>
      </c>
      <c r="Q95" s="17">
        <v>600</v>
      </c>
      <c r="R95" s="17">
        <v>604.6</v>
      </c>
      <c r="S95" s="17">
        <v>507.9</v>
      </c>
      <c r="T95" s="17">
        <v>502</v>
      </c>
      <c r="U95" s="17">
        <v>489</v>
      </c>
      <c r="V95" s="17">
        <v>474.8</v>
      </c>
      <c r="W95" s="17">
        <v>477.3</v>
      </c>
      <c r="X95" s="17">
        <v>493.9</v>
      </c>
      <c r="Y95" s="17">
        <v>505.8</v>
      </c>
      <c r="Z95" s="17">
        <v>465.3</v>
      </c>
      <c r="AA95" s="17">
        <v>455.9</v>
      </c>
      <c r="AB95" s="17">
        <v>458.5</v>
      </c>
      <c r="AC95" s="17">
        <v>453.9</v>
      </c>
      <c r="AD95" s="17">
        <v>435.9</v>
      </c>
      <c r="AE95" s="17">
        <v>423.9</v>
      </c>
      <c r="AF95" s="17">
        <v>422.1</v>
      </c>
      <c r="AG95" s="17">
        <v>437.9</v>
      </c>
    </row>
    <row r="96" spans="1:33" hidden="1" x14ac:dyDescent="0.25">
      <c r="A96" s="14" t="s">
        <v>35</v>
      </c>
      <c r="B96" s="14" t="s">
        <v>8</v>
      </c>
      <c r="C96" s="14" t="s">
        <v>27</v>
      </c>
      <c r="D96" s="14" t="s">
        <v>10</v>
      </c>
      <c r="E96" s="17">
        <v>619.84</v>
      </c>
      <c r="F96" s="17">
        <v>624.96</v>
      </c>
      <c r="G96" s="17">
        <v>630.08000000000004</v>
      </c>
      <c r="H96" s="17">
        <v>635.20000000000005</v>
      </c>
      <c r="I96" s="17">
        <v>640.32000000000005</v>
      </c>
      <c r="J96" s="17">
        <v>765.36</v>
      </c>
      <c r="K96" s="17">
        <v>746.97</v>
      </c>
      <c r="L96" s="17">
        <v>767.12</v>
      </c>
      <c r="M96" s="17">
        <v>809.9</v>
      </c>
      <c r="N96" s="17">
        <v>811.41</v>
      </c>
      <c r="O96" s="17">
        <v>820.76</v>
      </c>
      <c r="P96" s="17">
        <v>837.12</v>
      </c>
      <c r="Q96" s="17">
        <v>874.41</v>
      </c>
      <c r="R96" s="17">
        <v>903.36</v>
      </c>
      <c r="S96" s="17">
        <v>941.84</v>
      </c>
      <c r="T96" s="17">
        <v>941.03</v>
      </c>
      <c r="U96" s="17">
        <v>967.45</v>
      </c>
      <c r="V96" s="17">
        <v>990.02</v>
      </c>
      <c r="W96" s="17">
        <v>1001.86</v>
      </c>
      <c r="X96" s="17">
        <v>989.31</v>
      </c>
      <c r="Y96" s="17">
        <v>971.82</v>
      </c>
      <c r="Z96" s="17">
        <v>908.6</v>
      </c>
      <c r="AA96" s="17">
        <v>834.61</v>
      </c>
      <c r="AB96" s="17">
        <v>800.39</v>
      </c>
      <c r="AC96" s="17">
        <v>793.08</v>
      </c>
      <c r="AD96" s="17">
        <v>805.29</v>
      </c>
      <c r="AE96" s="17">
        <v>827.74</v>
      </c>
      <c r="AF96" s="17">
        <v>839.51</v>
      </c>
      <c r="AG96" s="17">
        <v>677.2</v>
      </c>
    </row>
    <row r="97" spans="1:33" hidden="1" x14ac:dyDescent="0.25">
      <c r="A97" s="14" t="s">
        <v>35</v>
      </c>
      <c r="B97" s="14" t="s">
        <v>11</v>
      </c>
      <c r="C97" s="14" t="s">
        <v>27</v>
      </c>
      <c r="D97" s="14" t="s">
        <v>12</v>
      </c>
      <c r="E97" s="17"/>
      <c r="F97" s="17"/>
      <c r="G97" s="17"/>
      <c r="H97" s="17"/>
      <c r="I97" s="17"/>
      <c r="J97" s="17">
        <v>634.6</v>
      </c>
      <c r="K97" s="17">
        <v>620.29</v>
      </c>
      <c r="L97" s="17">
        <v>624.41</v>
      </c>
      <c r="M97" s="17">
        <v>676.48</v>
      </c>
      <c r="N97" s="17">
        <v>680.61</v>
      </c>
      <c r="O97" s="17">
        <v>685.82</v>
      </c>
      <c r="P97" s="17">
        <v>696.62</v>
      </c>
      <c r="Q97" s="17">
        <v>707.86</v>
      </c>
      <c r="R97" s="17">
        <v>710.66</v>
      </c>
      <c r="S97" s="17">
        <v>740.43</v>
      </c>
      <c r="T97" s="17">
        <v>745.86</v>
      </c>
      <c r="U97" s="17">
        <v>749.95</v>
      </c>
      <c r="V97" s="17">
        <v>745.88</v>
      </c>
      <c r="W97" s="17">
        <v>777.86</v>
      </c>
      <c r="X97" s="17">
        <v>778.09</v>
      </c>
      <c r="Y97" s="17">
        <v>771.22</v>
      </c>
      <c r="Z97" s="17">
        <v>726.64</v>
      </c>
      <c r="AA97" s="17">
        <v>704.77</v>
      </c>
      <c r="AB97" s="17">
        <v>690.63</v>
      </c>
      <c r="AC97" s="17">
        <v>698.21</v>
      </c>
      <c r="AD97" s="17">
        <v>699.41</v>
      </c>
      <c r="AE97" s="17">
        <v>715.48</v>
      </c>
      <c r="AF97" s="17">
        <v>729.45</v>
      </c>
      <c r="AG97" s="17">
        <v>581.79999999999995</v>
      </c>
    </row>
    <row r="98" spans="1:33" hidden="1" x14ac:dyDescent="0.25">
      <c r="A98" s="14" t="s">
        <v>35</v>
      </c>
      <c r="B98" s="14" t="s">
        <v>13</v>
      </c>
      <c r="C98" s="14" t="s">
        <v>27</v>
      </c>
      <c r="D98" s="14" t="s">
        <v>14</v>
      </c>
      <c r="E98" s="17">
        <v>170.64</v>
      </c>
      <c r="F98" s="17">
        <v>177.5609</v>
      </c>
      <c r="G98" s="17">
        <v>185.66229999999999</v>
      </c>
      <c r="H98" s="17">
        <v>192.13589999999999</v>
      </c>
      <c r="I98" s="17">
        <v>201.29509999999999</v>
      </c>
      <c r="J98" s="17">
        <v>240.91</v>
      </c>
      <c r="K98" s="17">
        <v>241.61</v>
      </c>
      <c r="L98" s="17">
        <v>247.6</v>
      </c>
      <c r="M98" s="17">
        <v>257.04000000000002</v>
      </c>
      <c r="N98" s="17">
        <v>258.47000000000003</v>
      </c>
      <c r="O98" s="17">
        <v>265.54000000000002</v>
      </c>
      <c r="P98" s="17">
        <v>269.23</v>
      </c>
      <c r="Q98" s="17">
        <v>274.41000000000003</v>
      </c>
      <c r="R98" s="17">
        <v>278.06</v>
      </c>
      <c r="S98" s="17">
        <v>281.64</v>
      </c>
      <c r="T98" s="17">
        <v>297.8</v>
      </c>
      <c r="U98" s="17">
        <v>311.27999999999997</v>
      </c>
      <c r="V98" s="17">
        <v>314.39999999999998</v>
      </c>
      <c r="W98" s="17">
        <v>321.67</v>
      </c>
      <c r="X98" s="17">
        <v>324.35000000000002</v>
      </c>
      <c r="Y98" s="17">
        <v>307.36</v>
      </c>
      <c r="Z98" s="17">
        <v>301.98</v>
      </c>
      <c r="AA98" s="17">
        <v>286.08999999999997</v>
      </c>
      <c r="AB98" s="17">
        <v>284.7</v>
      </c>
      <c r="AC98" s="17">
        <v>298.92</v>
      </c>
      <c r="AD98" s="17">
        <v>320.45</v>
      </c>
      <c r="AE98" s="17">
        <v>344.89</v>
      </c>
      <c r="AF98" s="17">
        <v>357.8</v>
      </c>
      <c r="AG98" s="17">
        <v>355.9</v>
      </c>
    </row>
    <row r="99" spans="1:33" hidden="1" x14ac:dyDescent="0.25">
      <c r="A99" s="14" t="s">
        <v>35</v>
      </c>
      <c r="B99" s="14" t="s">
        <v>15</v>
      </c>
      <c r="C99" s="14" t="s">
        <v>27</v>
      </c>
      <c r="D99" s="14" t="s">
        <v>16</v>
      </c>
      <c r="E99" s="17">
        <v>236.84</v>
      </c>
      <c r="F99" s="17">
        <v>242.15</v>
      </c>
      <c r="G99" s="17">
        <v>247.46</v>
      </c>
      <c r="H99" s="17">
        <v>252.77</v>
      </c>
      <c r="I99" s="17">
        <v>258.08</v>
      </c>
      <c r="J99" s="17">
        <v>334.57</v>
      </c>
      <c r="K99" s="17">
        <v>339.45</v>
      </c>
      <c r="L99" s="17">
        <v>334.61</v>
      </c>
      <c r="M99" s="17">
        <v>332.85</v>
      </c>
      <c r="N99" s="17">
        <v>333.19</v>
      </c>
      <c r="O99" s="17">
        <v>363.06</v>
      </c>
      <c r="P99" s="17">
        <v>362.54</v>
      </c>
      <c r="Q99" s="17">
        <v>370.79</v>
      </c>
      <c r="R99" s="17">
        <v>372.24</v>
      </c>
      <c r="S99" s="17">
        <v>403.13</v>
      </c>
      <c r="T99" s="17">
        <v>390.55</v>
      </c>
      <c r="U99" s="17">
        <v>422.02</v>
      </c>
      <c r="V99" s="17">
        <v>430.56</v>
      </c>
      <c r="W99" s="17">
        <v>428.41</v>
      </c>
      <c r="X99" s="17">
        <v>420.65</v>
      </c>
      <c r="Y99" s="17">
        <v>425.23</v>
      </c>
      <c r="Z99" s="17">
        <v>408.85</v>
      </c>
      <c r="AA99" s="17">
        <v>376.15</v>
      </c>
      <c r="AB99" s="17">
        <v>374.26</v>
      </c>
      <c r="AC99" s="17">
        <v>363.65</v>
      </c>
      <c r="AD99" s="17">
        <v>365.5</v>
      </c>
      <c r="AE99" s="17">
        <v>371.34</v>
      </c>
      <c r="AF99" s="17">
        <v>370.58</v>
      </c>
      <c r="AG99" s="17">
        <v>334.7</v>
      </c>
    </row>
    <row r="100" spans="1:33" hidden="1" x14ac:dyDescent="0.25">
      <c r="A100" s="14" t="s">
        <v>35</v>
      </c>
      <c r="B100" s="14" t="s">
        <v>17</v>
      </c>
      <c r="C100" s="14" t="s">
        <v>27</v>
      </c>
      <c r="D100" s="14" t="s">
        <v>18</v>
      </c>
      <c r="E100" s="17">
        <v>186.7</v>
      </c>
      <c r="F100" s="17">
        <v>185.69</v>
      </c>
      <c r="G100" s="17">
        <v>184.68</v>
      </c>
      <c r="H100" s="17">
        <v>183.67</v>
      </c>
      <c r="I100" s="17">
        <v>182.66</v>
      </c>
      <c r="J100" s="17">
        <v>161.86000000000001</v>
      </c>
      <c r="K100" s="17">
        <v>169.28</v>
      </c>
      <c r="L100" s="17">
        <v>168.78</v>
      </c>
      <c r="M100" s="17">
        <v>181.41</v>
      </c>
      <c r="N100" s="17">
        <v>185.71</v>
      </c>
      <c r="O100" s="17">
        <v>180.83</v>
      </c>
      <c r="P100" s="17">
        <v>180.07</v>
      </c>
      <c r="Q100" s="17">
        <v>186.15</v>
      </c>
      <c r="R100" s="17">
        <v>188.8</v>
      </c>
      <c r="S100" s="17">
        <v>218.09</v>
      </c>
      <c r="T100" s="17">
        <v>215.31</v>
      </c>
      <c r="U100" s="17">
        <v>221.91</v>
      </c>
      <c r="V100" s="17">
        <v>236.08</v>
      </c>
      <c r="W100" s="17">
        <v>232.87</v>
      </c>
      <c r="X100" s="17">
        <v>231.59</v>
      </c>
      <c r="Y100" s="17">
        <v>237.17</v>
      </c>
      <c r="Z100" s="17">
        <v>231.77</v>
      </c>
      <c r="AA100" s="17">
        <v>223.53</v>
      </c>
      <c r="AB100" s="17">
        <v>214.86</v>
      </c>
      <c r="AC100" s="17">
        <v>212.98</v>
      </c>
      <c r="AD100" s="17">
        <v>216.25</v>
      </c>
      <c r="AE100" s="17">
        <v>220.48</v>
      </c>
      <c r="AF100" s="17">
        <v>223.23</v>
      </c>
      <c r="AG100" s="17">
        <v>237.6</v>
      </c>
    </row>
    <row r="101" spans="1:33" hidden="1" x14ac:dyDescent="0.25">
      <c r="A101" s="14" t="s">
        <v>35</v>
      </c>
      <c r="B101" s="14" t="s">
        <v>19</v>
      </c>
      <c r="C101" s="14" t="s">
        <v>27</v>
      </c>
      <c r="D101" s="14" t="s">
        <v>20</v>
      </c>
      <c r="E101" s="17">
        <v>179.95400000000001</v>
      </c>
      <c r="F101" s="17">
        <v>184.74600000000001</v>
      </c>
      <c r="G101" s="17">
        <v>190.63800000000001</v>
      </c>
      <c r="H101" s="17">
        <v>200.69900000000001</v>
      </c>
      <c r="I101" s="17">
        <v>213.846</v>
      </c>
      <c r="J101" s="17">
        <v>240.46</v>
      </c>
      <c r="K101" s="17">
        <v>245.08</v>
      </c>
      <c r="L101" s="17">
        <v>251.34</v>
      </c>
      <c r="M101" s="17">
        <v>259.3</v>
      </c>
      <c r="N101" s="17">
        <v>260.58999999999997</v>
      </c>
      <c r="O101" s="17">
        <v>263.91000000000003</v>
      </c>
      <c r="P101" s="17">
        <v>270.27</v>
      </c>
      <c r="Q101" s="17">
        <v>282.74</v>
      </c>
      <c r="R101" s="17">
        <v>289.98</v>
      </c>
      <c r="S101" s="17">
        <v>320.85000000000002</v>
      </c>
      <c r="T101" s="17">
        <v>319.8</v>
      </c>
      <c r="U101" s="17">
        <v>321.98</v>
      </c>
      <c r="V101" s="17">
        <v>323.58</v>
      </c>
      <c r="W101" s="17">
        <v>321.18</v>
      </c>
      <c r="X101" s="17">
        <v>325.38</v>
      </c>
      <c r="Y101" s="17">
        <v>321.74</v>
      </c>
      <c r="Z101" s="17">
        <v>304.37</v>
      </c>
      <c r="AA101" s="17">
        <v>290.3</v>
      </c>
      <c r="AB101" s="17">
        <v>282.04000000000002</v>
      </c>
      <c r="AC101" s="17">
        <v>290.20999999999998</v>
      </c>
      <c r="AD101" s="17">
        <v>293.97000000000003</v>
      </c>
      <c r="AE101" s="17">
        <v>295.08999999999997</v>
      </c>
      <c r="AF101" s="17">
        <v>295.77</v>
      </c>
      <c r="AG101" s="17">
        <v>300.10000000000002</v>
      </c>
    </row>
    <row r="102" spans="1:33" hidden="1" x14ac:dyDescent="0.25">
      <c r="A102" s="14" t="s">
        <v>35</v>
      </c>
      <c r="B102" s="14" t="s">
        <v>21</v>
      </c>
      <c r="C102" s="14" t="s">
        <v>6</v>
      </c>
      <c r="D102" s="14" t="s">
        <v>22</v>
      </c>
      <c r="E102" s="17"/>
      <c r="F102" s="17"/>
      <c r="G102" s="17">
        <v>95.8</v>
      </c>
      <c r="H102" s="17">
        <v>121</v>
      </c>
      <c r="I102" s="17">
        <v>118.7</v>
      </c>
      <c r="J102" s="17">
        <v>131.1</v>
      </c>
      <c r="K102" s="17">
        <v>134.30000000000001</v>
      </c>
      <c r="L102" s="17">
        <v>131.5</v>
      </c>
      <c r="M102" s="17">
        <v>142.89999999999998</v>
      </c>
      <c r="N102" s="17">
        <v>152.69999999999999</v>
      </c>
      <c r="O102" s="17">
        <v>136.9</v>
      </c>
      <c r="P102" s="17">
        <v>139.5</v>
      </c>
      <c r="Q102" s="17">
        <v>162.9</v>
      </c>
      <c r="R102" s="17">
        <v>161.89999999999998</v>
      </c>
      <c r="S102" s="17">
        <v>164.3</v>
      </c>
      <c r="T102" s="17">
        <v>163.39999999999998</v>
      </c>
      <c r="U102" s="17">
        <v>163.19999999999999</v>
      </c>
      <c r="V102" s="17">
        <v>174.79999999999998</v>
      </c>
      <c r="W102" s="17">
        <v>194.3</v>
      </c>
      <c r="X102" s="17">
        <v>182.5</v>
      </c>
      <c r="Y102" s="17">
        <v>179.4</v>
      </c>
      <c r="Z102" s="17">
        <v>167.39999999999998</v>
      </c>
      <c r="AA102" s="17">
        <v>145.9</v>
      </c>
      <c r="AB102" s="17">
        <v>142.80000000000001</v>
      </c>
      <c r="AC102" s="17">
        <v>148</v>
      </c>
      <c r="AD102" s="17">
        <v>149.5</v>
      </c>
      <c r="AE102" s="17">
        <v>146.80000000000001</v>
      </c>
      <c r="AF102" s="17">
        <v>161.39999999999998</v>
      </c>
      <c r="AG102" s="17">
        <v>172.5</v>
      </c>
    </row>
    <row r="103" spans="1:33" hidden="1" x14ac:dyDescent="0.25">
      <c r="A103" s="14" t="s">
        <v>35</v>
      </c>
      <c r="B103" s="14" t="s">
        <v>23</v>
      </c>
      <c r="C103" s="14" t="s">
        <v>6</v>
      </c>
      <c r="D103" s="14" t="s">
        <v>24</v>
      </c>
      <c r="E103" s="17"/>
      <c r="F103" s="17"/>
      <c r="G103" s="17">
        <v>2261.4203000000002</v>
      </c>
      <c r="H103" s="17">
        <v>2303.5749000000001</v>
      </c>
      <c r="I103" s="17">
        <v>2319.5011</v>
      </c>
      <c r="J103" s="17">
        <v>3205.56</v>
      </c>
      <c r="K103" s="17">
        <v>3189.78</v>
      </c>
      <c r="L103" s="17">
        <v>3206.9600000000005</v>
      </c>
      <c r="M103" s="17">
        <v>3316.7799999999997</v>
      </c>
      <c r="N103" s="17">
        <v>3327.3800000000006</v>
      </c>
      <c r="O103" s="17">
        <v>3371.72</v>
      </c>
      <c r="P103" s="17">
        <v>3371.15</v>
      </c>
      <c r="Q103" s="17">
        <v>3459.2599999999998</v>
      </c>
      <c r="R103" s="17">
        <v>3509.6000000000004</v>
      </c>
      <c r="S103" s="17">
        <v>3578.1800000000003</v>
      </c>
      <c r="T103" s="17">
        <v>3575.7500000000005</v>
      </c>
      <c r="U103" s="17">
        <v>3646.79</v>
      </c>
      <c r="V103" s="17">
        <v>3690.12</v>
      </c>
      <c r="W103" s="17">
        <v>3755.45</v>
      </c>
      <c r="X103" s="17">
        <v>3745.7700000000004</v>
      </c>
      <c r="Y103" s="17">
        <v>3719.7400000000002</v>
      </c>
      <c r="Z103" s="17">
        <v>3514.91</v>
      </c>
      <c r="AA103" s="17">
        <v>3317.2500000000005</v>
      </c>
      <c r="AB103" s="17">
        <v>3248.18</v>
      </c>
      <c r="AC103" s="17">
        <v>3258.9500000000003</v>
      </c>
      <c r="AD103" s="17">
        <v>3286.2699999999995</v>
      </c>
      <c r="AE103" s="17">
        <v>3345.7200000000003</v>
      </c>
      <c r="AF103" s="17">
        <v>3399.84</v>
      </c>
      <c r="AG103" s="17">
        <v>3097.6999999999994</v>
      </c>
    </row>
    <row r="104" spans="1:33" hidden="1" x14ac:dyDescent="0.25">
      <c r="A104" s="14" t="s">
        <v>36</v>
      </c>
      <c r="B104" s="14" t="s">
        <v>5</v>
      </c>
      <c r="C104" s="14" t="s">
        <v>6</v>
      </c>
      <c r="D104" s="14" t="s">
        <v>7</v>
      </c>
      <c r="E104" s="17"/>
      <c r="F104" s="17"/>
      <c r="G104" s="17"/>
      <c r="H104" s="17"/>
      <c r="I104" s="17"/>
      <c r="J104" s="17"/>
      <c r="K104" s="17">
        <v>288.8</v>
      </c>
      <c r="L104" s="17">
        <v>275.39999999999998</v>
      </c>
      <c r="M104" s="17">
        <v>264.5</v>
      </c>
      <c r="N104" s="17">
        <v>258.89999999999998</v>
      </c>
      <c r="O104" s="17">
        <v>242</v>
      </c>
      <c r="P104" s="17">
        <v>236.5</v>
      </c>
      <c r="Q104" s="17">
        <v>234.8</v>
      </c>
      <c r="R104" s="17">
        <v>209.6</v>
      </c>
      <c r="S104" s="17">
        <v>202.5</v>
      </c>
      <c r="T104" s="17">
        <v>188.1</v>
      </c>
      <c r="U104" s="17">
        <v>185.4</v>
      </c>
      <c r="V104" s="17">
        <v>177.6</v>
      </c>
      <c r="W104" s="17">
        <v>169.7</v>
      </c>
      <c r="X104" s="17">
        <v>170.4</v>
      </c>
      <c r="Y104" s="17">
        <v>167</v>
      </c>
      <c r="Z104" s="17">
        <v>180.7</v>
      </c>
      <c r="AA104" s="17">
        <v>191</v>
      </c>
      <c r="AB104" s="17">
        <v>182.3</v>
      </c>
      <c r="AC104" s="17">
        <v>186.9</v>
      </c>
      <c r="AD104" s="17">
        <v>202.7</v>
      </c>
      <c r="AE104" s="17">
        <v>214.9</v>
      </c>
      <c r="AF104" s="17">
        <v>217.7</v>
      </c>
      <c r="AG104" s="17">
        <v>210.1</v>
      </c>
    </row>
    <row r="105" spans="1:33" hidden="1" x14ac:dyDescent="0.25">
      <c r="A105" s="14" t="s">
        <v>36</v>
      </c>
      <c r="B105" s="14" t="s">
        <v>8</v>
      </c>
      <c r="C105" s="14" t="s">
        <v>27</v>
      </c>
      <c r="D105" s="14" t="s">
        <v>10</v>
      </c>
      <c r="E105" s="17"/>
      <c r="F105" s="17"/>
      <c r="G105" s="17"/>
      <c r="H105" s="17"/>
      <c r="I105" s="17"/>
      <c r="J105" s="17">
        <v>475</v>
      </c>
      <c r="K105" s="17">
        <v>505.43</v>
      </c>
      <c r="L105" s="17">
        <v>522.38</v>
      </c>
      <c r="M105" s="17">
        <v>498.17</v>
      </c>
      <c r="N105" s="17">
        <v>533.45000000000005</v>
      </c>
      <c r="O105" s="17">
        <v>559.71</v>
      </c>
      <c r="P105" s="17">
        <v>567.34</v>
      </c>
      <c r="Q105" s="17">
        <v>568.39</v>
      </c>
      <c r="R105" s="17">
        <v>567.76</v>
      </c>
      <c r="S105" s="17">
        <v>575.85</v>
      </c>
      <c r="T105" s="17">
        <v>595.52</v>
      </c>
      <c r="U105" s="17">
        <v>600.67999999999995</v>
      </c>
      <c r="V105" s="17">
        <v>621.58000000000004</v>
      </c>
      <c r="W105" s="17">
        <v>616.41999999999996</v>
      </c>
      <c r="X105" s="17">
        <v>595.59</v>
      </c>
      <c r="Y105" s="17">
        <v>594.5</v>
      </c>
      <c r="Z105" s="17">
        <v>581.67999999999995</v>
      </c>
      <c r="AA105" s="17">
        <v>575.26</v>
      </c>
      <c r="AB105" s="17">
        <v>592.30999999999995</v>
      </c>
      <c r="AC105" s="17">
        <v>621.99</v>
      </c>
      <c r="AD105" s="17">
        <v>633.58000000000004</v>
      </c>
      <c r="AE105" s="17">
        <v>633.32000000000005</v>
      </c>
      <c r="AF105" s="17">
        <v>647.37</v>
      </c>
      <c r="AG105" s="17">
        <v>650.52</v>
      </c>
    </row>
    <row r="106" spans="1:33" hidden="1" x14ac:dyDescent="0.25">
      <c r="A106" s="14" t="s">
        <v>36</v>
      </c>
      <c r="B106" s="14" t="s">
        <v>11</v>
      </c>
      <c r="C106" s="14" t="s">
        <v>27</v>
      </c>
      <c r="D106" s="14" t="s">
        <v>12</v>
      </c>
      <c r="E106" s="17"/>
      <c r="F106" s="17"/>
      <c r="G106" s="17"/>
      <c r="H106" s="17"/>
      <c r="I106" s="17"/>
      <c r="J106" s="17">
        <v>500.62</v>
      </c>
      <c r="K106" s="17">
        <v>496.76</v>
      </c>
      <c r="L106" s="17">
        <v>527.99</v>
      </c>
      <c r="M106" s="17">
        <v>538.1</v>
      </c>
      <c r="N106" s="17">
        <v>552.41999999999996</v>
      </c>
      <c r="O106" s="17">
        <v>595.87</v>
      </c>
      <c r="P106" s="17">
        <v>605.23</v>
      </c>
      <c r="Q106" s="17">
        <v>605.4</v>
      </c>
      <c r="R106" s="17">
        <v>632.84</v>
      </c>
      <c r="S106" s="17">
        <v>649.48</v>
      </c>
      <c r="T106" s="17">
        <v>662.52</v>
      </c>
      <c r="U106" s="17">
        <v>692.99</v>
      </c>
      <c r="V106" s="17">
        <v>690.32</v>
      </c>
      <c r="W106" s="17">
        <v>738.85</v>
      </c>
      <c r="X106" s="17">
        <v>784.58</v>
      </c>
      <c r="Y106" s="17">
        <v>769.29</v>
      </c>
      <c r="Z106" s="17">
        <v>786.34</v>
      </c>
      <c r="AA106" s="17">
        <v>768.4</v>
      </c>
      <c r="AB106" s="17">
        <v>798.05</v>
      </c>
      <c r="AC106" s="17">
        <v>889.45</v>
      </c>
      <c r="AD106" s="17">
        <v>914.08</v>
      </c>
      <c r="AE106" s="17">
        <v>940.39</v>
      </c>
      <c r="AF106" s="17">
        <v>979.05</v>
      </c>
      <c r="AG106" s="17">
        <v>992.21</v>
      </c>
    </row>
    <row r="107" spans="1:33" hidden="1" x14ac:dyDescent="0.25">
      <c r="A107" s="14" t="s">
        <v>36</v>
      </c>
      <c r="B107" s="14" t="s">
        <v>13</v>
      </c>
      <c r="C107" s="14" t="s">
        <v>27</v>
      </c>
      <c r="D107" s="14" t="s">
        <v>14</v>
      </c>
      <c r="E107" s="17"/>
      <c r="F107" s="17"/>
      <c r="G107" s="17"/>
      <c r="H107" s="17"/>
      <c r="I107" s="17"/>
      <c r="J107" s="17">
        <v>121.36</v>
      </c>
      <c r="K107" s="17">
        <v>119.67</v>
      </c>
      <c r="L107" s="17">
        <v>128.01</v>
      </c>
      <c r="M107" s="17">
        <v>129.27000000000001</v>
      </c>
      <c r="N107" s="17">
        <v>137.53</v>
      </c>
      <c r="O107" s="17">
        <v>138.19</v>
      </c>
      <c r="P107" s="17">
        <v>144</v>
      </c>
      <c r="Q107" s="17">
        <v>139.25</v>
      </c>
      <c r="R107" s="17">
        <v>140.46</v>
      </c>
      <c r="S107" s="17">
        <v>150.41</v>
      </c>
      <c r="T107" s="17">
        <v>155.38999999999999</v>
      </c>
      <c r="U107" s="17">
        <v>154.69</v>
      </c>
      <c r="V107" s="17">
        <v>155.84</v>
      </c>
      <c r="W107" s="17">
        <v>158.01</v>
      </c>
      <c r="X107" s="17">
        <v>157.31</v>
      </c>
      <c r="Y107" s="17">
        <v>153.30000000000001</v>
      </c>
      <c r="Z107" s="17">
        <v>167.46</v>
      </c>
      <c r="AA107" s="17">
        <v>169.44</v>
      </c>
      <c r="AB107" s="17">
        <v>165.9</v>
      </c>
      <c r="AC107" s="17">
        <v>154.58000000000001</v>
      </c>
      <c r="AD107" s="17">
        <v>163.62</v>
      </c>
      <c r="AE107" s="17">
        <v>194.58</v>
      </c>
      <c r="AF107" s="17">
        <v>178.22</v>
      </c>
      <c r="AG107" s="17">
        <v>176.58</v>
      </c>
    </row>
    <row r="108" spans="1:33" hidden="1" x14ac:dyDescent="0.25">
      <c r="A108" s="14" t="s">
        <v>36</v>
      </c>
      <c r="B108" s="14" t="s">
        <v>15</v>
      </c>
      <c r="C108" s="14" t="s">
        <v>27</v>
      </c>
      <c r="D108" s="14" t="s">
        <v>16</v>
      </c>
      <c r="E108" s="17"/>
      <c r="F108" s="17"/>
      <c r="G108" s="17"/>
      <c r="H108" s="17"/>
      <c r="I108" s="17"/>
      <c r="J108" s="17">
        <v>315.61</v>
      </c>
      <c r="K108" s="17">
        <v>308.17</v>
      </c>
      <c r="L108" s="17">
        <v>298.58999999999997</v>
      </c>
      <c r="M108" s="17">
        <v>293.87</v>
      </c>
      <c r="N108" s="17">
        <v>293.20999999999998</v>
      </c>
      <c r="O108" s="17">
        <v>285.33999999999997</v>
      </c>
      <c r="P108" s="17">
        <v>298.2</v>
      </c>
      <c r="Q108" s="17">
        <v>298.07</v>
      </c>
      <c r="R108" s="17">
        <v>305.52999999999997</v>
      </c>
      <c r="S108" s="17">
        <v>298.11</v>
      </c>
      <c r="T108" s="17">
        <v>290.11</v>
      </c>
      <c r="U108" s="17">
        <v>286.33</v>
      </c>
      <c r="V108" s="17">
        <v>282.58999999999997</v>
      </c>
      <c r="W108" s="17">
        <v>274.95</v>
      </c>
      <c r="X108" s="17">
        <v>301.98</v>
      </c>
      <c r="Y108" s="17">
        <v>352.22</v>
      </c>
      <c r="Z108" s="17">
        <v>319.44</v>
      </c>
      <c r="AA108" s="17">
        <v>346.13</v>
      </c>
      <c r="AB108" s="17">
        <v>390.51</v>
      </c>
      <c r="AC108" s="17">
        <v>410.16</v>
      </c>
      <c r="AD108" s="17">
        <v>441.58</v>
      </c>
      <c r="AE108" s="17">
        <v>453.81</v>
      </c>
      <c r="AF108" s="17">
        <v>428.02</v>
      </c>
      <c r="AG108" s="17">
        <v>400.69</v>
      </c>
    </row>
    <row r="109" spans="1:33" hidden="1" x14ac:dyDescent="0.25">
      <c r="A109" s="14" t="s">
        <v>36</v>
      </c>
      <c r="B109" s="14" t="s">
        <v>17</v>
      </c>
      <c r="C109" s="14" t="s">
        <v>27</v>
      </c>
      <c r="D109" s="14" t="s">
        <v>18</v>
      </c>
      <c r="E109" s="17"/>
      <c r="F109" s="17"/>
      <c r="G109" s="17"/>
      <c r="H109" s="17"/>
      <c r="I109" s="17"/>
      <c r="J109" s="17">
        <v>246.01</v>
      </c>
      <c r="K109" s="17">
        <v>241.6</v>
      </c>
      <c r="L109" s="17">
        <v>252.57</v>
      </c>
      <c r="M109" s="17">
        <v>259.58</v>
      </c>
      <c r="N109" s="17">
        <v>254.33</v>
      </c>
      <c r="O109" s="17">
        <v>260.35000000000002</v>
      </c>
      <c r="P109" s="17">
        <v>255.32</v>
      </c>
      <c r="Q109" s="17">
        <v>257.43</v>
      </c>
      <c r="R109" s="17">
        <v>284.48</v>
      </c>
      <c r="S109" s="17">
        <v>284.29000000000002</v>
      </c>
      <c r="T109" s="17">
        <v>276.89</v>
      </c>
      <c r="U109" s="17">
        <v>282.08</v>
      </c>
      <c r="V109" s="17">
        <v>269.98</v>
      </c>
      <c r="W109" s="17">
        <v>263.83</v>
      </c>
      <c r="X109" s="17">
        <v>287.38</v>
      </c>
      <c r="Y109" s="17">
        <v>265.26</v>
      </c>
      <c r="Z109" s="17">
        <v>276.39999999999998</v>
      </c>
      <c r="AA109" s="17">
        <v>270.67</v>
      </c>
      <c r="AB109" s="17">
        <v>279.87</v>
      </c>
      <c r="AC109" s="17">
        <v>292.35000000000002</v>
      </c>
      <c r="AD109" s="17">
        <v>296.58</v>
      </c>
      <c r="AE109" s="17">
        <v>305.17</v>
      </c>
      <c r="AF109" s="17">
        <v>303.99</v>
      </c>
      <c r="AG109" s="17">
        <v>325.77999999999997</v>
      </c>
    </row>
    <row r="110" spans="1:33" hidden="1" x14ac:dyDescent="0.25">
      <c r="A110" s="14" t="s">
        <v>36</v>
      </c>
      <c r="B110" s="14" t="s">
        <v>19</v>
      </c>
      <c r="C110" s="14" t="s">
        <v>27</v>
      </c>
      <c r="D110" s="14" t="s">
        <v>20</v>
      </c>
      <c r="E110" s="17"/>
      <c r="F110" s="17"/>
      <c r="G110" s="17"/>
      <c r="H110" s="17"/>
      <c r="I110" s="17"/>
      <c r="J110" s="17">
        <v>344.64</v>
      </c>
      <c r="K110" s="17">
        <v>321.01</v>
      </c>
      <c r="L110" s="17">
        <v>306.13</v>
      </c>
      <c r="M110" s="17">
        <v>315.55</v>
      </c>
      <c r="N110" s="17">
        <v>310.63</v>
      </c>
      <c r="O110" s="17">
        <v>311.67</v>
      </c>
      <c r="P110" s="17">
        <v>307.38</v>
      </c>
      <c r="Q110" s="17">
        <v>311.11</v>
      </c>
      <c r="R110" s="17">
        <v>326.16000000000003</v>
      </c>
      <c r="S110" s="17">
        <v>321.88</v>
      </c>
      <c r="T110" s="17">
        <v>307.41000000000003</v>
      </c>
      <c r="U110" s="17">
        <v>310.63</v>
      </c>
      <c r="V110" s="17">
        <v>281.77</v>
      </c>
      <c r="W110" s="17">
        <v>267.62</v>
      </c>
      <c r="X110" s="17">
        <v>270.42</v>
      </c>
      <c r="Y110" s="17">
        <v>268.68</v>
      </c>
      <c r="Z110" s="17">
        <v>265.60000000000002</v>
      </c>
      <c r="AA110" s="17">
        <v>262.69</v>
      </c>
      <c r="AB110" s="17">
        <v>257.05</v>
      </c>
      <c r="AC110" s="17">
        <v>264.55</v>
      </c>
      <c r="AD110" s="17">
        <v>270.83999999999997</v>
      </c>
      <c r="AE110" s="17">
        <v>279.27999999999997</v>
      </c>
      <c r="AF110" s="17">
        <v>282.64</v>
      </c>
      <c r="AG110" s="17">
        <v>296.89999999999998</v>
      </c>
    </row>
    <row r="111" spans="1:33" hidden="1" x14ac:dyDescent="0.25">
      <c r="A111" s="14" t="s">
        <v>36</v>
      </c>
      <c r="B111" s="14" t="s">
        <v>21</v>
      </c>
      <c r="C111" s="14" t="s">
        <v>6</v>
      </c>
      <c r="D111" s="14" t="s">
        <v>22</v>
      </c>
      <c r="E111" s="17"/>
      <c r="F111" s="17"/>
      <c r="G111" s="17"/>
      <c r="H111" s="17"/>
      <c r="I111" s="17"/>
      <c r="J111" s="17"/>
      <c r="K111" s="17">
        <v>190.4</v>
      </c>
      <c r="L111" s="17">
        <v>211.2</v>
      </c>
      <c r="M111" s="17">
        <v>211.2</v>
      </c>
      <c r="N111" s="17">
        <v>199</v>
      </c>
      <c r="O111" s="17">
        <v>191.2</v>
      </c>
      <c r="P111" s="17">
        <v>195.79999999999998</v>
      </c>
      <c r="Q111" s="17">
        <v>184.79999999999998</v>
      </c>
      <c r="R111" s="17">
        <v>199.5</v>
      </c>
      <c r="S111" s="17">
        <v>187.60000000000002</v>
      </c>
      <c r="T111" s="17">
        <v>200.3</v>
      </c>
      <c r="U111" s="17">
        <v>201.5</v>
      </c>
      <c r="V111" s="17">
        <v>202.79999999999998</v>
      </c>
      <c r="W111" s="17">
        <v>213.5</v>
      </c>
      <c r="X111" s="17">
        <v>208.20000000000005</v>
      </c>
      <c r="Y111" s="17">
        <v>202.7</v>
      </c>
      <c r="Z111" s="17">
        <v>203.00000000000003</v>
      </c>
      <c r="AA111" s="17">
        <v>230.29999999999998</v>
      </c>
      <c r="AB111" s="17">
        <v>220.20000000000002</v>
      </c>
      <c r="AC111" s="17">
        <v>233.7</v>
      </c>
      <c r="AD111" s="17">
        <v>256</v>
      </c>
      <c r="AE111" s="17">
        <v>254.2</v>
      </c>
      <c r="AF111" s="17">
        <v>237.8</v>
      </c>
      <c r="AG111" s="17">
        <v>251.7</v>
      </c>
    </row>
    <row r="112" spans="1:33" hidden="1" x14ac:dyDescent="0.25">
      <c r="A112" s="14" t="s">
        <v>36</v>
      </c>
      <c r="B112" s="14" t="s">
        <v>23</v>
      </c>
      <c r="C112" s="14" t="s">
        <v>6</v>
      </c>
      <c r="D112" s="14" t="s">
        <v>24</v>
      </c>
      <c r="E112" s="17"/>
      <c r="F112" s="17"/>
      <c r="G112" s="17"/>
      <c r="H112" s="17"/>
      <c r="I112" s="17"/>
      <c r="J112" s="17">
        <v>2003.2400000000002</v>
      </c>
      <c r="K112" s="17">
        <v>2471.84</v>
      </c>
      <c r="L112" s="17">
        <v>2522.2699999999995</v>
      </c>
      <c r="M112" s="17">
        <v>2510.2399999999998</v>
      </c>
      <c r="N112" s="17">
        <v>2539.4699999999998</v>
      </c>
      <c r="O112" s="17">
        <v>2584.33</v>
      </c>
      <c r="P112" s="17">
        <v>2609.7700000000004</v>
      </c>
      <c r="Q112" s="17">
        <v>2599.2500000000005</v>
      </c>
      <c r="R112" s="17">
        <v>2666.33</v>
      </c>
      <c r="S112" s="17">
        <v>2670.12</v>
      </c>
      <c r="T112" s="17">
        <v>2676.24</v>
      </c>
      <c r="U112" s="17">
        <v>2714.3</v>
      </c>
      <c r="V112" s="17">
        <v>2682.48</v>
      </c>
      <c r="W112" s="17">
        <v>2702.8799999999997</v>
      </c>
      <c r="X112" s="17">
        <v>2775.8600000000006</v>
      </c>
      <c r="Y112" s="17">
        <v>2772.9499999999994</v>
      </c>
      <c r="Z112" s="17">
        <v>2780.62</v>
      </c>
      <c r="AA112" s="17">
        <v>2813.8900000000003</v>
      </c>
      <c r="AB112" s="17">
        <v>2886.1899999999996</v>
      </c>
      <c r="AC112" s="17">
        <v>3053.68</v>
      </c>
      <c r="AD112" s="17">
        <v>3178.98</v>
      </c>
      <c r="AE112" s="17">
        <v>3275.6499999999996</v>
      </c>
      <c r="AF112" s="17">
        <v>3274.7899999999995</v>
      </c>
      <c r="AG112" s="17">
        <v>3304.48</v>
      </c>
    </row>
    <row r="113" spans="1:33" hidden="1" x14ac:dyDescent="0.25">
      <c r="A113" s="14" t="s">
        <v>37</v>
      </c>
      <c r="B113" s="14" t="s">
        <v>5</v>
      </c>
      <c r="C113" s="14" t="s">
        <v>6</v>
      </c>
      <c r="D113" s="14" t="s">
        <v>7</v>
      </c>
      <c r="E113" s="17">
        <v>152.4</v>
      </c>
      <c r="F113" s="17">
        <v>137.19999999999999</v>
      </c>
      <c r="G113" s="17">
        <v>134.4</v>
      </c>
      <c r="H113" s="17">
        <v>130.9</v>
      </c>
      <c r="I113" s="17">
        <v>131.80000000000001</v>
      </c>
      <c r="J113" s="17">
        <v>131.9</v>
      </c>
      <c r="K113" s="17">
        <v>127</v>
      </c>
      <c r="L113" s="17">
        <v>130.6</v>
      </c>
      <c r="M113" s="17">
        <v>117.6</v>
      </c>
      <c r="N113" s="17">
        <v>119.4</v>
      </c>
      <c r="O113" s="17">
        <v>115</v>
      </c>
      <c r="P113" s="17">
        <v>106.7</v>
      </c>
      <c r="Q113" s="17">
        <v>107.5</v>
      </c>
      <c r="R113" s="17">
        <v>101.1</v>
      </c>
      <c r="S113" s="17">
        <v>101.4</v>
      </c>
      <c r="T113" s="17">
        <v>99.8</v>
      </c>
      <c r="U113" s="17">
        <v>101</v>
      </c>
      <c r="V113" s="17">
        <v>104</v>
      </c>
      <c r="W113" s="17">
        <v>106.6</v>
      </c>
      <c r="X113" s="17">
        <v>94.4</v>
      </c>
      <c r="Y113" s="17">
        <v>94.1</v>
      </c>
      <c r="Z113" s="17">
        <v>90.1</v>
      </c>
      <c r="AA113" s="17">
        <v>90.1</v>
      </c>
      <c r="AB113" s="17">
        <v>92.5</v>
      </c>
      <c r="AC113" s="17">
        <v>88.8</v>
      </c>
      <c r="AD113" s="17">
        <v>89.2</v>
      </c>
      <c r="AE113" s="17">
        <v>90.9</v>
      </c>
      <c r="AF113" s="17">
        <v>88.8</v>
      </c>
      <c r="AG113" s="17">
        <v>82.7</v>
      </c>
    </row>
    <row r="114" spans="1:33" hidden="1" x14ac:dyDescent="0.25">
      <c r="A114" s="14" t="s">
        <v>37</v>
      </c>
      <c r="B114" s="14" t="s">
        <v>8</v>
      </c>
      <c r="C114" s="14" t="s">
        <v>27</v>
      </c>
      <c r="D114" s="14" t="s">
        <v>10</v>
      </c>
      <c r="E114" s="17"/>
      <c r="F114" s="17"/>
      <c r="G114" s="17"/>
      <c r="H114" s="17"/>
      <c r="I114" s="17"/>
      <c r="J114" s="17"/>
      <c r="K114" s="17"/>
      <c r="L114" s="17">
        <v>202.5</v>
      </c>
      <c r="M114" s="17">
        <v>225.67500000000001</v>
      </c>
      <c r="N114" s="17">
        <v>238.6</v>
      </c>
      <c r="O114" s="17">
        <v>254</v>
      </c>
      <c r="P114" s="17">
        <v>260.47500000000002</v>
      </c>
      <c r="Q114" s="17">
        <v>263.85000000000002</v>
      </c>
      <c r="R114" s="17">
        <v>269</v>
      </c>
      <c r="S114" s="17">
        <v>279.42500000000001</v>
      </c>
      <c r="T114" s="17">
        <v>292.77499999999998</v>
      </c>
      <c r="U114" s="17">
        <v>303.64999999999998</v>
      </c>
      <c r="V114" s="17">
        <v>323.60000000000002</v>
      </c>
      <c r="W114" s="17">
        <v>326.10000000000002</v>
      </c>
      <c r="X114" s="17">
        <v>291.32499999999999</v>
      </c>
      <c r="Y114" s="17">
        <v>280.89999999999998</v>
      </c>
      <c r="Z114" s="17">
        <v>276.17500000000001</v>
      </c>
      <c r="AA114" s="17">
        <v>275.07499999999999</v>
      </c>
      <c r="AB114" s="17">
        <v>282.125</v>
      </c>
      <c r="AC114" s="17">
        <v>287.3</v>
      </c>
      <c r="AD114" s="17">
        <v>291.10000000000002</v>
      </c>
      <c r="AE114" s="17">
        <v>296.95</v>
      </c>
      <c r="AF114" s="17">
        <v>302.72500000000002</v>
      </c>
      <c r="AG114" s="17">
        <v>301.5</v>
      </c>
    </row>
    <row r="115" spans="1:33" hidden="1" x14ac:dyDescent="0.25">
      <c r="A115" s="14" t="s">
        <v>37</v>
      </c>
      <c r="B115" s="14" t="s">
        <v>11</v>
      </c>
      <c r="C115" s="14" t="s">
        <v>27</v>
      </c>
      <c r="D115" s="14" t="s">
        <v>12</v>
      </c>
      <c r="E115" s="17"/>
      <c r="F115" s="17"/>
      <c r="G115" s="17"/>
      <c r="H115" s="17"/>
      <c r="I115" s="17"/>
      <c r="J115" s="17"/>
      <c r="K115" s="17"/>
      <c r="L115" s="17">
        <v>314.14999999999998</v>
      </c>
      <c r="M115" s="17">
        <v>402.55</v>
      </c>
      <c r="N115" s="17">
        <v>442.92500000000001</v>
      </c>
      <c r="O115" s="17">
        <v>463.97500000000002</v>
      </c>
      <c r="P115" s="17">
        <v>485.75</v>
      </c>
      <c r="Q115" s="17">
        <v>495.85</v>
      </c>
      <c r="R115" s="17">
        <v>506.2</v>
      </c>
      <c r="S115" s="17">
        <v>539.77499999999998</v>
      </c>
      <c r="T115" s="17">
        <v>567.02499999999998</v>
      </c>
      <c r="U115" s="17">
        <v>586.875</v>
      </c>
      <c r="V115" s="17">
        <v>615.1</v>
      </c>
      <c r="W115" s="17">
        <v>620.70000000000005</v>
      </c>
      <c r="X115" s="17">
        <v>587.72500000000002</v>
      </c>
      <c r="Y115" s="17">
        <v>561.22500000000002</v>
      </c>
      <c r="Z115" s="17">
        <v>569.65</v>
      </c>
      <c r="AA115" s="17">
        <v>568.77499999999998</v>
      </c>
      <c r="AB115" s="17">
        <v>582.35</v>
      </c>
      <c r="AC115" s="17">
        <v>602.625</v>
      </c>
      <c r="AD115" s="17">
        <v>619.92499999999995</v>
      </c>
      <c r="AE115" s="17">
        <v>647.125</v>
      </c>
      <c r="AF115" s="17">
        <v>659.67499999999995</v>
      </c>
      <c r="AG115" s="17">
        <v>682.32500000000005</v>
      </c>
    </row>
    <row r="116" spans="1:33" hidden="1" x14ac:dyDescent="0.25">
      <c r="A116" s="14" t="s">
        <v>37</v>
      </c>
      <c r="B116" s="14" t="s">
        <v>13</v>
      </c>
      <c r="C116" s="14" t="s">
        <v>27</v>
      </c>
      <c r="D116" s="14" t="s">
        <v>14</v>
      </c>
      <c r="E116" s="17"/>
      <c r="F116" s="17"/>
      <c r="G116" s="17"/>
      <c r="H116" s="17"/>
      <c r="I116" s="17"/>
      <c r="J116" s="17"/>
      <c r="K116" s="17"/>
      <c r="L116" s="17">
        <v>93.6</v>
      </c>
      <c r="M116" s="17">
        <v>105.425</v>
      </c>
      <c r="N116" s="17">
        <v>110.45</v>
      </c>
      <c r="O116" s="17">
        <v>115</v>
      </c>
      <c r="P116" s="17">
        <v>114.35</v>
      </c>
      <c r="Q116" s="17">
        <v>115.325</v>
      </c>
      <c r="R116" s="17">
        <v>121.7</v>
      </c>
      <c r="S116" s="17">
        <v>115.25</v>
      </c>
      <c r="T116" s="17">
        <v>119.52500000000001</v>
      </c>
      <c r="U116" s="17">
        <v>127.25</v>
      </c>
      <c r="V116" s="17">
        <v>142.6</v>
      </c>
      <c r="W116" s="17">
        <v>136.05000000000001</v>
      </c>
      <c r="X116" s="17">
        <v>132.25</v>
      </c>
      <c r="Y116" s="17">
        <v>129.97499999999999</v>
      </c>
      <c r="Z116" s="17">
        <v>119.55</v>
      </c>
      <c r="AA116" s="17">
        <v>123.75</v>
      </c>
      <c r="AB116" s="17">
        <v>137.32499999999999</v>
      </c>
      <c r="AC116" s="17">
        <v>144.92500000000001</v>
      </c>
      <c r="AD116" s="17">
        <v>148.25</v>
      </c>
      <c r="AE116" s="17">
        <v>156.42500000000001</v>
      </c>
      <c r="AF116" s="17">
        <v>163.625</v>
      </c>
      <c r="AG116" s="17">
        <v>175.67500000000001</v>
      </c>
    </row>
    <row r="117" spans="1:33" hidden="1" x14ac:dyDescent="0.25">
      <c r="A117" s="14" t="s">
        <v>37</v>
      </c>
      <c r="B117" s="14" t="s">
        <v>15</v>
      </c>
      <c r="C117" s="14" t="s">
        <v>27</v>
      </c>
      <c r="D117" s="14" t="s">
        <v>16</v>
      </c>
      <c r="E117" s="17">
        <v>65</v>
      </c>
      <c r="F117" s="17">
        <v>69</v>
      </c>
      <c r="G117" s="17">
        <v>69</v>
      </c>
      <c r="H117" s="17">
        <v>67</v>
      </c>
      <c r="I117" s="17">
        <v>68</v>
      </c>
      <c r="J117" s="17">
        <v>72</v>
      </c>
      <c r="K117" s="17">
        <v>76</v>
      </c>
      <c r="L117" s="17">
        <v>74.2</v>
      </c>
      <c r="M117" s="17">
        <v>67.099999999999994</v>
      </c>
      <c r="N117" s="17">
        <v>72.349999999999994</v>
      </c>
      <c r="O117" s="17">
        <v>74.724999999999994</v>
      </c>
      <c r="P117" s="17">
        <v>76.599999999999994</v>
      </c>
      <c r="Q117" s="17">
        <v>83.25</v>
      </c>
      <c r="R117" s="17">
        <v>85.25</v>
      </c>
      <c r="S117" s="17">
        <v>85.025000000000006</v>
      </c>
      <c r="T117" s="17">
        <v>94.174999999999997</v>
      </c>
      <c r="U117" s="17">
        <v>97.424999999999997</v>
      </c>
      <c r="V117" s="17">
        <v>97.075000000000003</v>
      </c>
      <c r="W117" s="17">
        <v>97.5</v>
      </c>
      <c r="X117" s="17">
        <v>96.625</v>
      </c>
      <c r="Y117" s="17">
        <v>94.075000000000003</v>
      </c>
      <c r="Z117" s="17">
        <v>90.65</v>
      </c>
      <c r="AA117" s="17">
        <v>88.25</v>
      </c>
      <c r="AB117" s="17">
        <v>86.775000000000006</v>
      </c>
      <c r="AC117" s="17">
        <v>88.924999999999997</v>
      </c>
      <c r="AD117" s="17">
        <v>92.5</v>
      </c>
      <c r="AE117" s="17">
        <v>93.85</v>
      </c>
      <c r="AF117" s="17">
        <v>97.5</v>
      </c>
      <c r="AG117" s="17">
        <v>105.375</v>
      </c>
    </row>
    <row r="118" spans="1:33" hidden="1" x14ac:dyDescent="0.25">
      <c r="A118" s="14" t="s">
        <v>37</v>
      </c>
      <c r="B118" s="14" t="s">
        <v>17</v>
      </c>
      <c r="C118" s="14" t="s">
        <v>27</v>
      </c>
      <c r="D118" s="14" t="s">
        <v>18</v>
      </c>
      <c r="E118" s="17"/>
      <c r="F118" s="17"/>
      <c r="G118" s="17"/>
      <c r="H118" s="17"/>
      <c r="I118" s="17">
        <v>63.9</v>
      </c>
      <c r="J118" s="17">
        <v>65.2</v>
      </c>
      <c r="K118" s="17">
        <v>65.8</v>
      </c>
      <c r="L118" s="17">
        <v>67.900000000000006</v>
      </c>
      <c r="M118" s="17">
        <v>123.675</v>
      </c>
      <c r="N118" s="17">
        <v>131.35</v>
      </c>
      <c r="O118" s="17">
        <v>143.72499999999999</v>
      </c>
      <c r="P118" s="17">
        <v>157.1</v>
      </c>
      <c r="Q118" s="17">
        <v>171.8</v>
      </c>
      <c r="R118" s="17">
        <v>184.2</v>
      </c>
      <c r="S118" s="17">
        <v>193.42500000000001</v>
      </c>
      <c r="T118" s="17">
        <v>203.05</v>
      </c>
      <c r="U118" s="17">
        <v>219.42500000000001</v>
      </c>
      <c r="V118" s="17">
        <v>234.5</v>
      </c>
      <c r="W118" s="17">
        <v>242.05</v>
      </c>
      <c r="X118" s="17">
        <v>246.82499999999999</v>
      </c>
      <c r="Y118" s="17">
        <v>251.15</v>
      </c>
      <c r="Z118" s="17">
        <v>254.125</v>
      </c>
      <c r="AA118" s="17">
        <v>256.47500000000002</v>
      </c>
      <c r="AB118" s="17">
        <v>260.35000000000002</v>
      </c>
      <c r="AC118" s="17">
        <v>263.625</v>
      </c>
      <c r="AD118" s="17">
        <v>268.97500000000002</v>
      </c>
      <c r="AE118" s="17">
        <v>273.17500000000001</v>
      </c>
      <c r="AF118" s="17">
        <v>279.8</v>
      </c>
      <c r="AG118" s="17">
        <v>283.47500000000002</v>
      </c>
    </row>
    <row r="119" spans="1:33" hidden="1" x14ac:dyDescent="0.25">
      <c r="A119" s="14" t="s">
        <v>37</v>
      </c>
      <c r="B119" s="14" t="s">
        <v>19</v>
      </c>
      <c r="C119" s="14" t="s">
        <v>27</v>
      </c>
      <c r="D119" s="14" t="s">
        <v>20</v>
      </c>
      <c r="E119" s="17"/>
      <c r="F119" s="17"/>
      <c r="G119" s="17"/>
      <c r="H119" s="17"/>
      <c r="I119" s="17">
        <v>63.6</v>
      </c>
      <c r="J119" s="17">
        <v>63.05</v>
      </c>
      <c r="K119" s="17">
        <v>64.400000000000006</v>
      </c>
      <c r="L119" s="17">
        <v>65.349999999999994</v>
      </c>
      <c r="M119" s="17">
        <v>94.05</v>
      </c>
      <c r="N119" s="17">
        <v>99.75</v>
      </c>
      <c r="O119" s="17">
        <v>102.625</v>
      </c>
      <c r="P119" s="17">
        <v>104.27500000000001</v>
      </c>
      <c r="Q119" s="17">
        <v>109.875</v>
      </c>
      <c r="R119" s="17">
        <v>115.825</v>
      </c>
      <c r="S119" s="17">
        <v>118</v>
      </c>
      <c r="T119" s="17">
        <v>124.9</v>
      </c>
      <c r="U119" s="17">
        <v>134.4</v>
      </c>
      <c r="V119" s="17">
        <v>137.67500000000001</v>
      </c>
      <c r="W119" s="17">
        <v>142.30000000000001</v>
      </c>
      <c r="X119" s="17">
        <v>142.27500000000001</v>
      </c>
      <c r="Y119" s="17">
        <v>142.80000000000001</v>
      </c>
      <c r="Z119" s="17">
        <v>137</v>
      </c>
      <c r="AA119" s="17">
        <v>137.94999999999999</v>
      </c>
      <c r="AB119" s="17">
        <v>141.69999999999999</v>
      </c>
      <c r="AC119" s="17">
        <v>146.52500000000001</v>
      </c>
      <c r="AD119" s="17">
        <v>149.32499999999999</v>
      </c>
      <c r="AE119" s="17">
        <v>151.5</v>
      </c>
      <c r="AF119" s="17">
        <v>160.77500000000001</v>
      </c>
      <c r="AG119" s="17">
        <v>170.75</v>
      </c>
    </row>
    <row r="120" spans="1:33" hidden="1" x14ac:dyDescent="0.25">
      <c r="A120" s="14" t="s">
        <v>37</v>
      </c>
      <c r="B120" s="14" t="s">
        <v>21</v>
      </c>
      <c r="C120" s="14" t="s">
        <v>6</v>
      </c>
      <c r="D120" s="14" t="s">
        <v>22</v>
      </c>
      <c r="E120" s="17"/>
      <c r="F120" s="17"/>
      <c r="G120" s="17">
        <v>39.200000000000003</v>
      </c>
      <c r="H120" s="17">
        <v>56.6</v>
      </c>
      <c r="I120" s="17">
        <v>64.5</v>
      </c>
      <c r="J120" s="17">
        <v>67.599999999999994</v>
      </c>
      <c r="K120" s="17">
        <v>71.199999999999989</v>
      </c>
      <c r="L120" s="17">
        <v>73.900000000000006</v>
      </c>
      <c r="M120" s="17">
        <v>71.5</v>
      </c>
      <c r="N120" s="17">
        <v>80.7</v>
      </c>
      <c r="O120" s="17">
        <v>83.600000000000009</v>
      </c>
      <c r="P120" s="17">
        <v>82.9</v>
      </c>
      <c r="Q120" s="17">
        <v>91.300000000000011</v>
      </c>
      <c r="R120" s="17">
        <v>84.8</v>
      </c>
      <c r="S120" s="17">
        <v>100.19999999999999</v>
      </c>
      <c r="T120" s="17">
        <v>109.2</v>
      </c>
      <c r="U120" s="17">
        <v>100.7</v>
      </c>
      <c r="V120" s="17">
        <v>116.8</v>
      </c>
      <c r="W120" s="17">
        <v>112.6</v>
      </c>
      <c r="X120" s="17">
        <v>107.9</v>
      </c>
      <c r="Y120" s="17">
        <v>104.19999999999999</v>
      </c>
      <c r="Z120" s="17">
        <v>104.1</v>
      </c>
      <c r="AA120" s="17">
        <v>104.5</v>
      </c>
      <c r="AB120" s="17">
        <v>110.4</v>
      </c>
      <c r="AC120" s="17">
        <v>113.4</v>
      </c>
      <c r="AD120" s="17">
        <v>116.9</v>
      </c>
      <c r="AE120" s="17">
        <v>121.80000000000001</v>
      </c>
      <c r="AF120" s="17">
        <v>118.5</v>
      </c>
      <c r="AG120" s="17">
        <v>119.4</v>
      </c>
    </row>
    <row r="121" spans="1:33" hidden="1" x14ac:dyDescent="0.25">
      <c r="A121" s="14" t="s">
        <v>37</v>
      </c>
      <c r="B121" s="14" t="s">
        <v>23</v>
      </c>
      <c r="C121" s="14" t="s">
        <v>6</v>
      </c>
      <c r="D121" s="14" t="s">
        <v>24</v>
      </c>
      <c r="E121" s="17"/>
      <c r="F121" s="17"/>
      <c r="G121" s="17">
        <v>242.60000000000002</v>
      </c>
      <c r="H121" s="17">
        <v>254.5</v>
      </c>
      <c r="I121" s="17">
        <v>391.8</v>
      </c>
      <c r="J121" s="17">
        <v>399.75</v>
      </c>
      <c r="K121" s="17">
        <v>404.40000000000003</v>
      </c>
      <c r="L121" s="17">
        <v>1022.2</v>
      </c>
      <c r="M121" s="17">
        <v>1207.575</v>
      </c>
      <c r="N121" s="17">
        <v>1295.5250000000001</v>
      </c>
      <c r="O121" s="17">
        <v>1352.6499999999999</v>
      </c>
      <c r="P121" s="17">
        <v>1388.15</v>
      </c>
      <c r="Q121" s="17">
        <v>1438.75</v>
      </c>
      <c r="R121" s="17">
        <v>1468.075</v>
      </c>
      <c r="S121" s="17">
        <v>1532.5</v>
      </c>
      <c r="T121" s="17">
        <v>1610.45</v>
      </c>
      <c r="U121" s="17">
        <v>1670.7250000000001</v>
      </c>
      <c r="V121" s="17">
        <v>1771.35</v>
      </c>
      <c r="W121" s="17">
        <v>1783.8999999999999</v>
      </c>
      <c r="X121" s="17">
        <v>1699.3250000000003</v>
      </c>
      <c r="Y121" s="17">
        <v>1658.4250000000002</v>
      </c>
      <c r="Z121" s="17">
        <v>1641.35</v>
      </c>
      <c r="AA121" s="17">
        <v>1644.8749999999998</v>
      </c>
      <c r="AB121" s="17">
        <v>1693.5250000000003</v>
      </c>
      <c r="AC121" s="17">
        <v>1736.1250000000002</v>
      </c>
      <c r="AD121" s="17">
        <v>1776.175</v>
      </c>
      <c r="AE121" s="17">
        <v>1831.7249999999997</v>
      </c>
      <c r="AF121" s="17">
        <v>1871.4</v>
      </c>
      <c r="AG121" s="17">
        <v>1921.2000000000003</v>
      </c>
    </row>
    <row r="122" spans="1:33" hidden="1" x14ac:dyDescent="0.25">
      <c r="A122" s="14" t="s">
        <v>38</v>
      </c>
      <c r="B122" s="14" t="s">
        <v>5</v>
      </c>
      <c r="C122" s="14" t="s">
        <v>6</v>
      </c>
      <c r="D122" s="14" t="s">
        <v>7</v>
      </c>
      <c r="E122" s="17">
        <v>1797.8</v>
      </c>
      <c r="F122" s="17">
        <v>1695.3</v>
      </c>
      <c r="G122" s="17">
        <v>1576.4</v>
      </c>
      <c r="H122" s="17">
        <v>1360.3</v>
      </c>
      <c r="I122" s="17">
        <v>1308.5</v>
      </c>
      <c r="J122" s="17">
        <v>1248.8</v>
      </c>
      <c r="K122" s="17">
        <v>1156.9000000000001</v>
      </c>
      <c r="L122" s="17">
        <v>1107.5</v>
      </c>
      <c r="M122" s="17">
        <v>1114.8</v>
      </c>
      <c r="N122" s="17">
        <v>1053.9000000000001</v>
      </c>
      <c r="O122" s="17">
        <v>1035.9000000000001</v>
      </c>
      <c r="P122" s="17">
        <v>1049.8</v>
      </c>
      <c r="Q122" s="17">
        <v>1009</v>
      </c>
      <c r="R122" s="17">
        <v>986.9</v>
      </c>
      <c r="S122" s="17">
        <v>866.3</v>
      </c>
      <c r="T122" s="17">
        <v>882.2</v>
      </c>
      <c r="U122" s="17">
        <v>907.2</v>
      </c>
      <c r="V122" s="17">
        <v>855.4</v>
      </c>
      <c r="W122" s="17">
        <v>828.4</v>
      </c>
      <c r="X122" s="17">
        <v>784.3</v>
      </c>
      <c r="Y122" s="17">
        <v>798.3</v>
      </c>
      <c r="Z122" s="17">
        <v>781.2</v>
      </c>
      <c r="AA122" s="17">
        <v>778.5</v>
      </c>
      <c r="AB122" s="17">
        <v>743.8</v>
      </c>
      <c r="AC122" s="17">
        <v>753.9</v>
      </c>
      <c r="AD122" s="17">
        <v>785.8</v>
      </c>
      <c r="AE122" s="17">
        <v>825.6</v>
      </c>
      <c r="AF122" s="17">
        <v>811</v>
      </c>
      <c r="AG122" s="17">
        <v>810.8</v>
      </c>
    </row>
    <row r="123" spans="1:33" hidden="1" x14ac:dyDescent="0.25">
      <c r="A123" s="14" t="s">
        <v>38</v>
      </c>
      <c r="B123" s="14" t="s">
        <v>8</v>
      </c>
      <c r="C123" s="14" t="s">
        <v>27</v>
      </c>
      <c r="D123" s="14" t="s">
        <v>10</v>
      </c>
      <c r="E123" s="17"/>
      <c r="F123" s="17"/>
      <c r="G123" s="17"/>
      <c r="H123" s="17"/>
      <c r="I123" s="17"/>
      <c r="J123" s="17">
        <v>3368.3</v>
      </c>
      <c r="K123" s="17">
        <v>3363.6</v>
      </c>
      <c r="L123" s="17">
        <v>3332.9</v>
      </c>
      <c r="M123" s="17">
        <v>3352.7</v>
      </c>
      <c r="N123" s="17">
        <v>3360.4</v>
      </c>
      <c r="O123" s="17">
        <v>3399.7</v>
      </c>
      <c r="P123" s="17">
        <v>3444.3</v>
      </c>
      <c r="Q123" s="17">
        <v>3495.3</v>
      </c>
      <c r="R123" s="17">
        <v>3555.8</v>
      </c>
      <c r="S123" s="17">
        <v>3547.3</v>
      </c>
      <c r="T123" s="17">
        <v>3527.5</v>
      </c>
      <c r="U123" s="17">
        <v>3602.3</v>
      </c>
      <c r="V123" s="17">
        <v>3619.2</v>
      </c>
      <c r="W123" s="17">
        <v>3603.4</v>
      </c>
      <c r="X123" s="17">
        <v>3542.6</v>
      </c>
      <c r="Y123" s="17">
        <v>3502.7</v>
      </c>
      <c r="Z123" s="17">
        <v>3514.3</v>
      </c>
      <c r="AA123" s="17">
        <v>3453.4</v>
      </c>
      <c r="AB123" s="17">
        <v>3353.5</v>
      </c>
      <c r="AC123" s="17">
        <v>3316.2</v>
      </c>
      <c r="AD123" s="17">
        <v>3319.8</v>
      </c>
      <c r="AE123" s="17">
        <v>3376.3</v>
      </c>
      <c r="AF123" s="17">
        <v>3392.5</v>
      </c>
      <c r="AG123" s="17">
        <v>3385.7</v>
      </c>
    </row>
    <row r="124" spans="1:33" hidden="1" x14ac:dyDescent="0.25">
      <c r="A124" s="14" t="s">
        <v>38</v>
      </c>
      <c r="B124" s="14" t="s">
        <v>11</v>
      </c>
      <c r="C124" s="14" t="s">
        <v>27</v>
      </c>
      <c r="D124" s="14" t="s">
        <v>12</v>
      </c>
      <c r="E124" s="17"/>
      <c r="F124" s="17"/>
      <c r="G124" s="17"/>
      <c r="H124" s="17"/>
      <c r="I124" s="17"/>
      <c r="J124" s="17">
        <v>3727.4</v>
      </c>
      <c r="K124" s="17">
        <v>3876.7</v>
      </c>
      <c r="L124" s="17">
        <v>4018.4</v>
      </c>
      <c r="M124" s="17">
        <v>4140</v>
      </c>
      <c r="N124" s="17">
        <v>4281.2</v>
      </c>
      <c r="O124" s="17">
        <v>4499.7</v>
      </c>
      <c r="P124" s="17">
        <v>4587.3</v>
      </c>
      <c r="Q124" s="17">
        <v>4729.1000000000004</v>
      </c>
      <c r="R124" s="17">
        <v>4806.1000000000004</v>
      </c>
      <c r="S124" s="17">
        <v>4873.8999999999996</v>
      </c>
      <c r="T124" s="17">
        <v>4920.8</v>
      </c>
      <c r="U124" s="17">
        <v>5028.1000000000004</v>
      </c>
      <c r="V124" s="17">
        <v>5156.7</v>
      </c>
      <c r="W124" s="17">
        <v>5182.7</v>
      </c>
      <c r="X124" s="17">
        <v>5069.8999999999996</v>
      </c>
      <c r="Y124" s="17">
        <v>5083.3</v>
      </c>
      <c r="Z124" s="17">
        <v>5146</v>
      </c>
      <c r="AA124" s="17">
        <v>5152.3</v>
      </c>
      <c r="AB124" s="17">
        <v>5033.3999999999996</v>
      </c>
      <c r="AC124" s="17">
        <v>5052.3</v>
      </c>
      <c r="AD124" s="17">
        <v>5132.3</v>
      </c>
      <c r="AE124" s="17">
        <v>5224.8999999999996</v>
      </c>
      <c r="AF124" s="17">
        <v>5315.2</v>
      </c>
      <c r="AG124" s="17">
        <v>5423.5</v>
      </c>
    </row>
    <row r="125" spans="1:33" hidden="1" x14ac:dyDescent="0.25">
      <c r="A125" s="14" t="s">
        <v>38</v>
      </c>
      <c r="B125" s="14" t="s">
        <v>13</v>
      </c>
      <c r="C125" s="14" t="s">
        <v>27</v>
      </c>
      <c r="D125" s="14" t="s">
        <v>14</v>
      </c>
      <c r="E125" s="17"/>
      <c r="F125" s="17"/>
      <c r="G125" s="17"/>
      <c r="H125" s="17"/>
      <c r="I125" s="17"/>
      <c r="J125" s="17">
        <v>1028.0999999999999</v>
      </c>
      <c r="K125" s="17">
        <v>1023.3</v>
      </c>
      <c r="L125" s="17">
        <v>1018.1</v>
      </c>
      <c r="M125" s="17">
        <v>1006.2</v>
      </c>
      <c r="N125" s="17">
        <v>1030.2</v>
      </c>
      <c r="O125" s="17">
        <v>1085.9000000000001</v>
      </c>
      <c r="P125" s="17">
        <v>1139.5999999999999</v>
      </c>
      <c r="Q125" s="17">
        <v>1155.5999999999999</v>
      </c>
      <c r="R125" s="17">
        <v>1187.4000000000001</v>
      </c>
      <c r="S125" s="17">
        <v>1213.2</v>
      </c>
      <c r="T125" s="17">
        <v>1211.5999999999999</v>
      </c>
      <c r="U125" s="17">
        <v>1254.5999999999999</v>
      </c>
      <c r="V125" s="17">
        <v>1286.5</v>
      </c>
      <c r="W125" s="17">
        <v>1287.3</v>
      </c>
      <c r="X125" s="17">
        <v>1269.4000000000001</v>
      </c>
      <c r="Y125" s="17">
        <v>1265.2</v>
      </c>
      <c r="Z125" s="17">
        <v>1290.9000000000001</v>
      </c>
      <c r="AA125" s="17">
        <v>1320.2</v>
      </c>
      <c r="AB125" s="17">
        <v>1279.2</v>
      </c>
      <c r="AC125" s="17">
        <v>1313.8</v>
      </c>
      <c r="AD125" s="17">
        <v>1359.7</v>
      </c>
      <c r="AE125" s="17">
        <v>1408</v>
      </c>
      <c r="AF125" s="17">
        <v>1493.3</v>
      </c>
      <c r="AG125" s="17">
        <v>1511.8</v>
      </c>
    </row>
    <row r="126" spans="1:33" hidden="1" x14ac:dyDescent="0.25">
      <c r="A126" s="14" t="s">
        <v>38</v>
      </c>
      <c r="B126" s="14" t="s">
        <v>15</v>
      </c>
      <c r="C126" s="14" t="s">
        <v>27</v>
      </c>
      <c r="D126" s="14" t="s">
        <v>16</v>
      </c>
      <c r="E126" s="17"/>
      <c r="F126" s="17"/>
      <c r="G126" s="17"/>
      <c r="H126" s="17"/>
      <c r="I126" s="17"/>
      <c r="J126" s="17">
        <v>1530.6</v>
      </c>
      <c r="K126" s="17">
        <v>1527.4</v>
      </c>
      <c r="L126" s="17">
        <v>1516</v>
      </c>
      <c r="M126" s="17">
        <v>1507.2</v>
      </c>
      <c r="N126" s="17">
        <v>1511.2</v>
      </c>
      <c r="O126" s="17">
        <v>1534.9</v>
      </c>
      <c r="P126" s="17">
        <v>1532.9</v>
      </c>
      <c r="Q126" s="17">
        <v>1524.5</v>
      </c>
      <c r="R126" s="17">
        <v>1483.9</v>
      </c>
      <c r="S126" s="17">
        <v>1474</v>
      </c>
      <c r="T126" s="17">
        <v>1455.9</v>
      </c>
      <c r="U126" s="17">
        <v>1448.2</v>
      </c>
      <c r="V126" s="17">
        <v>1430.1</v>
      </c>
      <c r="W126" s="17">
        <v>1412.3</v>
      </c>
      <c r="X126" s="17">
        <v>1403.1</v>
      </c>
      <c r="Y126" s="17">
        <v>1400.2</v>
      </c>
      <c r="Z126" s="17">
        <v>1381.3</v>
      </c>
      <c r="AA126" s="17">
        <v>1350.9</v>
      </c>
      <c r="AB126" s="17">
        <v>1325.1</v>
      </c>
      <c r="AC126" s="17">
        <v>1310</v>
      </c>
      <c r="AD126" s="17">
        <v>1286.7</v>
      </c>
      <c r="AE126" s="17">
        <v>1261.8</v>
      </c>
      <c r="AF126" s="17">
        <v>1230.2</v>
      </c>
      <c r="AG126" s="17">
        <v>1208.4000000000001</v>
      </c>
    </row>
    <row r="127" spans="1:33" hidden="1" x14ac:dyDescent="0.25">
      <c r="A127" s="14" t="s">
        <v>38</v>
      </c>
      <c r="B127" s="14" t="s">
        <v>17</v>
      </c>
      <c r="C127" s="14" t="s">
        <v>27</v>
      </c>
      <c r="D127" s="14" t="s">
        <v>18</v>
      </c>
      <c r="E127" s="17"/>
      <c r="F127" s="17"/>
      <c r="G127" s="17"/>
      <c r="H127" s="17"/>
      <c r="I127" s="17"/>
      <c r="J127" s="17">
        <v>1327.2</v>
      </c>
      <c r="K127" s="17">
        <v>1347.6</v>
      </c>
      <c r="L127" s="17">
        <v>1368.3</v>
      </c>
      <c r="M127" s="17">
        <v>1402.9</v>
      </c>
      <c r="N127" s="17">
        <v>1420.3</v>
      </c>
      <c r="O127" s="17">
        <v>1454.1</v>
      </c>
      <c r="P127" s="17">
        <v>1484.4</v>
      </c>
      <c r="Q127" s="17">
        <v>1502.4</v>
      </c>
      <c r="R127" s="17">
        <v>1524.2</v>
      </c>
      <c r="S127" s="17">
        <v>1545.7</v>
      </c>
      <c r="T127" s="17">
        <v>1557.8</v>
      </c>
      <c r="U127" s="17">
        <v>1560.7</v>
      </c>
      <c r="V127" s="17">
        <v>1560.3</v>
      </c>
      <c r="W127" s="17">
        <v>1599.6</v>
      </c>
      <c r="X127" s="17">
        <v>1616</v>
      </c>
      <c r="Y127" s="17">
        <v>1628.2</v>
      </c>
      <c r="Z127" s="17">
        <v>1657</v>
      </c>
      <c r="AA127" s="17">
        <v>1659.1</v>
      </c>
      <c r="AB127" s="17">
        <v>1673.2</v>
      </c>
      <c r="AC127" s="17">
        <v>1711.1</v>
      </c>
      <c r="AD127" s="17">
        <v>1734.1</v>
      </c>
      <c r="AE127" s="17">
        <v>1755.8</v>
      </c>
      <c r="AF127" s="17">
        <v>1769.4</v>
      </c>
      <c r="AG127" s="17">
        <v>1795</v>
      </c>
    </row>
    <row r="128" spans="1:33" hidden="1" x14ac:dyDescent="0.25">
      <c r="A128" s="14" t="s">
        <v>38</v>
      </c>
      <c r="B128" s="14" t="s">
        <v>19</v>
      </c>
      <c r="C128" s="14" t="s">
        <v>27</v>
      </c>
      <c r="D128" s="14" t="s">
        <v>20</v>
      </c>
      <c r="E128" s="17"/>
      <c r="F128" s="17"/>
      <c r="G128" s="17"/>
      <c r="H128" s="17"/>
      <c r="I128" s="17"/>
      <c r="J128" s="17">
        <v>1619.9</v>
      </c>
      <c r="K128" s="17">
        <v>1620</v>
      </c>
      <c r="L128" s="17">
        <v>1624.1</v>
      </c>
      <c r="M128" s="17">
        <v>1608.7</v>
      </c>
      <c r="N128" s="17">
        <v>1627.4</v>
      </c>
      <c r="O128" s="17">
        <v>1618.4</v>
      </c>
      <c r="P128" s="17">
        <v>1632.7</v>
      </c>
      <c r="Q128" s="17">
        <v>1655.9</v>
      </c>
      <c r="R128" s="17">
        <v>1668.6</v>
      </c>
      <c r="S128" s="17">
        <v>1633.2</v>
      </c>
      <c r="T128" s="17">
        <v>1620.9</v>
      </c>
      <c r="U128" s="17">
        <v>1642.3</v>
      </c>
      <c r="V128" s="17">
        <v>1647.7</v>
      </c>
      <c r="W128" s="17">
        <v>1625.8</v>
      </c>
      <c r="X128" s="17">
        <v>1571.3</v>
      </c>
      <c r="Y128" s="17">
        <v>1537.3</v>
      </c>
      <c r="Z128" s="17">
        <v>1512.6</v>
      </c>
      <c r="AA128" s="17">
        <v>1480.4</v>
      </c>
      <c r="AB128" s="17">
        <v>1467.5</v>
      </c>
      <c r="AC128" s="17">
        <v>1477.8</v>
      </c>
      <c r="AD128" s="17">
        <v>1493</v>
      </c>
      <c r="AE128" s="17">
        <v>1523.5</v>
      </c>
      <c r="AF128" s="17">
        <v>1536.4</v>
      </c>
      <c r="AG128" s="17">
        <v>1546.9</v>
      </c>
    </row>
    <row r="129" spans="1:33" hidden="1" x14ac:dyDescent="0.25">
      <c r="A129" s="14" t="s">
        <v>38</v>
      </c>
      <c r="B129" s="14" t="s">
        <v>21</v>
      </c>
      <c r="C129" s="14" t="s">
        <v>6</v>
      </c>
      <c r="D129" s="14" t="s">
        <v>22</v>
      </c>
      <c r="E129" s="17"/>
      <c r="F129" s="17"/>
      <c r="G129" s="17"/>
      <c r="H129" s="17"/>
      <c r="I129" s="17"/>
      <c r="J129" s="17">
        <v>856.1</v>
      </c>
      <c r="K129" s="17">
        <v>892.69999999999993</v>
      </c>
      <c r="L129" s="17">
        <v>896.80000000000007</v>
      </c>
      <c r="M129" s="17">
        <v>903.3</v>
      </c>
      <c r="N129" s="17">
        <v>914.6</v>
      </c>
      <c r="O129" s="17">
        <v>945.30000000000007</v>
      </c>
      <c r="P129" s="17">
        <v>964.4</v>
      </c>
      <c r="Q129" s="17">
        <v>1005.5999999999999</v>
      </c>
      <c r="R129" s="17">
        <v>1028.5999999999999</v>
      </c>
      <c r="S129" s="17">
        <v>1085.0999999999999</v>
      </c>
      <c r="T129" s="17">
        <v>1134.8</v>
      </c>
      <c r="U129" s="17">
        <v>1191.9000000000001</v>
      </c>
      <c r="V129" s="17">
        <v>1193.3000000000002</v>
      </c>
      <c r="W129" s="17">
        <v>1402.3999999999999</v>
      </c>
      <c r="X129" s="17">
        <v>1433.8000000000002</v>
      </c>
      <c r="Y129" s="17">
        <v>1444.7</v>
      </c>
      <c r="Z129" s="17">
        <v>1351.6999999999998</v>
      </c>
      <c r="AA129" s="17">
        <v>1372.5</v>
      </c>
      <c r="AB129" s="17">
        <v>1352.6</v>
      </c>
      <c r="AC129" s="17">
        <v>1316.6</v>
      </c>
      <c r="AD129" s="17">
        <v>1327.1999999999998</v>
      </c>
      <c r="AE129" s="17">
        <v>1357.8999999999999</v>
      </c>
      <c r="AF129" s="17">
        <v>1400.7000000000003</v>
      </c>
      <c r="AG129" s="17">
        <v>1411.2</v>
      </c>
    </row>
    <row r="130" spans="1:33" hidden="1" x14ac:dyDescent="0.25">
      <c r="A130" s="14" t="s">
        <v>38</v>
      </c>
      <c r="B130" s="14" t="s">
        <v>23</v>
      </c>
      <c r="C130" s="14" t="s">
        <v>6</v>
      </c>
      <c r="D130" s="14" t="s">
        <v>24</v>
      </c>
      <c r="E130" s="17"/>
      <c r="F130" s="17"/>
      <c r="G130" s="17"/>
      <c r="H130" s="17"/>
      <c r="I130" s="17"/>
      <c r="J130" s="17">
        <v>14706.400000000001</v>
      </c>
      <c r="K130" s="17">
        <v>14808.2</v>
      </c>
      <c r="L130" s="17">
        <v>14882.099999999999</v>
      </c>
      <c r="M130" s="17">
        <v>15035.800000000001</v>
      </c>
      <c r="N130" s="17">
        <v>15199.2</v>
      </c>
      <c r="O130" s="17">
        <v>15573.899999999998</v>
      </c>
      <c r="P130" s="17">
        <v>15835.400000000001</v>
      </c>
      <c r="Q130" s="17">
        <v>16077.400000000001</v>
      </c>
      <c r="R130" s="17">
        <v>16241.5</v>
      </c>
      <c r="S130" s="17">
        <v>16238.700000000003</v>
      </c>
      <c r="T130" s="17">
        <v>16311.499999999998</v>
      </c>
      <c r="U130" s="17">
        <v>16635.300000000003</v>
      </c>
      <c r="V130" s="17">
        <v>16749.2</v>
      </c>
      <c r="W130" s="17">
        <v>16941.899999999998</v>
      </c>
      <c r="X130" s="17">
        <v>16690.399999999998</v>
      </c>
      <c r="Y130" s="17">
        <v>16659.900000000001</v>
      </c>
      <c r="Z130" s="17">
        <v>16635</v>
      </c>
      <c r="AA130" s="17">
        <v>16567.300000000003</v>
      </c>
      <c r="AB130" s="17">
        <v>16228.300000000003</v>
      </c>
      <c r="AC130" s="17">
        <v>16251.699999999999</v>
      </c>
      <c r="AD130" s="17">
        <v>16438.600000000002</v>
      </c>
      <c r="AE130" s="17">
        <v>16733.8</v>
      </c>
      <c r="AF130" s="17">
        <v>16948.7</v>
      </c>
      <c r="AG130" s="17">
        <v>17093.3</v>
      </c>
    </row>
    <row r="131" spans="1:33" hidden="1" x14ac:dyDescent="0.25">
      <c r="A131" s="14" t="s">
        <v>39</v>
      </c>
      <c r="B131" s="14" t="s">
        <v>5</v>
      </c>
      <c r="C131" s="14" t="s">
        <v>6</v>
      </c>
      <c r="D131" s="14" t="s">
        <v>7</v>
      </c>
      <c r="E131" s="17"/>
      <c r="F131" s="17"/>
      <c r="G131" s="17"/>
      <c r="H131" s="17"/>
      <c r="I131" s="17"/>
      <c r="J131" s="17"/>
      <c r="K131" s="17"/>
      <c r="L131" s="17"/>
      <c r="M131" s="17">
        <v>169.6</v>
      </c>
      <c r="N131" s="17">
        <v>157.4</v>
      </c>
      <c r="O131" s="17">
        <v>130.6</v>
      </c>
      <c r="P131" s="17">
        <v>132.80000000000001</v>
      </c>
      <c r="Q131" s="17">
        <v>146.1</v>
      </c>
      <c r="R131" s="17">
        <v>128.80000000000001</v>
      </c>
      <c r="S131" s="17">
        <v>118.7</v>
      </c>
      <c r="T131" s="17">
        <v>109.5</v>
      </c>
      <c r="U131" s="17">
        <v>108.4</v>
      </c>
      <c r="V131" s="17">
        <v>98.1</v>
      </c>
      <c r="W131" s="17">
        <v>78.2</v>
      </c>
      <c r="X131" s="17">
        <v>74.3</v>
      </c>
      <c r="Y131" s="17">
        <v>68.900000000000006</v>
      </c>
      <c r="Z131" s="17">
        <v>73.099999999999994</v>
      </c>
      <c r="AA131" s="17">
        <v>69.3</v>
      </c>
      <c r="AB131" s="17">
        <v>67.5</v>
      </c>
      <c r="AC131" s="17">
        <v>62.7</v>
      </c>
      <c r="AD131" s="17">
        <v>67.099999999999994</v>
      </c>
      <c r="AE131" s="17">
        <v>65.5</v>
      </c>
      <c r="AF131" s="17">
        <v>59.5</v>
      </c>
      <c r="AG131" s="17">
        <v>60.9</v>
      </c>
    </row>
    <row r="132" spans="1:33" hidden="1" x14ac:dyDescent="0.25">
      <c r="A132" s="14" t="s">
        <v>39</v>
      </c>
      <c r="B132" s="14" t="s">
        <v>8</v>
      </c>
      <c r="C132" s="14" t="s">
        <v>27</v>
      </c>
      <c r="D132" s="14" t="s">
        <v>10</v>
      </c>
      <c r="E132" s="17"/>
      <c r="F132" s="17"/>
      <c r="G132" s="17"/>
      <c r="H132" s="17"/>
      <c r="I132" s="17"/>
      <c r="J132" s="17"/>
      <c r="K132" s="17">
        <v>142.6</v>
      </c>
      <c r="L132" s="17">
        <v>138.80000000000001</v>
      </c>
      <c r="M132" s="17">
        <v>142.6</v>
      </c>
      <c r="N132" s="17">
        <v>138.80000000000001</v>
      </c>
      <c r="O132" s="17">
        <v>142.1</v>
      </c>
      <c r="P132" s="17">
        <v>141.6</v>
      </c>
      <c r="Q132" s="17">
        <v>134.30000000000001</v>
      </c>
      <c r="R132" s="17">
        <v>141.30000000000001</v>
      </c>
      <c r="S132" s="17">
        <v>142.19999999999999</v>
      </c>
      <c r="T132" s="17">
        <v>174.32</v>
      </c>
      <c r="U132" s="17">
        <v>178.88</v>
      </c>
      <c r="V132" s="17">
        <v>198.05</v>
      </c>
      <c r="W132" s="17">
        <v>190.17</v>
      </c>
      <c r="X132" s="17">
        <v>163.43</v>
      </c>
      <c r="Y132" s="17">
        <v>154.41999999999999</v>
      </c>
      <c r="Z132" s="17">
        <v>144.52000000000001</v>
      </c>
      <c r="AA132" s="17">
        <v>143.11000000000001</v>
      </c>
      <c r="AB132" s="17">
        <v>145.02000000000001</v>
      </c>
      <c r="AC132" s="17">
        <v>144.51</v>
      </c>
      <c r="AD132" s="17">
        <v>146.26</v>
      </c>
      <c r="AE132" s="17">
        <v>145.35</v>
      </c>
      <c r="AF132" s="17">
        <v>143.36000000000001</v>
      </c>
      <c r="AG132" s="17">
        <v>145.47</v>
      </c>
    </row>
    <row r="133" spans="1:33" hidden="1" x14ac:dyDescent="0.25">
      <c r="A133" s="14" t="s">
        <v>39</v>
      </c>
      <c r="B133" s="14" t="s">
        <v>11</v>
      </c>
      <c r="C133" s="14" t="s">
        <v>27</v>
      </c>
      <c r="D133" s="14" t="s">
        <v>12</v>
      </c>
      <c r="E133" s="17"/>
      <c r="F133" s="17"/>
      <c r="G133" s="17"/>
      <c r="H133" s="17"/>
      <c r="I133" s="17"/>
      <c r="J133" s="17"/>
      <c r="K133" s="17">
        <v>130.1</v>
      </c>
      <c r="L133" s="17">
        <v>118.6</v>
      </c>
      <c r="M133" s="17">
        <v>124.4</v>
      </c>
      <c r="N133" s="17">
        <v>133.80000000000001</v>
      </c>
      <c r="O133" s="17">
        <v>135.9</v>
      </c>
      <c r="P133" s="17">
        <v>129.9</v>
      </c>
      <c r="Q133" s="17">
        <v>130.69999999999999</v>
      </c>
      <c r="R133" s="17">
        <v>144.69999999999999</v>
      </c>
      <c r="S133" s="17">
        <v>145.6</v>
      </c>
      <c r="T133" s="17">
        <v>181.19</v>
      </c>
      <c r="U133" s="17">
        <v>187.79</v>
      </c>
      <c r="V133" s="17">
        <v>212.84</v>
      </c>
      <c r="W133" s="17">
        <v>215.07</v>
      </c>
      <c r="X133" s="17">
        <v>193.51</v>
      </c>
      <c r="Y133" s="17">
        <v>186.45</v>
      </c>
      <c r="Z133" s="17">
        <v>194.21</v>
      </c>
      <c r="AA133" s="17">
        <v>199.81</v>
      </c>
      <c r="AB133" s="17">
        <v>209.66</v>
      </c>
      <c r="AC133" s="17">
        <v>211.35</v>
      </c>
      <c r="AD133" s="17">
        <v>217.31</v>
      </c>
      <c r="AE133" s="17">
        <v>217.82</v>
      </c>
      <c r="AF133" s="17">
        <v>218.83</v>
      </c>
      <c r="AG133" s="17">
        <v>223.46</v>
      </c>
    </row>
    <row r="134" spans="1:33" hidden="1" x14ac:dyDescent="0.25">
      <c r="A134" s="14" t="s">
        <v>39</v>
      </c>
      <c r="B134" s="14" t="s">
        <v>13</v>
      </c>
      <c r="C134" s="14" t="s">
        <v>27</v>
      </c>
      <c r="D134" s="14" t="s">
        <v>14</v>
      </c>
      <c r="E134" s="17"/>
      <c r="F134" s="17"/>
      <c r="G134" s="17"/>
      <c r="H134" s="17"/>
      <c r="I134" s="17"/>
      <c r="J134" s="17"/>
      <c r="K134" s="17">
        <v>15.6</v>
      </c>
      <c r="L134" s="17">
        <v>16</v>
      </c>
      <c r="M134" s="17">
        <v>18.399999999999999</v>
      </c>
      <c r="N134" s="17">
        <v>19.8</v>
      </c>
      <c r="O134" s="17">
        <v>21.9</v>
      </c>
      <c r="P134" s="17">
        <v>24</v>
      </c>
      <c r="Q134" s="17">
        <v>22.9</v>
      </c>
      <c r="R134" s="17">
        <v>26.5</v>
      </c>
      <c r="S134" s="17">
        <v>20.7</v>
      </c>
      <c r="T134" s="17">
        <v>27.22</v>
      </c>
      <c r="U134" s="17">
        <v>28.03</v>
      </c>
      <c r="V134" s="17">
        <v>29.92</v>
      </c>
      <c r="W134" s="17">
        <v>30.78</v>
      </c>
      <c r="X134" s="17">
        <v>24.35</v>
      </c>
      <c r="Y134" s="17">
        <v>23.1</v>
      </c>
      <c r="Z134" s="17">
        <v>23.46</v>
      </c>
      <c r="AA134" s="17">
        <v>25.8</v>
      </c>
      <c r="AB134" s="17">
        <v>27.15</v>
      </c>
      <c r="AC134" s="17">
        <v>27.73</v>
      </c>
      <c r="AD134" s="17">
        <v>28.74</v>
      </c>
      <c r="AE134" s="17">
        <v>28.9</v>
      </c>
      <c r="AF134" s="17">
        <v>29.15</v>
      </c>
      <c r="AG134" s="17">
        <v>30.2</v>
      </c>
    </row>
    <row r="135" spans="1:33" hidden="1" x14ac:dyDescent="0.25">
      <c r="A135" s="14" t="s">
        <v>39</v>
      </c>
      <c r="B135" s="14" t="s">
        <v>15</v>
      </c>
      <c r="C135" s="14" t="s">
        <v>27</v>
      </c>
      <c r="D135" s="14" t="s">
        <v>16</v>
      </c>
      <c r="E135" s="17"/>
      <c r="F135" s="17"/>
      <c r="G135" s="17"/>
      <c r="H135" s="17"/>
      <c r="I135" s="17"/>
      <c r="J135" s="17"/>
      <c r="K135" s="17">
        <v>60</v>
      </c>
      <c r="L135" s="17">
        <v>58.1</v>
      </c>
      <c r="M135" s="17">
        <v>67.099999999999994</v>
      </c>
      <c r="N135" s="17">
        <v>74.2</v>
      </c>
      <c r="O135" s="17">
        <v>70.900000000000006</v>
      </c>
      <c r="P135" s="17">
        <v>65.7</v>
      </c>
      <c r="Q135" s="17">
        <v>65.2</v>
      </c>
      <c r="R135" s="17">
        <v>64.599999999999994</v>
      </c>
      <c r="S135" s="17">
        <v>70.900000000000006</v>
      </c>
      <c r="T135" s="17">
        <v>66.33</v>
      </c>
      <c r="U135" s="17">
        <v>67.77</v>
      </c>
      <c r="V135" s="17">
        <v>69.64</v>
      </c>
      <c r="W135" s="17">
        <v>67.25</v>
      </c>
      <c r="X135" s="17">
        <v>60.73</v>
      </c>
      <c r="Y135" s="17">
        <v>54.61</v>
      </c>
      <c r="Z135" s="17">
        <v>54.67</v>
      </c>
      <c r="AA135" s="17">
        <v>53.67</v>
      </c>
      <c r="AB135" s="17">
        <v>54.27</v>
      </c>
      <c r="AC135" s="17">
        <v>53.8</v>
      </c>
      <c r="AD135" s="17">
        <v>52.34</v>
      </c>
      <c r="AE135" s="17">
        <v>53.21</v>
      </c>
      <c r="AF135" s="17">
        <v>54.32</v>
      </c>
      <c r="AG135" s="17">
        <v>54.57</v>
      </c>
    </row>
    <row r="136" spans="1:33" hidden="1" x14ac:dyDescent="0.25">
      <c r="A136" s="14" t="s">
        <v>39</v>
      </c>
      <c r="B136" s="14" t="s">
        <v>17</v>
      </c>
      <c r="C136" s="14" t="s">
        <v>27</v>
      </c>
      <c r="D136" s="14" t="s">
        <v>18</v>
      </c>
      <c r="E136" s="17"/>
      <c r="F136" s="17"/>
      <c r="G136" s="17"/>
      <c r="H136" s="17"/>
      <c r="I136" s="17"/>
      <c r="J136" s="17"/>
      <c r="K136" s="17">
        <v>57.8</v>
      </c>
      <c r="L136" s="17">
        <v>53.2</v>
      </c>
      <c r="M136" s="17">
        <v>52.1</v>
      </c>
      <c r="N136" s="17">
        <v>52.3</v>
      </c>
      <c r="O136" s="17">
        <v>48</v>
      </c>
      <c r="P136" s="17">
        <v>48</v>
      </c>
      <c r="Q136" s="17">
        <v>58</v>
      </c>
      <c r="R136" s="17">
        <v>55.2</v>
      </c>
      <c r="S136" s="17">
        <v>51.1</v>
      </c>
      <c r="T136" s="17">
        <v>48.91</v>
      </c>
      <c r="U136" s="17">
        <v>49.22</v>
      </c>
      <c r="V136" s="17">
        <v>48.92</v>
      </c>
      <c r="W136" s="17">
        <v>51.73</v>
      </c>
      <c r="X136" s="17">
        <v>48.68</v>
      </c>
      <c r="Y136" s="17">
        <v>45.24</v>
      </c>
      <c r="Z136" s="17">
        <v>46.75</v>
      </c>
      <c r="AA136" s="17">
        <v>48.78</v>
      </c>
      <c r="AB136" s="17">
        <v>47.54</v>
      </c>
      <c r="AC136" s="17">
        <v>46.6</v>
      </c>
      <c r="AD136" s="17">
        <v>47.25</v>
      </c>
      <c r="AE136" s="17">
        <v>48.22</v>
      </c>
      <c r="AF136" s="17">
        <v>48.89</v>
      </c>
      <c r="AG136" s="17">
        <v>49.45</v>
      </c>
    </row>
    <row r="137" spans="1:33" hidden="1" x14ac:dyDescent="0.25">
      <c r="A137" s="14" t="s">
        <v>39</v>
      </c>
      <c r="B137" s="14" t="s">
        <v>19</v>
      </c>
      <c r="C137" s="14" t="s">
        <v>27</v>
      </c>
      <c r="D137" s="14" t="s">
        <v>20</v>
      </c>
      <c r="E137" s="17"/>
      <c r="F137" s="17"/>
      <c r="G137" s="17"/>
      <c r="H137" s="17"/>
      <c r="I137" s="17"/>
      <c r="J137" s="17"/>
      <c r="K137" s="17">
        <v>94.8</v>
      </c>
      <c r="L137" s="17">
        <v>85.7</v>
      </c>
      <c r="M137" s="17">
        <v>85.2</v>
      </c>
      <c r="N137" s="17">
        <v>87</v>
      </c>
      <c r="O137" s="17">
        <v>85.2</v>
      </c>
      <c r="P137" s="17">
        <v>85</v>
      </c>
      <c r="Q137" s="17">
        <v>76.3</v>
      </c>
      <c r="R137" s="17">
        <v>71.400000000000006</v>
      </c>
      <c r="S137" s="17">
        <v>84.1</v>
      </c>
      <c r="T137" s="17">
        <v>85.63</v>
      </c>
      <c r="U137" s="17">
        <v>85.42</v>
      </c>
      <c r="V137" s="17">
        <v>87.64</v>
      </c>
      <c r="W137" s="17">
        <v>87.68</v>
      </c>
      <c r="X137" s="17">
        <v>81.709999999999994</v>
      </c>
      <c r="Y137" s="17">
        <v>78.489999999999995</v>
      </c>
      <c r="Z137" s="17">
        <v>80.959999999999994</v>
      </c>
      <c r="AA137" s="17">
        <v>81.599999999999994</v>
      </c>
      <c r="AB137" s="17">
        <v>81.66</v>
      </c>
      <c r="AC137" s="17">
        <v>79.510000000000005</v>
      </c>
      <c r="AD137" s="17">
        <v>80.239999999999995</v>
      </c>
      <c r="AE137" s="17">
        <v>80.44</v>
      </c>
      <c r="AF137" s="17">
        <v>80.790000000000006</v>
      </c>
      <c r="AG137" s="17">
        <v>80.400000000000006</v>
      </c>
    </row>
    <row r="138" spans="1:33" hidden="1" x14ac:dyDescent="0.25">
      <c r="A138" s="14" t="s">
        <v>39</v>
      </c>
      <c r="B138" s="14" t="s">
        <v>21</v>
      </c>
      <c r="C138" s="14" t="s">
        <v>6</v>
      </c>
      <c r="D138" s="14" t="s">
        <v>22</v>
      </c>
      <c r="E138" s="17"/>
      <c r="F138" s="17"/>
      <c r="G138" s="17"/>
      <c r="H138" s="17"/>
      <c r="I138" s="17"/>
      <c r="J138" s="17"/>
      <c r="K138" s="17"/>
      <c r="L138" s="17"/>
      <c r="M138" s="17">
        <v>41.4</v>
      </c>
      <c r="N138" s="17">
        <v>43.300000000000004</v>
      </c>
      <c r="O138" s="17">
        <v>41.2</v>
      </c>
      <c r="P138" s="17">
        <v>38.200000000000003</v>
      </c>
      <c r="Q138" s="17">
        <v>37.5</v>
      </c>
      <c r="R138" s="17">
        <v>43.400000000000006</v>
      </c>
      <c r="S138" s="17">
        <v>47.6</v>
      </c>
      <c r="T138" s="17">
        <v>57</v>
      </c>
      <c r="U138" s="17">
        <v>50.099999999999994</v>
      </c>
      <c r="V138" s="17">
        <v>51.8</v>
      </c>
      <c r="W138" s="17">
        <v>58.800000000000004</v>
      </c>
      <c r="X138" s="17">
        <v>59</v>
      </c>
      <c r="Y138" s="17">
        <v>45.5</v>
      </c>
      <c r="Z138" s="17">
        <v>43.800000000000004</v>
      </c>
      <c r="AA138" s="17">
        <v>52.9</v>
      </c>
      <c r="AB138" s="17">
        <v>48.899999999999991</v>
      </c>
      <c r="AC138" s="17">
        <v>43.699999999999996</v>
      </c>
      <c r="AD138" s="17">
        <v>50.899999999999991</v>
      </c>
      <c r="AE138" s="17">
        <v>55</v>
      </c>
      <c r="AF138" s="17">
        <v>55.599999999999994</v>
      </c>
      <c r="AG138" s="17">
        <v>53</v>
      </c>
    </row>
    <row r="139" spans="1:33" hidden="1" x14ac:dyDescent="0.25">
      <c r="A139" s="14" t="s">
        <v>39</v>
      </c>
      <c r="B139" s="14" t="s">
        <v>23</v>
      </c>
      <c r="C139" s="14" t="s">
        <v>6</v>
      </c>
      <c r="D139" s="14" t="s">
        <v>24</v>
      </c>
      <c r="E139" s="17"/>
      <c r="F139" s="17"/>
      <c r="G139" s="17"/>
      <c r="H139" s="17"/>
      <c r="I139" s="17"/>
      <c r="J139" s="17"/>
      <c r="K139" s="17">
        <v>500.90000000000003</v>
      </c>
      <c r="L139" s="17">
        <v>470.4</v>
      </c>
      <c r="M139" s="17">
        <v>700.80000000000007</v>
      </c>
      <c r="N139" s="17">
        <v>706.6</v>
      </c>
      <c r="O139" s="17">
        <v>675.80000000000007</v>
      </c>
      <c r="P139" s="17">
        <v>665.2</v>
      </c>
      <c r="Q139" s="17">
        <v>670.99999999999989</v>
      </c>
      <c r="R139" s="17">
        <v>675.9</v>
      </c>
      <c r="S139" s="17">
        <v>680.90000000000009</v>
      </c>
      <c r="T139" s="17">
        <v>750.1</v>
      </c>
      <c r="U139" s="17">
        <v>755.6099999999999</v>
      </c>
      <c r="V139" s="17">
        <v>796.90999999999985</v>
      </c>
      <c r="W139" s="17">
        <v>779.68000000000006</v>
      </c>
      <c r="X139" s="17">
        <v>705.71</v>
      </c>
      <c r="Y139" s="17">
        <v>656.71</v>
      </c>
      <c r="Z139" s="17">
        <v>661.47</v>
      </c>
      <c r="AA139" s="17">
        <v>674.97</v>
      </c>
      <c r="AB139" s="17">
        <v>681.69999999999993</v>
      </c>
      <c r="AC139" s="17">
        <v>669.9</v>
      </c>
      <c r="AD139" s="17">
        <v>690.14</v>
      </c>
      <c r="AE139" s="17">
        <v>694.43999999999983</v>
      </c>
      <c r="AF139" s="17">
        <v>690.44</v>
      </c>
      <c r="AG139" s="17">
        <v>697.45</v>
      </c>
    </row>
    <row r="140" spans="1:33" hidden="1" x14ac:dyDescent="0.25">
      <c r="A140" s="14" t="s">
        <v>40</v>
      </c>
      <c r="B140" s="14" t="s">
        <v>5</v>
      </c>
      <c r="C140" s="14" t="s">
        <v>6</v>
      </c>
      <c r="D140" s="14" t="s">
        <v>7</v>
      </c>
      <c r="E140" s="17"/>
      <c r="F140" s="17"/>
      <c r="G140" s="17"/>
      <c r="H140" s="17"/>
      <c r="I140" s="17"/>
      <c r="J140" s="17"/>
      <c r="K140" s="17"/>
      <c r="L140" s="17"/>
      <c r="M140" s="17">
        <v>274.10000000000002</v>
      </c>
      <c r="N140" s="17">
        <v>280.7</v>
      </c>
      <c r="O140" s="17">
        <v>250.6</v>
      </c>
      <c r="P140" s="17">
        <v>228.5</v>
      </c>
      <c r="Q140" s="17">
        <v>254.4</v>
      </c>
      <c r="R140" s="17">
        <v>263.5</v>
      </c>
      <c r="S140" s="17">
        <v>226.7</v>
      </c>
      <c r="T140" s="17">
        <v>200.8</v>
      </c>
      <c r="U140" s="17">
        <v>192.4</v>
      </c>
      <c r="V140" s="17">
        <v>158.30000000000001</v>
      </c>
      <c r="W140" s="17">
        <v>111.9</v>
      </c>
      <c r="X140" s="17">
        <v>114.2</v>
      </c>
      <c r="Y140" s="17">
        <v>106</v>
      </c>
      <c r="Z140" s="17">
        <v>101.9</v>
      </c>
      <c r="AA140" s="17">
        <v>108.9</v>
      </c>
      <c r="AB140" s="17">
        <v>105.8</v>
      </c>
      <c r="AC140" s="17">
        <v>115.6</v>
      </c>
      <c r="AD140" s="17">
        <v>114.8</v>
      </c>
      <c r="AE140" s="17">
        <v>101.2</v>
      </c>
      <c r="AF140" s="17">
        <v>96.5</v>
      </c>
      <c r="AG140" s="17">
        <v>92.8</v>
      </c>
    </row>
    <row r="141" spans="1:33" hidden="1" x14ac:dyDescent="0.25">
      <c r="A141" s="14" t="s">
        <v>40</v>
      </c>
      <c r="B141" s="14" t="s">
        <v>8</v>
      </c>
      <c r="C141" s="14" t="s">
        <v>27</v>
      </c>
      <c r="D141" s="14" t="s">
        <v>10</v>
      </c>
      <c r="E141" s="17"/>
      <c r="F141" s="17"/>
      <c r="G141" s="17"/>
      <c r="H141" s="17"/>
      <c r="I141" s="17"/>
      <c r="J141" s="17">
        <v>210.87</v>
      </c>
      <c r="K141" s="17">
        <v>211.18</v>
      </c>
      <c r="L141" s="17">
        <v>212.47</v>
      </c>
      <c r="M141" s="17">
        <v>212.47</v>
      </c>
      <c r="N141" s="17">
        <v>207.79</v>
      </c>
      <c r="O141" s="17">
        <v>198.93</v>
      </c>
      <c r="P141" s="17">
        <v>203.59</v>
      </c>
      <c r="Q141" s="17">
        <v>208.23</v>
      </c>
      <c r="R141" s="17">
        <v>211.8</v>
      </c>
      <c r="S141" s="17">
        <v>223.07</v>
      </c>
      <c r="T141" s="17">
        <v>221.59</v>
      </c>
      <c r="U141" s="17">
        <v>233.72</v>
      </c>
      <c r="V141" s="17">
        <v>248.7</v>
      </c>
      <c r="W141" s="17">
        <v>250.5</v>
      </c>
      <c r="X141" s="17">
        <v>230.37</v>
      </c>
      <c r="Y141" s="17">
        <v>223.38</v>
      </c>
      <c r="Z141" s="17">
        <v>222.36</v>
      </c>
      <c r="AA141" s="17">
        <v>223.08</v>
      </c>
      <c r="AB141" s="17">
        <v>227.29</v>
      </c>
      <c r="AC141" s="17">
        <v>232.55</v>
      </c>
      <c r="AD141" s="17">
        <v>224.48</v>
      </c>
      <c r="AE141" s="17">
        <v>233.4</v>
      </c>
      <c r="AF141" s="17">
        <v>228.03</v>
      </c>
      <c r="AG141" s="17">
        <v>234.1</v>
      </c>
    </row>
    <row r="142" spans="1:33" hidden="1" x14ac:dyDescent="0.25">
      <c r="A142" s="14" t="s">
        <v>40</v>
      </c>
      <c r="B142" s="14" t="s">
        <v>11</v>
      </c>
      <c r="C142" s="14" t="s">
        <v>27</v>
      </c>
      <c r="D142" s="14" t="s">
        <v>12</v>
      </c>
      <c r="E142" s="17"/>
      <c r="F142" s="17"/>
      <c r="G142" s="17"/>
      <c r="H142" s="17"/>
      <c r="I142" s="17"/>
      <c r="J142" s="17">
        <v>187.14</v>
      </c>
      <c r="K142" s="17">
        <v>178.91</v>
      </c>
      <c r="L142" s="17">
        <v>180</v>
      </c>
      <c r="M142" s="17">
        <v>187.82</v>
      </c>
      <c r="N142" s="17">
        <v>184.41</v>
      </c>
      <c r="O142" s="17">
        <v>176.55</v>
      </c>
      <c r="P142" s="17">
        <v>163.54</v>
      </c>
      <c r="Q142" s="17">
        <v>181.15</v>
      </c>
      <c r="R142" s="17">
        <v>184.14</v>
      </c>
      <c r="S142" s="17">
        <v>165.6</v>
      </c>
      <c r="T142" s="17">
        <v>190.38</v>
      </c>
      <c r="U142" s="17">
        <v>180.77</v>
      </c>
      <c r="V142" s="17">
        <v>218.61</v>
      </c>
      <c r="W142" s="17">
        <v>224.96</v>
      </c>
      <c r="X142" s="17">
        <v>221.36</v>
      </c>
      <c r="Y142" s="17">
        <v>226</v>
      </c>
      <c r="Z142" s="17">
        <v>234.65</v>
      </c>
      <c r="AA142" s="17">
        <v>242.1</v>
      </c>
      <c r="AB142" s="17">
        <v>246.49</v>
      </c>
      <c r="AC142" s="17">
        <v>254.27</v>
      </c>
      <c r="AD142" s="17">
        <v>261.36</v>
      </c>
      <c r="AE142" s="17">
        <v>269</v>
      </c>
      <c r="AF142" s="17">
        <v>275.97000000000003</v>
      </c>
      <c r="AG142" s="17">
        <v>279.7</v>
      </c>
    </row>
    <row r="143" spans="1:33" hidden="1" x14ac:dyDescent="0.25">
      <c r="A143" s="14" t="s">
        <v>40</v>
      </c>
      <c r="B143" s="14" t="s">
        <v>13</v>
      </c>
      <c r="C143" s="14" t="s">
        <v>27</v>
      </c>
      <c r="D143" s="14" t="s">
        <v>14</v>
      </c>
      <c r="E143" s="17"/>
      <c r="F143" s="17"/>
      <c r="G143" s="17"/>
      <c r="H143" s="17"/>
      <c r="I143" s="17"/>
      <c r="J143" s="17">
        <v>27.99</v>
      </c>
      <c r="K143" s="17">
        <v>26.59</v>
      </c>
      <c r="L143" s="17">
        <v>26.75</v>
      </c>
      <c r="M143" s="17">
        <v>28.2</v>
      </c>
      <c r="N143" s="17">
        <v>27.58</v>
      </c>
      <c r="O143" s="17">
        <v>26.41</v>
      </c>
      <c r="P143" s="17">
        <v>24.01</v>
      </c>
      <c r="Q143" s="17">
        <v>25.34</v>
      </c>
      <c r="R143" s="17">
        <v>26.47</v>
      </c>
      <c r="S143" s="17">
        <v>29.51</v>
      </c>
      <c r="T143" s="17">
        <v>29.03</v>
      </c>
      <c r="U143" s="17">
        <v>33.36</v>
      </c>
      <c r="V143" s="17">
        <v>30.07</v>
      </c>
      <c r="W143" s="17">
        <v>35.5</v>
      </c>
      <c r="X143" s="17">
        <v>31.9</v>
      </c>
      <c r="Y143" s="17">
        <v>31.27</v>
      </c>
      <c r="Z143" s="17">
        <v>32.19</v>
      </c>
      <c r="AA143" s="17">
        <v>32.08</v>
      </c>
      <c r="AB143" s="17">
        <v>33.270000000000003</v>
      </c>
      <c r="AC143" s="17">
        <v>33.520000000000003</v>
      </c>
      <c r="AD143" s="17">
        <v>33.85</v>
      </c>
      <c r="AE143" s="17">
        <v>35.32</v>
      </c>
      <c r="AF143" s="17">
        <v>34.130000000000003</v>
      </c>
      <c r="AG143" s="17">
        <v>34.4</v>
      </c>
    </row>
    <row r="144" spans="1:33" hidden="1" x14ac:dyDescent="0.25">
      <c r="A144" s="14" t="s">
        <v>40</v>
      </c>
      <c r="B144" s="14" t="s">
        <v>15</v>
      </c>
      <c r="C144" s="14" t="s">
        <v>27</v>
      </c>
      <c r="D144" s="14" t="s">
        <v>16</v>
      </c>
      <c r="E144" s="17"/>
      <c r="F144" s="17"/>
      <c r="G144" s="17"/>
      <c r="H144" s="17"/>
      <c r="I144" s="17"/>
      <c r="J144" s="17">
        <v>83.64</v>
      </c>
      <c r="K144" s="17">
        <v>82.76</v>
      </c>
      <c r="L144" s="17">
        <v>83.26</v>
      </c>
      <c r="M144" s="17">
        <v>84.27</v>
      </c>
      <c r="N144" s="17">
        <v>82.42</v>
      </c>
      <c r="O144" s="17">
        <v>78.91</v>
      </c>
      <c r="P144" s="17">
        <v>77.42</v>
      </c>
      <c r="Q144" s="17">
        <v>86.72</v>
      </c>
      <c r="R144" s="17">
        <v>80.25</v>
      </c>
      <c r="S144" s="17">
        <v>82.19</v>
      </c>
      <c r="T144" s="17">
        <v>82.7</v>
      </c>
      <c r="U144" s="17">
        <v>71.59</v>
      </c>
      <c r="V144" s="17">
        <v>84.68</v>
      </c>
      <c r="W144" s="17">
        <v>79.86</v>
      </c>
      <c r="X144" s="17">
        <v>80.58</v>
      </c>
      <c r="Y144" s="17">
        <v>76.98</v>
      </c>
      <c r="Z144" s="17">
        <v>75.569999999999993</v>
      </c>
      <c r="AA144" s="17">
        <v>73.400000000000006</v>
      </c>
      <c r="AB144" s="17">
        <v>80.11</v>
      </c>
      <c r="AC144" s="17">
        <v>79.739999999999995</v>
      </c>
      <c r="AD144" s="17">
        <v>82.35</v>
      </c>
      <c r="AE144" s="17">
        <v>83.9</v>
      </c>
      <c r="AF144" s="17">
        <v>82.1</v>
      </c>
      <c r="AG144" s="17">
        <v>78.599999999999994</v>
      </c>
    </row>
    <row r="145" spans="1:33" hidden="1" x14ac:dyDescent="0.25">
      <c r="A145" s="14" t="s">
        <v>40</v>
      </c>
      <c r="B145" s="14" t="s">
        <v>17</v>
      </c>
      <c r="C145" s="14" t="s">
        <v>27</v>
      </c>
      <c r="D145" s="14" t="s">
        <v>18</v>
      </c>
      <c r="E145" s="17"/>
      <c r="F145" s="17"/>
      <c r="G145" s="17"/>
      <c r="H145" s="17"/>
      <c r="I145" s="17"/>
      <c r="J145" s="17">
        <v>99.45</v>
      </c>
      <c r="K145" s="17">
        <v>98.72</v>
      </c>
      <c r="L145" s="17">
        <v>99.32</v>
      </c>
      <c r="M145" s="17">
        <v>100.2</v>
      </c>
      <c r="N145" s="17">
        <v>98</v>
      </c>
      <c r="O145" s="17">
        <v>93.82</v>
      </c>
      <c r="P145" s="17">
        <v>97.21</v>
      </c>
      <c r="Q145" s="17">
        <v>92.5</v>
      </c>
      <c r="R145" s="17">
        <v>96.85</v>
      </c>
      <c r="S145" s="17">
        <v>97.62</v>
      </c>
      <c r="T145" s="17">
        <v>94.75</v>
      </c>
      <c r="U145" s="17">
        <v>98.04</v>
      </c>
      <c r="V145" s="17">
        <v>94.5</v>
      </c>
      <c r="W145" s="17">
        <v>88.93</v>
      </c>
      <c r="X145" s="17">
        <v>87.14</v>
      </c>
      <c r="Y145" s="17">
        <v>87.62</v>
      </c>
      <c r="Z145" s="17">
        <v>87.36</v>
      </c>
      <c r="AA145" s="17">
        <v>85.48</v>
      </c>
      <c r="AB145" s="17">
        <v>84.77</v>
      </c>
      <c r="AC145" s="17">
        <v>84.68</v>
      </c>
      <c r="AD145" s="17">
        <v>89.79</v>
      </c>
      <c r="AE145" s="17">
        <v>92.15</v>
      </c>
      <c r="AF145" s="17">
        <v>92.57</v>
      </c>
      <c r="AG145" s="17">
        <v>93.7</v>
      </c>
    </row>
    <row r="146" spans="1:33" hidden="1" x14ac:dyDescent="0.25">
      <c r="A146" s="14" t="s">
        <v>40</v>
      </c>
      <c r="B146" s="14" t="s">
        <v>19</v>
      </c>
      <c r="C146" s="14" t="s">
        <v>27</v>
      </c>
      <c r="D146" s="14" t="s">
        <v>20</v>
      </c>
      <c r="E146" s="17"/>
      <c r="F146" s="17"/>
      <c r="G146" s="17"/>
      <c r="H146" s="17"/>
      <c r="I146" s="17"/>
      <c r="J146" s="17">
        <v>172.9</v>
      </c>
      <c r="K146" s="17">
        <v>172.85</v>
      </c>
      <c r="L146" s="17">
        <v>173.9</v>
      </c>
      <c r="M146" s="17">
        <v>174.2</v>
      </c>
      <c r="N146" s="17">
        <v>170.37</v>
      </c>
      <c r="O146" s="17">
        <v>163.11000000000001</v>
      </c>
      <c r="P146" s="17">
        <v>157.44999999999999</v>
      </c>
      <c r="Q146" s="17">
        <v>140.99</v>
      </c>
      <c r="R146" s="17">
        <v>136.69</v>
      </c>
      <c r="S146" s="17">
        <v>139.33000000000001</v>
      </c>
      <c r="T146" s="17">
        <v>143.81</v>
      </c>
      <c r="U146" s="17">
        <v>124.94</v>
      </c>
      <c r="V146" s="17">
        <v>140.36000000000001</v>
      </c>
      <c r="W146" s="17">
        <v>145.07</v>
      </c>
      <c r="X146" s="17">
        <v>142</v>
      </c>
      <c r="Y146" s="17">
        <v>138.51</v>
      </c>
      <c r="Z146" s="17">
        <v>136.5</v>
      </c>
      <c r="AA146" s="17">
        <v>134.55000000000001</v>
      </c>
      <c r="AB146" s="17">
        <v>125.84</v>
      </c>
      <c r="AC146" s="17">
        <v>128.41999999999999</v>
      </c>
      <c r="AD146" s="17">
        <v>132.22999999999999</v>
      </c>
      <c r="AE146" s="17">
        <v>136.93</v>
      </c>
      <c r="AF146" s="17">
        <v>134.9</v>
      </c>
      <c r="AG146" s="17">
        <v>134.19999999999999</v>
      </c>
    </row>
    <row r="147" spans="1:33" hidden="1" x14ac:dyDescent="0.25">
      <c r="A147" s="14" t="s">
        <v>40</v>
      </c>
      <c r="B147" s="14" t="s">
        <v>21</v>
      </c>
      <c r="C147" s="14" t="s">
        <v>6</v>
      </c>
      <c r="D147" s="14" t="s">
        <v>22</v>
      </c>
      <c r="E147" s="17"/>
      <c r="F147" s="17"/>
      <c r="G147" s="17"/>
      <c r="H147" s="17"/>
      <c r="I147" s="17"/>
      <c r="J147" s="17"/>
      <c r="K147" s="17"/>
      <c r="L147" s="17"/>
      <c r="M147" s="17">
        <v>67.5</v>
      </c>
      <c r="N147" s="17">
        <v>63.900000000000006</v>
      </c>
      <c r="O147" s="17">
        <v>53.099999999999994</v>
      </c>
      <c r="P147" s="17">
        <v>54.4</v>
      </c>
      <c r="Q147" s="17">
        <v>49.300000000000004</v>
      </c>
      <c r="R147" s="17">
        <v>62.1</v>
      </c>
      <c r="S147" s="17">
        <v>53.9</v>
      </c>
      <c r="T147" s="17">
        <v>63.5</v>
      </c>
      <c r="U147" s="17">
        <v>53.099999999999994</v>
      </c>
      <c r="V147" s="17">
        <v>62.1</v>
      </c>
      <c r="W147" s="17">
        <v>61.499999999999993</v>
      </c>
      <c r="X147" s="17">
        <v>56.7</v>
      </c>
      <c r="Y147" s="17">
        <v>46.400000000000006</v>
      </c>
      <c r="Z147" s="17">
        <v>54.400000000000006</v>
      </c>
      <c r="AA147" s="17">
        <v>64</v>
      </c>
      <c r="AB147" s="17">
        <v>71.900000000000006</v>
      </c>
      <c r="AC147" s="17">
        <v>72.7</v>
      </c>
      <c r="AD147" s="17">
        <v>72.2</v>
      </c>
      <c r="AE147" s="17">
        <v>78.3</v>
      </c>
      <c r="AF147" s="17">
        <v>78.3</v>
      </c>
      <c r="AG147" s="17">
        <v>82.8</v>
      </c>
    </row>
    <row r="148" spans="1:33" hidden="1" x14ac:dyDescent="0.25">
      <c r="A148" s="14" t="s">
        <v>40</v>
      </c>
      <c r="B148" s="14" t="s">
        <v>23</v>
      </c>
      <c r="C148" s="14" t="s">
        <v>6</v>
      </c>
      <c r="D148" s="14" t="s">
        <v>24</v>
      </c>
      <c r="E148" s="17"/>
      <c r="F148" s="17"/>
      <c r="G148" s="17"/>
      <c r="H148" s="17"/>
      <c r="I148" s="17"/>
      <c r="J148" s="17">
        <v>781.99</v>
      </c>
      <c r="K148" s="17">
        <v>771.01</v>
      </c>
      <c r="L148" s="17">
        <v>775.69999999999993</v>
      </c>
      <c r="M148" s="17">
        <v>1128.7600000000002</v>
      </c>
      <c r="N148" s="17">
        <v>1115.17</v>
      </c>
      <c r="O148" s="17">
        <v>1041.4299999999998</v>
      </c>
      <c r="P148" s="17">
        <v>1006.12</v>
      </c>
      <c r="Q148" s="17">
        <v>1038.6300000000001</v>
      </c>
      <c r="R148" s="17">
        <v>1061.8</v>
      </c>
      <c r="S148" s="17">
        <v>1017.92</v>
      </c>
      <c r="T148" s="17">
        <v>1026.56</v>
      </c>
      <c r="U148" s="17">
        <v>987.92</v>
      </c>
      <c r="V148" s="17">
        <v>1037.3200000000002</v>
      </c>
      <c r="W148" s="17">
        <v>998.22</v>
      </c>
      <c r="X148" s="17">
        <v>964.25000000000011</v>
      </c>
      <c r="Y148" s="17">
        <v>936.16</v>
      </c>
      <c r="Z148" s="17">
        <v>944.92999999999984</v>
      </c>
      <c r="AA148" s="17">
        <v>963.59000000000015</v>
      </c>
      <c r="AB148" s="17">
        <v>975.46999999999991</v>
      </c>
      <c r="AC148" s="17">
        <v>1001.4799999999999</v>
      </c>
      <c r="AD148" s="17">
        <v>1011.0600000000001</v>
      </c>
      <c r="AE148" s="17">
        <v>1030.2</v>
      </c>
      <c r="AF148" s="17">
        <v>1022.4999999999999</v>
      </c>
      <c r="AG148" s="17">
        <v>1030.3</v>
      </c>
    </row>
    <row r="149" spans="1:33" hidden="1" x14ac:dyDescent="0.25">
      <c r="A149" s="14" t="s">
        <v>41</v>
      </c>
      <c r="B149" s="14" t="s">
        <v>5</v>
      </c>
      <c r="C149" s="14" t="s">
        <v>6</v>
      </c>
      <c r="D149" s="14" t="s">
        <v>7</v>
      </c>
      <c r="E149" s="17">
        <v>5.5</v>
      </c>
      <c r="F149" s="17">
        <v>5.5</v>
      </c>
      <c r="G149" s="17">
        <v>9.9</v>
      </c>
      <c r="H149" s="17">
        <v>5.0999999999999996</v>
      </c>
      <c r="I149" s="17">
        <v>5</v>
      </c>
      <c r="J149" s="17">
        <v>6</v>
      </c>
      <c r="K149" s="17">
        <v>4.3</v>
      </c>
      <c r="L149" s="17">
        <v>3.7</v>
      </c>
      <c r="M149" s="17">
        <v>4.8</v>
      </c>
      <c r="N149" s="17">
        <v>3.4</v>
      </c>
      <c r="O149" s="17">
        <v>4.0999999999999996</v>
      </c>
      <c r="P149" s="17">
        <v>2.7</v>
      </c>
      <c r="Q149" s="17">
        <v>3.6</v>
      </c>
      <c r="R149" s="17">
        <v>4.9000000000000004</v>
      </c>
      <c r="S149" s="17">
        <v>3.7</v>
      </c>
      <c r="T149" s="17">
        <v>3.4</v>
      </c>
      <c r="U149" s="17">
        <v>3.6</v>
      </c>
      <c r="V149" s="17">
        <v>3.7</v>
      </c>
      <c r="W149" s="17">
        <v>3.7</v>
      </c>
      <c r="X149" s="17">
        <v>2.7</v>
      </c>
      <c r="Y149" s="17">
        <v>2.2000000000000002</v>
      </c>
      <c r="Z149" s="17">
        <v>2.5</v>
      </c>
      <c r="AA149" s="17">
        <v>2.9</v>
      </c>
      <c r="AB149" s="17">
        <v>3.4</v>
      </c>
      <c r="AC149" s="17">
        <v>3.2</v>
      </c>
      <c r="AD149" s="17">
        <v>2.4</v>
      </c>
      <c r="AE149" s="17">
        <v>2.2999999999999998</v>
      </c>
      <c r="AF149" s="17">
        <v>3.1</v>
      </c>
      <c r="AG149" s="17">
        <v>2.6</v>
      </c>
    </row>
    <row r="150" spans="1:33" hidden="1" x14ac:dyDescent="0.25">
      <c r="A150" s="14" t="s">
        <v>41</v>
      </c>
      <c r="B150" s="14" t="s">
        <v>8</v>
      </c>
      <c r="C150" s="14" t="s">
        <v>27</v>
      </c>
      <c r="D150" s="14" t="s">
        <v>10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>
        <v>37</v>
      </c>
      <c r="P150" s="17">
        <v>38</v>
      </c>
      <c r="Q150" s="17">
        <v>39</v>
      </c>
      <c r="R150" s="17">
        <v>40</v>
      </c>
      <c r="S150" s="17">
        <v>40</v>
      </c>
      <c r="T150" s="17">
        <v>41</v>
      </c>
      <c r="U150" s="17">
        <v>42</v>
      </c>
      <c r="V150" s="17">
        <v>42</v>
      </c>
      <c r="W150" s="17">
        <v>43</v>
      </c>
      <c r="X150" s="17">
        <v>44</v>
      </c>
      <c r="Y150" s="17">
        <v>45</v>
      </c>
      <c r="Z150" s="17">
        <v>46</v>
      </c>
      <c r="AA150" s="17">
        <v>48</v>
      </c>
      <c r="AB150" s="17">
        <v>49</v>
      </c>
      <c r="AC150" s="17">
        <v>50</v>
      </c>
      <c r="AD150" s="17">
        <v>51</v>
      </c>
      <c r="AE150" s="17">
        <v>51</v>
      </c>
      <c r="AF150" s="17">
        <v>52</v>
      </c>
      <c r="AG150" s="17">
        <v>53</v>
      </c>
    </row>
    <row r="151" spans="1:33" hidden="1" x14ac:dyDescent="0.25">
      <c r="A151" s="14" t="s">
        <v>41</v>
      </c>
      <c r="B151" s="14" t="s">
        <v>11</v>
      </c>
      <c r="C151" s="14" t="s">
        <v>27</v>
      </c>
      <c r="D151" s="14" t="s">
        <v>12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>
        <v>88</v>
      </c>
      <c r="P151" s="17">
        <v>97</v>
      </c>
      <c r="Q151" s="17">
        <v>99</v>
      </c>
      <c r="R151" s="17">
        <v>100</v>
      </c>
      <c r="S151" s="17">
        <v>102</v>
      </c>
      <c r="T151" s="17">
        <v>106</v>
      </c>
      <c r="U151" s="17">
        <v>113</v>
      </c>
      <c r="V151" s="17">
        <v>122</v>
      </c>
      <c r="W151" s="17">
        <v>132</v>
      </c>
      <c r="X151" s="17">
        <v>132</v>
      </c>
      <c r="Y151" s="17">
        <v>134</v>
      </c>
      <c r="Z151" s="17">
        <v>138</v>
      </c>
      <c r="AA151" s="17">
        <v>141</v>
      </c>
      <c r="AB151" s="17">
        <v>144</v>
      </c>
      <c r="AC151" s="17">
        <v>148</v>
      </c>
      <c r="AD151" s="17">
        <v>153</v>
      </c>
      <c r="AE151" s="17">
        <v>160</v>
      </c>
      <c r="AF151" s="17">
        <v>168</v>
      </c>
      <c r="AG151" s="17">
        <v>186</v>
      </c>
    </row>
    <row r="152" spans="1:33" hidden="1" x14ac:dyDescent="0.25">
      <c r="A152" s="14" t="s">
        <v>41</v>
      </c>
      <c r="B152" s="14" t="s">
        <v>13</v>
      </c>
      <c r="C152" s="14" t="s">
        <v>27</v>
      </c>
      <c r="D152" s="14" t="s">
        <v>14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>
        <v>13</v>
      </c>
      <c r="P152" s="17">
        <v>13</v>
      </c>
      <c r="Q152" s="17">
        <v>14</v>
      </c>
      <c r="R152" s="17">
        <v>14</v>
      </c>
      <c r="S152" s="17">
        <v>15</v>
      </c>
      <c r="T152" s="17">
        <v>15</v>
      </c>
      <c r="U152" s="17">
        <v>15</v>
      </c>
      <c r="V152" s="17">
        <v>15</v>
      </c>
      <c r="W152" s="17">
        <v>16</v>
      </c>
      <c r="X152" s="17">
        <v>16</v>
      </c>
      <c r="Y152" s="17">
        <v>17</v>
      </c>
      <c r="Z152" s="17">
        <v>17</v>
      </c>
      <c r="AA152" s="17">
        <v>18</v>
      </c>
      <c r="AB152" s="17">
        <v>18</v>
      </c>
      <c r="AC152" s="17">
        <v>19</v>
      </c>
      <c r="AD152" s="17">
        <v>19</v>
      </c>
      <c r="AE152" s="17">
        <v>20</v>
      </c>
      <c r="AF152" s="17">
        <v>21</v>
      </c>
      <c r="AG152" s="17">
        <v>21</v>
      </c>
    </row>
    <row r="153" spans="1:33" hidden="1" x14ac:dyDescent="0.25">
      <c r="A153" s="14" t="s">
        <v>41</v>
      </c>
      <c r="B153" s="14" t="s">
        <v>15</v>
      </c>
      <c r="C153" s="14" t="s">
        <v>27</v>
      </c>
      <c r="D153" s="14" t="s">
        <v>16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>
        <v>15</v>
      </c>
      <c r="P153" s="17">
        <v>16</v>
      </c>
      <c r="Q153" s="17">
        <v>17</v>
      </c>
      <c r="R153" s="17">
        <v>18</v>
      </c>
      <c r="S153" s="17">
        <v>18</v>
      </c>
      <c r="T153" s="17">
        <v>18</v>
      </c>
      <c r="U153" s="17">
        <v>19</v>
      </c>
      <c r="V153" s="17">
        <v>19</v>
      </c>
      <c r="W153" s="17">
        <v>19</v>
      </c>
      <c r="X153" s="17">
        <v>20</v>
      </c>
      <c r="Y153" s="17">
        <v>20</v>
      </c>
      <c r="Z153" s="17">
        <v>21</v>
      </c>
      <c r="AA153" s="17">
        <v>22</v>
      </c>
      <c r="AB153" s="17">
        <v>22</v>
      </c>
      <c r="AC153" s="17">
        <v>23</v>
      </c>
      <c r="AD153" s="17">
        <v>23</v>
      </c>
      <c r="AE153" s="17">
        <v>24</v>
      </c>
      <c r="AF153" s="17">
        <v>25</v>
      </c>
      <c r="AG153" s="17">
        <v>26</v>
      </c>
    </row>
    <row r="154" spans="1:33" hidden="1" x14ac:dyDescent="0.25">
      <c r="A154" s="14" t="s">
        <v>41</v>
      </c>
      <c r="B154" s="14" t="s">
        <v>17</v>
      </c>
      <c r="C154" s="14" t="s">
        <v>27</v>
      </c>
      <c r="D154" s="14" t="s">
        <v>18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>
        <v>18</v>
      </c>
      <c r="P154" s="17">
        <v>19</v>
      </c>
      <c r="Q154" s="17">
        <v>20</v>
      </c>
      <c r="R154" s="17">
        <v>22</v>
      </c>
      <c r="S154" s="17">
        <v>23</v>
      </c>
      <c r="T154" s="17">
        <v>24</v>
      </c>
      <c r="U154" s="17">
        <v>26</v>
      </c>
      <c r="V154" s="17">
        <v>27</v>
      </c>
      <c r="W154" s="17">
        <v>29</v>
      </c>
      <c r="X154" s="17">
        <v>30</v>
      </c>
      <c r="Y154" s="17">
        <v>32</v>
      </c>
      <c r="Z154" s="17">
        <v>34</v>
      </c>
      <c r="AA154" s="17">
        <v>36</v>
      </c>
      <c r="AB154" s="17">
        <v>39</v>
      </c>
      <c r="AC154" s="17">
        <v>41</v>
      </c>
      <c r="AD154" s="17">
        <v>42</v>
      </c>
      <c r="AE154" s="17">
        <v>43</v>
      </c>
      <c r="AF154" s="17">
        <v>45</v>
      </c>
      <c r="AG154" s="17">
        <v>47</v>
      </c>
    </row>
    <row r="155" spans="1:33" hidden="1" x14ac:dyDescent="0.25">
      <c r="A155" s="14" t="s">
        <v>41</v>
      </c>
      <c r="B155" s="14" t="s">
        <v>19</v>
      </c>
      <c r="C155" s="14" t="s">
        <v>27</v>
      </c>
      <c r="D155" s="14" t="s">
        <v>20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>
        <v>12</v>
      </c>
      <c r="P155" s="17">
        <v>12</v>
      </c>
      <c r="Q155" s="17">
        <v>13</v>
      </c>
      <c r="R155" s="17">
        <v>13</v>
      </c>
      <c r="S155" s="17">
        <v>14</v>
      </c>
      <c r="T155" s="17">
        <v>14</v>
      </c>
      <c r="U155" s="17">
        <v>15</v>
      </c>
      <c r="V155" s="17">
        <v>15</v>
      </c>
      <c r="W155" s="17">
        <v>16</v>
      </c>
      <c r="X155" s="17">
        <v>16</v>
      </c>
      <c r="Y155" s="17">
        <v>17</v>
      </c>
      <c r="Z155" s="17">
        <v>17</v>
      </c>
      <c r="AA155" s="17">
        <v>18</v>
      </c>
      <c r="AB155" s="17">
        <v>18</v>
      </c>
      <c r="AC155" s="17">
        <v>18</v>
      </c>
      <c r="AD155" s="17">
        <v>19</v>
      </c>
      <c r="AE155" s="17">
        <v>19</v>
      </c>
      <c r="AF155" s="17">
        <v>19</v>
      </c>
      <c r="AG155" s="17">
        <v>20</v>
      </c>
    </row>
    <row r="156" spans="1:33" hidden="1" x14ac:dyDescent="0.25">
      <c r="A156" s="14" t="s">
        <v>41</v>
      </c>
      <c r="B156" s="14" t="s">
        <v>21</v>
      </c>
      <c r="C156" s="14" t="s">
        <v>6</v>
      </c>
      <c r="D156" s="14" t="s">
        <v>22</v>
      </c>
      <c r="E156" s="17"/>
      <c r="F156" s="17"/>
      <c r="G156" s="17">
        <v>7.2</v>
      </c>
      <c r="H156" s="17">
        <v>10.8</v>
      </c>
      <c r="I156" s="17">
        <v>11.600000000000001</v>
      </c>
      <c r="J156" s="17">
        <v>10.9</v>
      </c>
      <c r="K156" s="17">
        <v>12.5</v>
      </c>
      <c r="L156" s="17">
        <v>12</v>
      </c>
      <c r="M156" s="17">
        <v>13.700000000000001</v>
      </c>
      <c r="N156" s="17">
        <v>13.8</v>
      </c>
      <c r="O156" s="17">
        <v>13</v>
      </c>
      <c r="P156" s="17">
        <v>11.8</v>
      </c>
      <c r="Q156" s="17">
        <v>13.9</v>
      </c>
      <c r="R156" s="17">
        <v>13.6</v>
      </c>
      <c r="S156" s="17">
        <v>15.5</v>
      </c>
      <c r="T156" s="17">
        <v>14.7</v>
      </c>
      <c r="U156" s="17">
        <v>16.399999999999999</v>
      </c>
      <c r="V156" s="17">
        <v>17.399999999999999</v>
      </c>
      <c r="W156" s="17">
        <v>16.2</v>
      </c>
      <c r="X156" s="17">
        <v>16.899999999999999</v>
      </c>
      <c r="Y156" s="17">
        <v>17.3</v>
      </c>
      <c r="Z156" s="17">
        <v>18.899999999999999</v>
      </c>
      <c r="AA156" s="17">
        <v>20.5</v>
      </c>
      <c r="AB156" s="17">
        <v>20.700000000000003</v>
      </c>
      <c r="AC156" s="17">
        <v>23.7</v>
      </c>
      <c r="AD156" s="17">
        <v>20.3</v>
      </c>
      <c r="AE156" s="17">
        <v>22.2</v>
      </c>
      <c r="AF156" s="17">
        <v>21.200000000000003</v>
      </c>
      <c r="AG156" s="17">
        <v>26.7</v>
      </c>
    </row>
    <row r="157" spans="1:33" hidden="1" x14ac:dyDescent="0.25">
      <c r="A157" s="14" t="s">
        <v>41</v>
      </c>
      <c r="B157" s="14" t="s">
        <v>23</v>
      </c>
      <c r="C157" s="14" t="s">
        <v>6</v>
      </c>
      <c r="D157" s="14" t="s">
        <v>24</v>
      </c>
      <c r="E157" s="17"/>
      <c r="F157" s="17"/>
      <c r="G157" s="17">
        <v>17.100000000000001</v>
      </c>
      <c r="H157" s="17">
        <v>15.9</v>
      </c>
      <c r="I157" s="17">
        <v>16.600000000000001</v>
      </c>
      <c r="J157" s="17">
        <v>16.899999999999999</v>
      </c>
      <c r="K157" s="17">
        <v>16.8</v>
      </c>
      <c r="L157" s="17">
        <v>15.7</v>
      </c>
      <c r="M157" s="17">
        <v>18.5</v>
      </c>
      <c r="N157" s="17">
        <v>17.2</v>
      </c>
      <c r="O157" s="17">
        <v>200.1</v>
      </c>
      <c r="P157" s="17">
        <v>209.5</v>
      </c>
      <c r="Q157" s="17">
        <v>219.5</v>
      </c>
      <c r="R157" s="17">
        <v>225.5</v>
      </c>
      <c r="S157" s="17">
        <v>231.2</v>
      </c>
      <c r="T157" s="17">
        <v>236.1</v>
      </c>
      <c r="U157" s="17">
        <v>250</v>
      </c>
      <c r="V157" s="17">
        <v>261.09999999999997</v>
      </c>
      <c r="W157" s="17">
        <v>274.89999999999998</v>
      </c>
      <c r="X157" s="17">
        <v>277.59999999999997</v>
      </c>
      <c r="Y157" s="17">
        <v>284.5</v>
      </c>
      <c r="Z157" s="17">
        <v>294.39999999999998</v>
      </c>
      <c r="AA157" s="17">
        <v>306.39999999999998</v>
      </c>
      <c r="AB157" s="17">
        <v>314.09999999999997</v>
      </c>
      <c r="AC157" s="17">
        <v>325.89999999999998</v>
      </c>
      <c r="AD157" s="17">
        <v>329.7</v>
      </c>
      <c r="AE157" s="17">
        <v>341.5</v>
      </c>
      <c r="AF157" s="17">
        <v>354.3</v>
      </c>
      <c r="AG157" s="17">
        <v>382.3</v>
      </c>
    </row>
    <row r="158" spans="1:33" hidden="1" x14ac:dyDescent="0.25">
      <c r="A158" s="14" t="s">
        <v>42</v>
      </c>
      <c r="B158" s="14" t="s">
        <v>5</v>
      </c>
      <c r="C158" s="14" t="s">
        <v>6</v>
      </c>
      <c r="D158" s="14" t="s">
        <v>7</v>
      </c>
      <c r="E158" s="17">
        <v>287.39999999999998</v>
      </c>
      <c r="F158" s="17">
        <v>270</v>
      </c>
      <c r="G158" s="17">
        <v>239</v>
      </c>
      <c r="H158" s="17">
        <v>255.1</v>
      </c>
      <c r="I158" s="17">
        <v>251.9</v>
      </c>
      <c r="J158" s="17">
        <v>244.7</v>
      </c>
      <c r="K158" s="17">
        <v>236.4</v>
      </c>
      <c r="L158" s="17">
        <v>242.2</v>
      </c>
      <c r="M158" s="17">
        <v>239</v>
      </c>
      <c r="N158" s="17">
        <v>226</v>
      </c>
      <c r="O158" s="17">
        <v>232</v>
      </c>
      <c r="P158" s="17">
        <v>230.3</v>
      </c>
      <c r="Q158" s="17">
        <v>210</v>
      </c>
      <c r="R158" s="17">
        <v>227.7</v>
      </c>
      <c r="S158" s="17">
        <v>233.9</v>
      </c>
      <c r="T158" s="17">
        <v>258.8</v>
      </c>
      <c r="U158" s="17">
        <v>260.10000000000002</v>
      </c>
      <c r="V158" s="17">
        <v>240.3</v>
      </c>
      <c r="W158" s="17">
        <v>231.8</v>
      </c>
      <c r="X158" s="17">
        <v>221.2</v>
      </c>
      <c r="Y158" s="17">
        <v>209.6</v>
      </c>
      <c r="Z158" s="17">
        <v>194.2</v>
      </c>
      <c r="AA158" s="17">
        <v>192.4</v>
      </c>
      <c r="AB158" s="17">
        <v>149.30000000000001</v>
      </c>
      <c r="AC158" s="17">
        <v>157.19999999999999</v>
      </c>
      <c r="AD158" s="17">
        <v>161.9</v>
      </c>
      <c r="AE158" s="17">
        <v>166</v>
      </c>
      <c r="AF158" s="17">
        <v>161.69999999999999</v>
      </c>
      <c r="AG158" s="17">
        <v>151.4</v>
      </c>
    </row>
    <row r="159" spans="1:33" hidden="1" x14ac:dyDescent="0.25">
      <c r="A159" s="14" t="s">
        <v>42</v>
      </c>
      <c r="B159" s="14" t="s">
        <v>8</v>
      </c>
      <c r="C159" s="14" t="s">
        <v>27</v>
      </c>
      <c r="D159" s="14" t="s">
        <v>10</v>
      </c>
      <c r="E159" s="17">
        <v>872</v>
      </c>
      <c r="F159" s="17">
        <v>897</v>
      </c>
      <c r="G159" s="17">
        <v>916</v>
      </c>
      <c r="H159" s="17">
        <v>924</v>
      </c>
      <c r="I159" s="17">
        <v>922</v>
      </c>
      <c r="J159" s="17">
        <v>938</v>
      </c>
      <c r="K159" s="17">
        <v>954</v>
      </c>
      <c r="L159" s="17">
        <v>977</v>
      </c>
      <c r="M159" s="17">
        <v>991</v>
      </c>
      <c r="N159" s="17">
        <v>1021</v>
      </c>
      <c r="O159" s="17">
        <v>1042</v>
      </c>
      <c r="P159" s="17">
        <v>1051</v>
      </c>
      <c r="Q159" s="17">
        <v>1038</v>
      </c>
      <c r="R159" s="17">
        <v>1024</v>
      </c>
      <c r="S159" s="17">
        <v>1025</v>
      </c>
      <c r="T159" s="17">
        <v>1014</v>
      </c>
      <c r="U159" s="17">
        <v>1047</v>
      </c>
      <c r="V159" s="17">
        <v>1068</v>
      </c>
      <c r="W159" s="17">
        <v>1073</v>
      </c>
      <c r="X159" s="17">
        <v>1047</v>
      </c>
      <c r="Y159" s="17">
        <v>1040</v>
      </c>
      <c r="Z159" s="17">
        <v>1045</v>
      </c>
      <c r="AA159" s="17">
        <v>1038</v>
      </c>
      <c r="AB159" s="17">
        <v>1019</v>
      </c>
      <c r="AC159" s="17">
        <v>1013</v>
      </c>
      <c r="AD159" s="17">
        <v>1026</v>
      </c>
      <c r="AE159" s="17">
        <v>1047</v>
      </c>
      <c r="AF159" s="17">
        <v>1070</v>
      </c>
      <c r="AG159" s="17">
        <v>1101</v>
      </c>
    </row>
    <row r="160" spans="1:33" hidden="1" x14ac:dyDescent="0.25">
      <c r="A160" s="14" t="s">
        <v>42</v>
      </c>
      <c r="B160" s="14" t="s">
        <v>11</v>
      </c>
      <c r="C160" s="14" t="s">
        <v>27</v>
      </c>
      <c r="D160" s="14" t="s">
        <v>12</v>
      </c>
      <c r="E160" s="17">
        <v>1421</v>
      </c>
      <c r="F160" s="17">
        <v>1458</v>
      </c>
      <c r="G160" s="17">
        <v>1500</v>
      </c>
      <c r="H160" s="17">
        <v>1520</v>
      </c>
      <c r="I160" s="17">
        <v>1557</v>
      </c>
      <c r="J160" s="17">
        <v>1575</v>
      </c>
      <c r="K160" s="17">
        <v>1675</v>
      </c>
      <c r="L160" s="17">
        <v>1769</v>
      </c>
      <c r="M160" s="17">
        <v>1856</v>
      </c>
      <c r="N160" s="17">
        <v>1941</v>
      </c>
      <c r="O160" s="17">
        <v>1994</v>
      </c>
      <c r="P160" s="17">
        <v>2021</v>
      </c>
      <c r="Q160" s="17">
        <v>1988</v>
      </c>
      <c r="R160" s="17">
        <v>1935</v>
      </c>
      <c r="S160" s="17">
        <v>1936</v>
      </c>
      <c r="T160" s="17">
        <v>1966</v>
      </c>
      <c r="U160" s="17">
        <v>2055</v>
      </c>
      <c r="V160" s="17">
        <v>2157</v>
      </c>
      <c r="W160" s="17">
        <v>2205</v>
      </c>
      <c r="X160" s="17">
        <v>2138</v>
      </c>
      <c r="Y160" s="17">
        <v>2095</v>
      </c>
      <c r="Z160" s="17">
        <v>2122</v>
      </c>
      <c r="AA160" s="17">
        <v>2112</v>
      </c>
      <c r="AB160" s="17">
        <v>2095</v>
      </c>
      <c r="AC160" s="17">
        <v>2120</v>
      </c>
      <c r="AD160" s="17">
        <v>2196</v>
      </c>
      <c r="AE160" s="17">
        <v>2272</v>
      </c>
      <c r="AF160" s="17">
        <v>2356</v>
      </c>
      <c r="AG160" s="17">
        <v>2448</v>
      </c>
    </row>
    <row r="161" spans="1:33" hidden="1" x14ac:dyDescent="0.25">
      <c r="A161" s="14" t="s">
        <v>42</v>
      </c>
      <c r="B161" s="14" t="s">
        <v>13</v>
      </c>
      <c r="C161" s="14" t="s">
        <v>27</v>
      </c>
      <c r="D161" s="14" t="s">
        <v>14</v>
      </c>
      <c r="E161" s="17">
        <v>146</v>
      </c>
      <c r="F161" s="17">
        <v>150</v>
      </c>
      <c r="G161" s="17">
        <v>160</v>
      </c>
      <c r="H161" s="17">
        <v>165</v>
      </c>
      <c r="I161" s="17">
        <v>173</v>
      </c>
      <c r="J161" s="17">
        <v>201</v>
      </c>
      <c r="K161" s="17">
        <v>202</v>
      </c>
      <c r="L161" s="17">
        <v>202</v>
      </c>
      <c r="M161" s="17">
        <v>213</v>
      </c>
      <c r="N161" s="17">
        <v>217</v>
      </c>
      <c r="O161" s="17">
        <v>223</v>
      </c>
      <c r="P161" s="17">
        <v>226</v>
      </c>
      <c r="Q161" s="17">
        <v>225</v>
      </c>
      <c r="R161" s="17">
        <v>216</v>
      </c>
      <c r="S161" s="17">
        <v>214</v>
      </c>
      <c r="T161" s="17">
        <v>215</v>
      </c>
      <c r="U161" s="17">
        <v>226</v>
      </c>
      <c r="V161" s="17">
        <v>230</v>
      </c>
      <c r="W161" s="17">
        <v>229</v>
      </c>
      <c r="X161" s="17">
        <v>224</v>
      </c>
      <c r="Y161" s="17">
        <v>228</v>
      </c>
      <c r="Z161" s="17">
        <v>234</v>
      </c>
      <c r="AA161" s="17">
        <v>237</v>
      </c>
      <c r="AB161" s="17">
        <v>237</v>
      </c>
      <c r="AC161" s="17">
        <v>244</v>
      </c>
      <c r="AD161" s="17">
        <v>255</v>
      </c>
      <c r="AE161" s="17">
        <v>267</v>
      </c>
      <c r="AF161" s="17">
        <v>281</v>
      </c>
      <c r="AG161" s="17">
        <v>294</v>
      </c>
    </row>
    <row r="162" spans="1:33" hidden="1" x14ac:dyDescent="0.25">
      <c r="A162" s="14" t="s">
        <v>42</v>
      </c>
      <c r="B162" s="14" t="s">
        <v>15</v>
      </c>
      <c r="C162" s="14" t="s">
        <v>27</v>
      </c>
      <c r="D162" s="14" t="s">
        <v>16</v>
      </c>
      <c r="E162" s="17">
        <v>497</v>
      </c>
      <c r="F162" s="17">
        <v>486</v>
      </c>
      <c r="G162" s="17">
        <v>475</v>
      </c>
      <c r="H162" s="17">
        <v>471</v>
      </c>
      <c r="I162" s="17">
        <v>463</v>
      </c>
      <c r="J162" s="17">
        <v>450</v>
      </c>
      <c r="K162" s="17">
        <v>437</v>
      </c>
      <c r="L162" s="17">
        <v>434</v>
      </c>
      <c r="M162" s="17">
        <v>441</v>
      </c>
      <c r="N162" s="17">
        <v>445</v>
      </c>
      <c r="O162" s="17">
        <v>450</v>
      </c>
      <c r="P162" s="17">
        <v>462</v>
      </c>
      <c r="Q162" s="17">
        <v>474</v>
      </c>
      <c r="R162" s="17">
        <v>483</v>
      </c>
      <c r="S162" s="17">
        <v>470</v>
      </c>
      <c r="T162" s="17">
        <v>459</v>
      </c>
      <c r="U162" s="17">
        <v>452</v>
      </c>
      <c r="V162" s="17">
        <v>452</v>
      </c>
      <c r="W162" s="17">
        <v>455</v>
      </c>
      <c r="X162" s="17">
        <v>466</v>
      </c>
      <c r="Y162" s="17">
        <v>479</v>
      </c>
      <c r="Z162" s="17">
        <v>465</v>
      </c>
      <c r="AA162" s="17">
        <v>458</v>
      </c>
      <c r="AB162" s="17">
        <v>459</v>
      </c>
      <c r="AC162" s="17">
        <v>453</v>
      </c>
      <c r="AD162" s="17">
        <v>447</v>
      </c>
      <c r="AE162" s="17">
        <v>445</v>
      </c>
      <c r="AF162" s="17">
        <v>448</v>
      </c>
      <c r="AG162" s="17">
        <v>452</v>
      </c>
    </row>
    <row r="163" spans="1:33" hidden="1" x14ac:dyDescent="0.25">
      <c r="A163" s="14" t="s">
        <v>42</v>
      </c>
      <c r="B163" s="14" t="s">
        <v>17</v>
      </c>
      <c r="C163" s="14" t="s">
        <v>27</v>
      </c>
      <c r="D163" s="14" t="s">
        <v>18</v>
      </c>
      <c r="E163" s="17">
        <v>526</v>
      </c>
      <c r="F163" s="17">
        <v>534</v>
      </c>
      <c r="G163" s="17">
        <v>551</v>
      </c>
      <c r="H163" s="17">
        <v>559</v>
      </c>
      <c r="I163" s="17">
        <v>559</v>
      </c>
      <c r="J163" s="17">
        <v>620</v>
      </c>
      <c r="K163" s="17">
        <v>635</v>
      </c>
      <c r="L163" s="17">
        <v>661</v>
      </c>
      <c r="M163" s="17">
        <v>694</v>
      </c>
      <c r="N163" s="17">
        <v>712</v>
      </c>
      <c r="O163" s="17">
        <v>724</v>
      </c>
      <c r="P163" s="17">
        <v>759</v>
      </c>
      <c r="Q163" s="17">
        <v>804</v>
      </c>
      <c r="R163" s="17">
        <v>840</v>
      </c>
      <c r="S163" s="17">
        <v>842</v>
      </c>
      <c r="T163" s="17">
        <v>866</v>
      </c>
      <c r="U163" s="17">
        <v>892</v>
      </c>
      <c r="V163" s="17">
        <v>912</v>
      </c>
      <c r="W163" s="17">
        <v>946</v>
      </c>
      <c r="X163" s="17">
        <v>968</v>
      </c>
      <c r="Y163" s="17">
        <v>1004</v>
      </c>
      <c r="Z163" s="17">
        <v>1031</v>
      </c>
      <c r="AA163" s="17">
        <v>1040</v>
      </c>
      <c r="AB163" s="17">
        <v>1034</v>
      </c>
      <c r="AC163" s="17">
        <v>1019</v>
      </c>
      <c r="AD163" s="17">
        <v>1008</v>
      </c>
      <c r="AE163" s="17">
        <v>1010</v>
      </c>
      <c r="AF163" s="17">
        <v>1026</v>
      </c>
      <c r="AG163" s="17">
        <v>1052</v>
      </c>
    </row>
    <row r="164" spans="1:33" hidden="1" x14ac:dyDescent="0.25">
      <c r="A164" s="14" t="s">
        <v>42</v>
      </c>
      <c r="B164" s="14" t="s">
        <v>19</v>
      </c>
      <c r="C164" s="14" t="s">
        <v>27</v>
      </c>
      <c r="D164" s="14" t="s">
        <v>20</v>
      </c>
      <c r="E164" s="17">
        <v>311</v>
      </c>
      <c r="F164" s="17">
        <v>310</v>
      </c>
      <c r="G164" s="17">
        <v>312</v>
      </c>
      <c r="H164" s="17">
        <v>311</v>
      </c>
      <c r="I164" s="17">
        <v>312</v>
      </c>
      <c r="J164" s="17">
        <v>331</v>
      </c>
      <c r="K164" s="17">
        <v>338</v>
      </c>
      <c r="L164" s="17">
        <v>343</v>
      </c>
      <c r="M164" s="17">
        <v>352</v>
      </c>
      <c r="N164" s="17">
        <v>357</v>
      </c>
      <c r="O164" s="17">
        <v>363</v>
      </c>
      <c r="P164" s="17">
        <v>370</v>
      </c>
      <c r="Q164" s="17">
        <v>381</v>
      </c>
      <c r="R164" s="17">
        <v>391</v>
      </c>
      <c r="S164" s="17">
        <v>391</v>
      </c>
      <c r="T164" s="17">
        <v>391</v>
      </c>
      <c r="U164" s="17">
        <v>390</v>
      </c>
      <c r="V164" s="17">
        <v>398</v>
      </c>
      <c r="W164" s="17">
        <v>415</v>
      </c>
      <c r="X164" s="17">
        <v>421</v>
      </c>
      <c r="Y164" s="17">
        <v>419</v>
      </c>
      <c r="Z164" s="17">
        <v>417</v>
      </c>
      <c r="AA164" s="17">
        <v>414</v>
      </c>
      <c r="AB164" s="17">
        <v>409</v>
      </c>
      <c r="AC164" s="17">
        <v>411</v>
      </c>
      <c r="AD164" s="17">
        <v>414</v>
      </c>
      <c r="AE164" s="17">
        <v>423</v>
      </c>
      <c r="AF164" s="17">
        <v>427</v>
      </c>
      <c r="AG164" s="17">
        <v>435</v>
      </c>
    </row>
    <row r="165" spans="1:33" hidden="1" x14ac:dyDescent="0.25">
      <c r="A165" s="14" t="s">
        <v>42</v>
      </c>
      <c r="B165" s="14" t="s">
        <v>21</v>
      </c>
      <c r="C165" s="14" t="s">
        <v>6</v>
      </c>
      <c r="D165" s="14" t="s">
        <v>22</v>
      </c>
      <c r="E165" s="17"/>
      <c r="F165" s="17"/>
      <c r="G165" s="17">
        <v>552.20000000000005</v>
      </c>
      <c r="H165" s="17">
        <v>257.2</v>
      </c>
      <c r="I165" s="17">
        <v>249.29999999999998</v>
      </c>
      <c r="J165" s="17">
        <v>270.39999999999998</v>
      </c>
      <c r="K165" s="17">
        <v>262.5</v>
      </c>
      <c r="L165" s="17">
        <v>293.5</v>
      </c>
      <c r="M165" s="17">
        <v>297.10000000000002</v>
      </c>
      <c r="N165" s="17">
        <v>328.8</v>
      </c>
      <c r="O165" s="17">
        <v>327.8</v>
      </c>
      <c r="P165" s="17">
        <v>358.5</v>
      </c>
      <c r="Q165" s="17">
        <v>334.6</v>
      </c>
      <c r="R165" s="17">
        <v>377.09999999999997</v>
      </c>
      <c r="S165" s="17">
        <v>347.8</v>
      </c>
      <c r="T165" s="17">
        <v>312.5</v>
      </c>
      <c r="U165" s="17">
        <v>326.10000000000002</v>
      </c>
      <c r="V165" s="17">
        <v>396.4</v>
      </c>
      <c r="W165" s="17">
        <v>386.9</v>
      </c>
      <c r="X165" s="17">
        <v>395.09999999999997</v>
      </c>
      <c r="Y165" s="17">
        <v>381.90000000000003</v>
      </c>
      <c r="Z165" s="17">
        <v>356.5</v>
      </c>
      <c r="AA165" s="17">
        <v>377.79999999999995</v>
      </c>
      <c r="AB165" s="17">
        <v>398.6</v>
      </c>
      <c r="AC165" s="17">
        <v>397.1</v>
      </c>
      <c r="AD165" s="17">
        <v>400.3</v>
      </c>
      <c r="AE165" s="17">
        <v>410.80000000000007</v>
      </c>
      <c r="AF165" s="17">
        <v>408.4</v>
      </c>
      <c r="AG165" s="17">
        <v>401.79999999999995</v>
      </c>
    </row>
    <row r="166" spans="1:33" hidden="1" x14ac:dyDescent="0.25">
      <c r="A166" s="14" t="s">
        <v>42</v>
      </c>
      <c r="B166" s="14" t="s">
        <v>23</v>
      </c>
      <c r="C166" s="14" t="s">
        <v>6</v>
      </c>
      <c r="D166" s="14" t="s">
        <v>24</v>
      </c>
      <c r="E166" s="17"/>
      <c r="F166" s="17"/>
      <c r="G166" s="17">
        <v>4705.2</v>
      </c>
      <c r="H166" s="17">
        <v>4462.3</v>
      </c>
      <c r="I166" s="17">
        <v>4487.2</v>
      </c>
      <c r="J166" s="17">
        <v>4630.0999999999995</v>
      </c>
      <c r="K166" s="17">
        <v>4739.8999999999996</v>
      </c>
      <c r="L166" s="17">
        <v>4921.7</v>
      </c>
      <c r="M166" s="17">
        <v>5083.1000000000004</v>
      </c>
      <c r="N166" s="17">
        <v>5247.8</v>
      </c>
      <c r="O166" s="17">
        <v>5355.8</v>
      </c>
      <c r="P166" s="17">
        <v>5477.8</v>
      </c>
      <c r="Q166" s="17">
        <v>5454.6</v>
      </c>
      <c r="R166" s="17">
        <v>5493.8</v>
      </c>
      <c r="S166" s="17">
        <v>5459.7</v>
      </c>
      <c r="T166" s="17">
        <v>5482.3</v>
      </c>
      <c r="U166" s="17">
        <v>5648.2000000000007</v>
      </c>
      <c r="V166" s="17">
        <v>5853.7</v>
      </c>
      <c r="W166" s="17">
        <v>5941.7</v>
      </c>
      <c r="X166" s="17">
        <v>5880.3</v>
      </c>
      <c r="Y166" s="17">
        <v>5856.5</v>
      </c>
      <c r="Z166" s="17">
        <v>5864.7</v>
      </c>
      <c r="AA166" s="17">
        <v>5869.2</v>
      </c>
      <c r="AB166" s="17">
        <v>5800.9000000000005</v>
      </c>
      <c r="AC166" s="17">
        <v>5814.3</v>
      </c>
      <c r="AD166" s="17">
        <v>5908.2</v>
      </c>
      <c r="AE166" s="17">
        <v>6040.8</v>
      </c>
      <c r="AF166" s="17">
        <v>6178.0999999999995</v>
      </c>
      <c r="AG166" s="17">
        <v>6335.2</v>
      </c>
    </row>
    <row r="167" spans="1:33" hidden="1" x14ac:dyDescent="0.25">
      <c r="A167" s="14" t="s">
        <v>43</v>
      </c>
      <c r="B167" s="14" t="s">
        <v>5</v>
      </c>
      <c r="C167" s="14" t="s">
        <v>6</v>
      </c>
      <c r="D167" s="14" t="s">
        <v>7</v>
      </c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>
        <v>2464.3000000000002</v>
      </c>
      <c r="P167" s="17">
        <v>2498</v>
      </c>
      <c r="Q167" s="17">
        <v>2496.3000000000002</v>
      </c>
      <c r="R167" s="17">
        <v>2303.3000000000002</v>
      </c>
      <c r="S167" s="17">
        <v>2242.3000000000002</v>
      </c>
      <c r="T167" s="17">
        <v>2275.9</v>
      </c>
      <c r="U167" s="17">
        <v>2159</v>
      </c>
      <c r="V167" s="17">
        <v>2105.6</v>
      </c>
      <c r="W167" s="17"/>
      <c r="X167" s="17">
        <v>1990</v>
      </c>
      <c r="Y167" s="17">
        <v>1917.4</v>
      </c>
      <c r="Z167" s="17">
        <v>1903.2</v>
      </c>
      <c r="AA167" s="17">
        <v>1869</v>
      </c>
      <c r="AB167" s="17">
        <v>1784.1</v>
      </c>
      <c r="AC167" s="17">
        <v>1749.1</v>
      </c>
      <c r="AD167" s="17">
        <v>1792.8</v>
      </c>
      <c r="AE167" s="17">
        <v>1654.8</v>
      </c>
      <c r="AF167" s="17">
        <v>1609.6</v>
      </c>
      <c r="AG167" s="17">
        <v>1516.7</v>
      </c>
    </row>
    <row r="168" spans="1:33" hidden="1" x14ac:dyDescent="0.25">
      <c r="A168" s="14" t="s">
        <v>43</v>
      </c>
      <c r="B168" s="14" t="s">
        <v>8</v>
      </c>
      <c r="C168" s="14" t="s">
        <v>27</v>
      </c>
      <c r="D168" s="14" t="s">
        <v>10</v>
      </c>
      <c r="E168" s="17"/>
      <c r="F168" s="17"/>
      <c r="G168" s="17">
        <v>1871.3</v>
      </c>
      <c r="H168" s="17">
        <v>1982.2</v>
      </c>
      <c r="I168" s="17">
        <v>1892.2</v>
      </c>
      <c r="J168" s="17">
        <v>1903.1</v>
      </c>
      <c r="K168" s="17">
        <v>1900.3</v>
      </c>
      <c r="L168" s="17">
        <v>2060.6</v>
      </c>
      <c r="M168" s="17">
        <v>2106.4</v>
      </c>
      <c r="N168" s="17">
        <v>2093.9</v>
      </c>
      <c r="O168" s="17">
        <v>2074.6</v>
      </c>
      <c r="P168" s="17">
        <v>1969.2</v>
      </c>
      <c r="Q168" s="17">
        <v>1998</v>
      </c>
      <c r="R168" s="17">
        <v>2003.9</v>
      </c>
      <c r="S168" s="17">
        <v>1983.1</v>
      </c>
      <c r="T168" s="17">
        <v>2068.5</v>
      </c>
      <c r="U168" s="17">
        <v>2094.5</v>
      </c>
      <c r="V168" s="17">
        <v>2210.5</v>
      </c>
      <c r="W168" s="17">
        <v>2287.1999999999998</v>
      </c>
      <c r="X168" s="17">
        <v>2179.5</v>
      </c>
      <c r="Y168" s="17">
        <v>2189.1</v>
      </c>
      <c r="Z168" s="17">
        <v>2158.8000000000002</v>
      </c>
      <c r="AA168" s="17">
        <v>2122.9</v>
      </c>
      <c r="AB168" s="17">
        <v>2121.9</v>
      </c>
      <c r="AC168" s="17">
        <v>2176.6</v>
      </c>
      <c r="AD168" s="17">
        <v>2222.1</v>
      </c>
      <c r="AE168" s="17">
        <v>2290.5</v>
      </c>
      <c r="AF168" s="17">
        <v>2347.9</v>
      </c>
      <c r="AG168" s="17">
        <v>2360.9</v>
      </c>
    </row>
    <row r="169" spans="1:33" hidden="1" x14ac:dyDescent="0.25">
      <c r="A169" s="14" t="s">
        <v>43</v>
      </c>
      <c r="B169" s="14" t="s">
        <v>11</v>
      </c>
      <c r="C169" s="14" t="s">
        <v>27</v>
      </c>
      <c r="D169" s="14" t="s">
        <v>12</v>
      </c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>
        <v>2022.5</v>
      </c>
      <c r="U169" s="17">
        <v>2119.9</v>
      </c>
      <c r="V169" s="17">
        <v>2264</v>
      </c>
      <c r="W169" s="17">
        <v>2354.1</v>
      </c>
      <c r="X169" s="17">
        <v>2316.1999999999998</v>
      </c>
      <c r="Y169" s="17">
        <v>2366.1</v>
      </c>
      <c r="Z169" s="17">
        <v>2453.9</v>
      </c>
      <c r="AA169" s="17">
        <v>2490.5</v>
      </c>
      <c r="AB169" s="17">
        <v>2548.6999999999998</v>
      </c>
      <c r="AC169" s="17">
        <v>2650</v>
      </c>
      <c r="AD169" s="17">
        <v>2757.2</v>
      </c>
      <c r="AE169" s="17">
        <v>2933.1</v>
      </c>
      <c r="AF169" s="17">
        <v>3087.9</v>
      </c>
      <c r="AG169" s="17">
        <v>3143.5</v>
      </c>
    </row>
    <row r="170" spans="1:33" hidden="1" x14ac:dyDescent="0.25">
      <c r="A170" s="14" t="s">
        <v>43</v>
      </c>
      <c r="B170" s="14" t="s">
        <v>13</v>
      </c>
      <c r="C170" s="14" t="s">
        <v>27</v>
      </c>
      <c r="D170" s="14" t="s">
        <v>14</v>
      </c>
      <c r="E170" s="17"/>
      <c r="F170" s="17"/>
      <c r="G170" s="17">
        <v>164.4</v>
      </c>
      <c r="H170" s="17">
        <v>170.1</v>
      </c>
      <c r="I170" s="17">
        <v>175.8</v>
      </c>
      <c r="J170" s="17">
        <v>185.9</v>
      </c>
      <c r="K170" s="17">
        <v>188</v>
      </c>
      <c r="L170" s="17">
        <v>201.8</v>
      </c>
      <c r="M170" s="17">
        <v>221.6</v>
      </c>
      <c r="N170" s="17">
        <v>216.3</v>
      </c>
      <c r="O170" s="17">
        <v>225.7</v>
      </c>
      <c r="P170" s="17">
        <v>217.2</v>
      </c>
      <c r="Q170" s="17">
        <v>210.9</v>
      </c>
      <c r="R170" s="17">
        <v>214.2</v>
      </c>
      <c r="S170" s="17">
        <v>216.3</v>
      </c>
      <c r="T170" s="17">
        <v>219.4</v>
      </c>
      <c r="U170" s="17">
        <v>228.9</v>
      </c>
      <c r="V170" s="17">
        <v>239.2</v>
      </c>
      <c r="W170" s="17">
        <v>274.7</v>
      </c>
      <c r="X170" s="17">
        <v>252.5</v>
      </c>
      <c r="Y170" s="17">
        <v>237.4</v>
      </c>
      <c r="Z170" s="17">
        <v>237.5</v>
      </c>
      <c r="AA170" s="17">
        <v>246.4</v>
      </c>
      <c r="AB170" s="17">
        <v>244.7</v>
      </c>
      <c r="AC170" s="17">
        <v>248.7</v>
      </c>
      <c r="AD170" s="17">
        <v>252.3</v>
      </c>
      <c r="AE170" s="17">
        <v>270.60000000000002</v>
      </c>
      <c r="AF170" s="17">
        <v>291.39999999999998</v>
      </c>
      <c r="AG170" s="17">
        <v>295.89999999999998</v>
      </c>
    </row>
    <row r="171" spans="1:33" hidden="1" x14ac:dyDescent="0.25">
      <c r="A171" s="14" t="s">
        <v>43</v>
      </c>
      <c r="B171" s="14" t="s">
        <v>15</v>
      </c>
      <c r="C171" s="14" t="s">
        <v>27</v>
      </c>
      <c r="D171" s="14" t="s">
        <v>16</v>
      </c>
      <c r="E171" s="17"/>
      <c r="F171" s="17"/>
      <c r="G171" s="17">
        <v>292.39999999999998</v>
      </c>
      <c r="H171" s="17">
        <v>336.6</v>
      </c>
      <c r="I171" s="17">
        <v>375.7</v>
      </c>
      <c r="J171" s="17">
        <v>381.3</v>
      </c>
      <c r="K171" s="17">
        <v>402.5</v>
      </c>
      <c r="L171" s="17">
        <v>431.8</v>
      </c>
      <c r="M171" s="17">
        <v>430.8</v>
      </c>
      <c r="N171" s="17">
        <v>439.5</v>
      </c>
      <c r="O171" s="17">
        <v>822.2</v>
      </c>
      <c r="P171" s="17">
        <v>850.7</v>
      </c>
      <c r="Q171" s="17">
        <v>838.8</v>
      </c>
      <c r="R171" s="17">
        <v>843.5</v>
      </c>
      <c r="S171" s="17">
        <v>851.6</v>
      </c>
      <c r="T171" s="17">
        <v>871.4</v>
      </c>
      <c r="U171" s="17">
        <v>880.4</v>
      </c>
      <c r="V171" s="17">
        <v>895.2</v>
      </c>
      <c r="W171" s="17">
        <v>919</v>
      </c>
      <c r="X171" s="17">
        <v>964.5</v>
      </c>
      <c r="Y171" s="17">
        <v>970.1</v>
      </c>
      <c r="Z171" s="17">
        <v>951.9</v>
      </c>
      <c r="AA171" s="17">
        <v>958.2</v>
      </c>
      <c r="AB171" s="17">
        <v>963</v>
      </c>
      <c r="AC171" s="17">
        <v>971.1</v>
      </c>
      <c r="AD171" s="17">
        <v>970.8</v>
      </c>
      <c r="AE171" s="17">
        <v>977</v>
      </c>
      <c r="AF171" s="17">
        <v>978.4</v>
      </c>
      <c r="AG171" s="17">
        <v>988.2</v>
      </c>
    </row>
    <row r="172" spans="1:33" hidden="1" x14ac:dyDescent="0.25">
      <c r="A172" s="14" t="s">
        <v>43</v>
      </c>
      <c r="B172" s="14" t="s">
        <v>17</v>
      </c>
      <c r="C172" s="14" t="s">
        <v>27</v>
      </c>
      <c r="D172" s="14" t="s">
        <v>18</v>
      </c>
      <c r="E172" s="17"/>
      <c r="F172" s="17"/>
      <c r="G172" s="17">
        <v>1009.3</v>
      </c>
      <c r="H172" s="17">
        <v>989.2</v>
      </c>
      <c r="I172" s="17">
        <v>995.7</v>
      </c>
      <c r="J172" s="17">
        <v>1003.4</v>
      </c>
      <c r="K172" s="17">
        <v>1009.6</v>
      </c>
      <c r="L172" s="17">
        <v>1029.2</v>
      </c>
      <c r="M172" s="17">
        <v>1021.4</v>
      </c>
      <c r="N172" s="17">
        <v>967</v>
      </c>
      <c r="O172" s="17">
        <v>908.2</v>
      </c>
      <c r="P172" s="17">
        <v>869</v>
      </c>
      <c r="Q172" s="17">
        <v>851.7</v>
      </c>
      <c r="R172" s="17">
        <v>704.8</v>
      </c>
      <c r="S172" s="17">
        <v>704.5</v>
      </c>
      <c r="T172" s="17">
        <v>689</v>
      </c>
      <c r="U172" s="17">
        <v>697.8</v>
      </c>
      <c r="V172" s="17">
        <v>718.1</v>
      </c>
      <c r="W172" s="17">
        <v>728.9</v>
      </c>
      <c r="X172" s="17">
        <v>747.6</v>
      </c>
      <c r="Y172" s="17">
        <v>764.4</v>
      </c>
      <c r="Z172" s="17">
        <v>775.4</v>
      </c>
      <c r="AA172" s="17">
        <v>790.6</v>
      </c>
      <c r="AB172" s="17">
        <v>804.7</v>
      </c>
      <c r="AC172" s="17">
        <v>827.3</v>
      </c>
      <c r="AD172" s="17">
        <v>842</v>
      </c>
      <c r="AE172" s="17">
        <v>866.1</v>
      </c>
      <c r="AF172" s="17">
        <v>879.9</v>
      </c>
      <c r="AG172" s="17">
        <v>908.9</v>
      </c>
    </row>
    <row r="173" spans="1:33" hidden="1" x14ac:dyDescent="0.25">
      <c r="A173" s="14" t="s">
        <v>43</v>
      </c>
      <c r="B173" s="14" t="s">
        <v>19</v>
      </c>
      <c r="C173" s="14" t="s">
        <v>27</v>
      </c>
      <c r="D173" s="14" t="s">
        <v>20</v>
      </c>
      <c r="E173" s="17"/>
      <c r="F173" s="17"/>
      <c r="G173" s="17">
        <v>811.9</v>
      </c>
      <c r="H173" s="17">
        <v>871.3</v>
      </c>
      <c r="I173" s="17">
        <v>893.6</v>
      </c>
      <c r="J173" s="17">
        <v>896.4</v>
      </c>
      <c r="K173" s="17">
        <v>911.8</v>
      </c>
      <c r="L173" s="17">
        <v>902.1</v>
      </c>
      <c r="M173" s="17">
        <v>907.8</v>
      </c>
      <c r="N173" s="17">
        <v>908.3</v>
      </c>
      <c r="O173" s="17">
        <v>902.8</v>
      </c>
      <c r="P173" s="17">
        <v>907.9</v>
      </c>
      <c r="Q173" s="17">
        <v>894.6</v>
      </c>
      <c r="R173" s="17">
        <v>977.5</v>
      </c>
      <c r="S173" s="17">
        <v>999.5</v>
      </c>
      <c r="T173" s="17">
        <v>1043</v>
      </c>
      <c r="U173" s="17">
        <v>1044.4000000000001</v>
      </c>
      <c r="V173" s="17">
        <v>1052.3</v>
      </c>
      <c r="W173" s="17">
        <v>1058.0999999999999</v>
      </c>
      <c r="X173" s="17">
        <v>1071.9000000000001</v>
      </c>
      <c r="Y173" s="17">
        <v>1079.9000000000001</v>
      </c>
      <c r="Z173" s="17">
        <v>1084.7</v>
      </c>
      <c r="AA173" s="17">
        <v>1086</v>
      </c>
      <c r="AB173" s="17">
        <v>1100.3</v>
      </c>
      <c r="AC173" s="17">
        <v>1124.2</v>
      </c>
      <c r="AD173" s="17">
        <v>1137.8</v>
      </c>
      <c r="AE173" s="17">
        <v>1152.9000000000001</v>
      </c>
      <c r="AF173" s="17">
        <v>1173.0999999999999</v>
      </c>
      <c r="AG173" s="17">
        <v>1189</v>
      </c>
    </row>
    <row r="174" spans="1:33" hidden="1" x14ac:dyDescent="0.25">
      <c r="A174" s="14" t="s">
        <v>43</v>
      </c>
      <c r="B174" s="14" t="s">
        <v>21</v>
      </c>
      <c r="C174" s="14" t="s">
        <v>6</v>
      </c>
      <c r="D174" s="14" t="s">
        <v>22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>
        <v>460.8</v>
      </c>
      <c r="T174" s="17">
        <v>499.00000000000006</v>
      </c>
      <c r="U174" s="17">
        <v>563.90000000000009</v>
      </c>
      <c r="V174" s="17">
        <v>553.1</v>
      </c>
      <c r="W174" s="17">
        <v>657.5</v>
      </c>
      <c r="X174" s="17">
        <v>653.20000000000005</v>
      </c>
      <c r="Y174" s="17">
        <v>644</v>
      </c>
      <c r="Z174" s="17">
        <v>637.09999999999991</v>
      </c>
      <c r="AA174" s="17">
        <v>654.69999999999993</v>
      </c>
      <c r="AB174" s="17">
        <v>684.9</v>
      </c>
      <c r="AC174" s="17">
        <v>707.49999999999989</v>
      </c>
      <c r="AD174" s="17">
        <v>742.9</v>
      </c>
      <c r="AE174" s="17">
        <v>757.2</v>
      </c>
      <c r="AF174" s="17">
        <v>773.10000000000014</v>
      </c>
      <c r="AG174" s="17">
        <v>778.2</v>
      </c>
    </row>
    <row r="175" spans="1:33" hidden="1" x14ac:dyDescent="0.25">
      <c r="A175" s="14" t="s">
        <v>43</v>
      </c>
      <c r="B175" s="14" t="s">
        <v>23</v>
      </c>
      <c r="C175" s="14" t="s">
        <v>6</v>
      </c>
      <c r="D175" s="14" t="s">
        <v>24</v>
      </c>
      <c r="E175" s="17"/>
      <c r="F175" s="17"/>
      <c r="G175" s="17">
        <v>4149.2999999999993</v>
      </c>
      <c r="H175" s="17">
        <v>4349.4000000000005</v>
      </c>
      <c r="I175" s="17">
        <v>4333</v>
      </c>
      <c r="J175" s="17">
        <v>4370.1000000000004</v>
      </c>
      <c r="K175" s="17">
        <v>4412.2</v>
      </c>
      <c r="L175" s="17">
        <v>4625.5000000000009</v>
      </c>
      <c r="M175" s="17">
        <v>4688</v>
      </c>
      <c r="N175" s="17">
        <v>4625</v>
      </c>
      <c r="O175" s="17">
        <v>7397.7999999999993</v>
      </c>
      <c r="P175" s="17">
        <v>7311.9999999999991</v>
      </c>
      <c r="Q175" s="17">
        <v>7290.3</v>
      </c>
      <c r="R175" s="17">
        <v>7047.2000000000007</v>
      </c>
      <c r="S175" s="17">
        <v>7458.1</v>
      </c>
      <c r="T175" s="17">
        <v>9688.6999999999989</v>
      </c>
      <c r="U175" s="17">
        <v>9788.7999999999993</v>
      </c>
      <c r="V175" s="17">
        <v>10038</v>
      </c>
      <c r="W175" s="17">
        <v>8279.4999999999982</v>
      </c>
      <c r="X175" s="17">
        <v>10175.4</v>
      </c>
      <c r="Y175" s="17">
        <v>10168.4</v>
      </c>
      <c r="Z175" s="17">
        <v>10202.5</v>
      </c>
      <c r="AA175" s="17">
        <v>10218.299999999999</v>
      </c>
      <c r="AB175" s="17">
        <v>10252.299999999999</v>
      </c>
      <c r="AC175" s="17">
        <v>10454.5</v>
      </c>
      <c r="AD175" s="17">
        <v>10717.9</v>
      </c>
      <c r="AE175" s="17">
        <v>10902.2</v>
      </c>
      <c r="AF175" s="17">
        <v>11141.3</v>
      </c>
      <c r="AG175" s="17">
        <v>11181.300000000001</v>
      </c>
    </row>
    <row r="176" spans="1:33" hidden="1" x14ac:dyDescent="0.25">
      <c r="A176" s="14" t="s">
        <v>44</v>
      </c>
      <c r="B176" s="14" t="s">
        <v>5</v>
      </c>
      <c r="C176" s="14" t="s">
        <v>6</v>
      </c>
      <c r="D176" s="14" t="s">
        <v>7</v>
      </c>
      <c r="E176" s="17">
        <v>718</v>
      </c>
      <c r="F176" s="17">
        <v>705.7</v>
      </c>
      <c r="G176" s="17">
        <v>424.8</v>
      </c>
      <c r="H176" s="17">
        <v>417.5</v>
      </c>
      <c r="I176" s="17">
        <v>411.2</v>
      </c>
      <c r="J176" s="17">
        <v>386.8</v>
      </c>
      <c r="K176" s="17">
        <v>394.8</v>
      </c>
      <c r="L176" s="17">
        <v>421.9</v>
      </c>
      <c r="M176" s="17">
        <v>481.5</v>
      </c>
      <c r="N176" s="17">
        <v>442.5</v>
      </c>
      <c r="O176" s="17">
        <v>428.4</v>
      </c>
      <c r="P176" s="17">
        <v>440.7</v>
      </c>
      <c r="Q176" s="17">
        <v>417.6</v>
      </c>
      <c r="R176" s="17">
        <v>424.6</v>
      </c>
      <c r="S176" s="17">
        <v>400.4</v>
      </c>
      <c r="T176" s="17">
        <v>375.9</v>
      </c>
      <c r="U176" s="17">
        <v>369.1</v>
      </c>
      <c r="V176" s="17">
        <v>356.6</v>
      </c>
      <c r="W176" s="17">
        <v>358.5</v>
      </c>
      <c r="X176" s="17">
        <v>338.6</v>
      </c>
      <c r="Y176" s="17">
        <v>326.10000000000002</v>
      </c>
      <c r="Z176" s="17">
        <v>289.3</v>
      </c>
      <c r="AA176" s="17">
        <v>290.2</v>
      </c>
      <c r="AB176" s="17">
        <v>275</v>
      </c>
      <c r="AC176" s="17">
        <v>235.5</v>
      </c>
      <c r="AD176" s="17">
        <v>205.8</v>
      </c>
      <c r="AE176" s="17">
        <v>195.1</v>
      </c>
      <c r="AF176" s="17">
        <v>181.8</v>
      </c>
      <c r="AG176" s="17">
        <v>173.5</v>
      </c>
    </row>
    <row r="177" spans="1:33" hidden="1" x14ac:dyDescent="0.25">
      <c r="A177" s="14" t="s">
        <v>44</v>
      </c>
      <c r="B177" s="14" t="s">
        <v>8</v>
      </c>
      <c r="C177" s="14" t="s">
        <v>27</v>
      </c>
      <c r="D177" s="14" t="s">
        <v>10</v>
      </c>
      <c r="E177" s="17"/>
      <c r="F177" s="17"/>
      <c r="G177" s="17">
        <v>548.1</v>
      </c>
      <c r="H177" s="17">
        <v>502.5</v>
      </c>
      <c r="I177" s="17">
        <v>516.4</v>
      </c>
      <c r="J177" s="17">
        <v>561.4</v>
      </c>
      <c r="K177" s="17">
        <v>549.29999999999995</v>
      </c>
      <c r="L177" s="17">
        <v>541.1</v>
      </c>
      <c r="M177" s="17">
        <v>654.6</v>
      </c>
      <c r="N177" s="17">
        <v>693.5</v>
      </c>
      <c r="O177" s="17">
        <v>723.1</v>
      </c>
      <c r="P177" s="17">
        <v>752.2</v>
      </c>
      <c r="Q177" s="17">
        <v>769.1</v>
      </c>
      <c r="R177" s="17">
        <v>774.7</v>
      </c>
      <c r="S177" s="17">
        <v>782</v>
      </c>
      <c r="T177" s="17">
        <v>773</v>
      </c>
      <c r="U177" s="17">
        <v>751.2</v>
      </c>
      <c r="V177" s="17">
        <v>750.2</v>
      </c>
      <c r="W177" s="17">
        <v>766.1</v>
      </c>
      <c r="X177" s="17">
        <v>762.8</v>
      </c>
      <c r="Y177" s="17">
        <v>736.7</v>
      </c>
      <c r="Z177" s="17">
        <v>692.8</v>
      </c>
      <c r="AA177" s="17">
        <v>659.9</v>
      </c>
      <c r="AB177" s="17">
        <v>644</v>
      </c>
      <c r="AC177" s="17">
        <v>669.7</v>
      </c>
      <c r="AD177" s="17">
        <v>702.3</v>
      </c>
      <c r="AE177" s="17">
        <v>702.4</v>
      </c>
      <c r="AF177" s="17">
        <v>703.6</v>
      </c>
      <c r="AG177" s="17">
        <v>701.4</v>
      </c>
    </row>
    <row r="178" spans="1:33" hidden="1" x14ac:dyDescent="0.25">
      <c r="A178" s="14" t="s">
        <v>44</v>
      </c>
      <c r="B178" s="14" t="s">
        <v>11</v>
      </c>
      <c r="C178" s="14" t="s">
        <v>27</v>
      </c>
      <c r="D178" s="14" t="s">
        <v>12</v>
      </c>
      <c r="E178" s="17">
        <v>1484.575</v>
      </c>
      <c r="F178" s="17">
        <v>1581.3</v>
      </c>
      <c r="G178" s="17">
        <v>856.9</v>
      </c>
      <c r="H178" s="17">
        <v>886.8</v>
      </c>
      <c r="I178" s="17">
        <v>872.6</v>
      </c>
      <c r="J178" s="17">
        <v>769.4</v>
      </c>
      <c r="K178" s="17">
        <v>772.3</v>
      </c>
      <c r="L178" s="17">
        <v>738.2</v>
      </c>
      <c r="M178" s="17">
        <v>741.7</v>
      </c>
      <c r="N178" s="17">
        <v>769.1</v>
      </c>
      <c r="O178" s="17">
        <v>774.8</v>
      </c>
      <c r="P178" s="17">
        <v>793.6</v>
      </c>
      <c r="Q178" s="17">
        <v>842</v>
      </c>
      <c r="R178" s="17">
        <v>843.2</v>
      </c>
      <c r="S178" s="17">
        <v>909.9</v>
      </c>
      <c r="T178" s="17">
        <v>911.8</v>
      </c>
      <c r="U178" s="17">
        <v>944.4</v>
      </c>
      <c r="V178" s="17">
        <v>981.32600000000002</v>
      </c>
      <c r="W178" s="17">
        <v>1382.204</v>
      </c>
      <c r="X178" s="17">
        <v>1328.9290000000001</v>
      </c>
      <c r="Y178" s="17">
        <v>1299.1579999999999</v>
      </c>
      <c r="Z178" s="17">
        <v>1281.588</v>
      </c>
      <c r="AA178" s="17">
        <v>1150.1590000000001</v>
      </c>
      <c r="AB178" s="17">
        <v>1159.066</v>
      </c>
      <c r="AC178" s="17">
        <v>1175.4929999999999</v>
      </c>
      <c r="AD178" s="17">
        <v>1247.096</v>
      </c>
      <c r="AE178" s="17">
        <v>1082.5</v>
      </c>
      <c r="AF178" s="17">
        <v>1120.5999999999999</v>
      </c>
      <c r="AG178" s="17">
        <v>1146.5</v>
      </c>
    </row>
    <row r="179" spans="1:33" hidden="1" x14ac:dyDescent="0.25">
      <c r="A179" s="14" t="s">
        <v>44</v>
      </c>
      <c r="B179" s="14" t="s">
        <v>13</v>
      </c>
      <c r="C179" s="14" t="s">
        <v>27</v>
      </c>
      <c r="D179" s="14" t="s">
        <v>14</v>
      </c>
      <c r="E179" s="17"/>
      <c r="F179" s="17"/>
      <c r="G179" s="17">
        <v>185.1</v>
      </c>
      <c r="H179" s="17">
        <v>197.1</v>
      </c>
      <c r="I179" s="17">
        <v>185.5</v>
      </c>
      <c r="J179" s="17">
        <v>195.1</v>
      </c>
      <c r="K179" s="17">
        <v>201.2</v>
      </c>
      <c r="L179" s="17">
        <v>211.8</v>
      </c>
      <c r="M179" s="17">
        <v>245</v>
      </c>
      <c r="N179" s="17">
        <v>248.9</v>
      </c>
      <c r="O179" s="17">
        <v>253.6</v>
      </c>
      <c r="P179" s="17">
        <v>255</v>
      </c>
      <c r="Q179" s="17">
        <v>265.3</v>
      </c>
      <c r="R179" s="17">
        <v>259.5</v>
      </c>
      <c r="S179" s="17">
        <v>265.39999999999998</v>
      </c>
      <c r="T179" s="17">
        <v>275.8</v>
      </c>
      <c r="U179" s="17">
        <v>280</v>
      </c>
      <c r="V179" s="17">
        <v>285.07400000000001</v>
      </c>
      <c r="W179" s="17">
        <v>319.39999999999998</v>
      </c>
      <c r="X179" s="17">
        <v>295.10000000000002</v>
      </c>
      <c r="Y179" s="17">
        <v>291.5</v>
      </c>
      <c r="Z179" s="17">
        <v>286.5</v>
      </c>
      <c r="AA179" s="17">
        <v>276.8</v>
      </c>
      <c r="AB179" s="17">
        <v>289</v>
      </c>
      <c r="AC179" s="17">
        <v>276.39999999999998</v>
      </c>
      <c r="AD179" s="17">
        <v>258.7</v>
      </c>
      <c r="AE179" s="17">
        <v>279.2</v>
      </c>
      <c r="AF179" s="17">
        <v>323.2</v>
      </c>
      <c r="AG179" s="17">
        <v>311.39999999999998</v>
      </c>
    </row>
    <row r="180" spans="1:33" hidden="1" x14ac:dyDescent="0.25">
      <c r="A180" s="14" t="s">
        <v>44</v>
      </c>
      <c r="B180" s="14" t="s">
        <v>15</v>
      </c>
      <c r="C180" s="14" t="s">
        <v>27</v>
      </c>
      <c r="D180" s="14" t="s">
        <v>16</v>
      </c>
      <c r="E180" s="17">
        <v>314.60000000000002</v>
      </c>
      <c r="F180" s="17">
        <v>326.60000000000002</v>
      </c>
      <c r="G180" s="17">
        <v>323</v>
      </c>
      <c r="H180" s="17">
        <v>304.2</v>
      </c>
      <c r="I180" s="17">
        <v>298.89999999999998</v>
      </c>
      <c r="J180" s="17">
        <v>364.8</v>
      </c>
      <c r="K180" s="17">
        <v>366</v>
      </c>
      <c r="L180" s="17">
        <v>361.8</v>
      </c>
      <c r="M180" s="17">
        <v>287.39999999999998</v>
      </c>
      <c r="N180" s="17">
        <v>295.39999999999998</v>
      </c>
      <c r="O180" s="17">
        <v>306.7</v>
      </c>
      <c r="P180" s="17">
        <v>310.89999999999998</v>
      </c>
      <c r="Q180" s="17">
        <v>332.2</v>
      </c>
      <c r="R180" s="17">
        <v>329.4</v>
      </c>
      <c r="S180" s="17">
        <v>331.7</v>
      </c>
      <c r="T180" s="17">
        <v>347.5</v>
      </c>
      <c r="U180" s="17">
        <v>354.3</v>
      </c>
      <c r="V180" s="17">
        <v>327</v>
      </c>
      <c r="W180" s="17">
        <v>341.8</v>
      </c>
      <c r="X180" s="17">
        <v>334.7</v>
      </c>
      <c r="Y180" s="17">
        <v>313.3</v>
      </c>
      <c r="Z180" s="17">
        <v>305.8</v>
      </c>
      <c r="AA180" s="17">
        <v>289.10000000000002</v>
      </c>
      <c r="AB180" s="17">
        <v>291.8</v>
      </c>
      <c r="AC180" s="17">
        <v>316.10000000000002</v>
      </c>
      <c r="AD180" s="17">
        <v>306.39999999999998</v>
      </c>
      <c r="AE180" s="17">
        <v>288</v>
      </c>
      <c r="AF180" s="17">
        <v>296.60000000000002</v>
      </c>
      <c r="AG180" s="17">
        <v>333.4</v>
      </c>
    </row>
    <row r="181" spans="1:33" hidden="1" x14ac:dyDescent="0.25">
      <c r="A181" s="14" t="s">
        <v>44</v>
      </c>
      <c r="B181" s="14" t="s">
        <v>17</v>
      </c>
      <c r="C181" s="14" t="s">
        <v>27</v>
      </c>
      <c r="D181" s="14" t="s">
        <v>18</v>
      </c>
      <c r="E181" s="17">
        <v>116.6</v>
      </c>
      <c r="F181" s="17">
        <v>118.7</v>
      </c>
      <c r="G181" s="17">
        <v>187.1</v>
      </c>
      <c r="H181" s="17">
        <v>190.8</v>
      </c>
      <c r="I181" s="17">
        <v>194.3</v>
      </c>
      <c r="J181" s="17">
        <v>225.2</v>
      </c>
      <c r="K181" s="17">
        <v>231.6</v>
      </c>
      <c r="L181" s="17">
        <v>234.6</v>
      </c>
      <c r="M181" s="17">
        <v>200.5</v>
      </c>
      <c r="N181" s="17">
        <v>231.9</v>
      </c>
      <c r="O181" s="17">
        <v>243.1</v>
      </c>
      <c r="P181" s="17">
        <v>252</v>
      </c>
      <c r="Q181" s="17">
        <v>254.6</v>
      </c>
      <c r="R181" s="17">
        <v>294.10000000000002</v>
      </c>
      <c r="S181" s="17">
        <v>313</v>
      </c>
      <c r="T181" s="17">
        <v>326.8</v>
      </c>
      <c r="U181" s="17">
        <v>329.8</v>
      </c>
      <c r="V181" s="17">
        <v>340.2</v>
      </c>
      <c r="W181" s="17">
        <v>302.89999999999998</v>
      </c>
      <c r="X181" s="17">
        <v>322</v>
      </c>
      <c r="Y181" s="17">
        <v>349.5</v>
      </c>
      <c r="Z181" s="17">
        <v>361.6</v>
      </c>
      <c r="AA181" s="17">
        <v>370</v>
      </c>
      <c r="AB181" s="17">
        <v>368.5</v>
      </c>
      <c r="AC181" s="17">
        <v>380.5</v>
      </c>
      <c r="AD181" s="17">
        <v>404.2</v>
      </c>
      <c r="AE181" s="17">
        <v>424.3</v>
      </c>
      <c r="AF181" s="17">
        <v>440.3</v>
      </c>
      <c r="AG181" s="17">
        <v>446.8</v>
      </c>
    </row>
    <row r="182" spans="1:33" hidden="1" x14ac:dyDescent="0.25">
      <c r="A182" s="14" t="s">
        <v>44</v>
      </c>
      <c r="B182" s="14" t="s">
        <v>19</v>
      </c>
      <c r="C182" s="14" t="s">
        <v>27</v>
      </c>
      <c r="D182" s="14" t="s">
        <v>20</v>
      </c>
      <c r="E182" s="17">
        <v>223.6</v>
      </c>
      <c r="F182" s="17">
        <v>240.2</v>
      </c>
      <c r="G182" s="17">
        <v>312.10000000000002</v>
      </c>
      <c r="H182" s="17">
        <v>292</v>
      </c>
      <c r="I182" s="17">
        <v>300.2</v>
      </c>
      <c r="J182" s="17">
        <v>268.10000000000002</v>
      </c>
      <c r="K182" s="17">
        <v>277.2</v>
      </c>
      <c r="L182" s="17">
        <v>286.2</v>
      </c>
      <c r="M182" s="17">
        <v>275.39999999999998</v>
      </c>
      <c r="N182" s="17">
        <v>277.8</v>
      </c>
      <c r="O182" s="17">
        <v>271.2</v>
      </c>
      <c r="P182" s="17">
        <v>280.60000000000002</v>
      </c>
      <c r="Q182" s="17">
        <v>284.10000000000002</v>
      </c>
      <c r="R182" s="17">
        <v>286.60000000000002</v>
      </c>
      <c r="S182" s="17">
        <v>306.60000000000002</v>
      </c>
      <c r="T182" s="17">
        <v>314.89999999999998</v>
      </c>
      <c r="U182" s="17">
        <v>318.7</v>
      </c>
      <c r="V182" s="17">
        <v>306.7</v>
      </c>
      <c r="W182" s="17">
        <v>344.3</v>
      </c>
      <c r="X182" s="17">
        <v>357.6</v>
      </c>
      <c r="Y182" s="17">
        <v>368.4</v>
      </c>
      <c r="Z182" s="17">
        <v>363.2</v>
      </c>
      <c r="AA182" s="17">
        <v>368</v>
      </c>
      <c r="AB182" s="17">
        <v>354.9</v>
      </c>
      <c r="AC182" s="17">
        <v>357.2</v>
      </c>
      <c r="AD182" s="17">
        <v>379.9</v>
      </c>
      <c r="AE182" s="17">
        <v>380.8</v>
      </c>
      <c r="AF182" s="17">
        <v>390.7</v>
      </c>
      <c r="AG182" s="17">
        <v>423.5</v>
      </c>
    </row>
    <row r="183" spans="1:33" hidden="1" x14ac:dyDescent="0.25">
      <c r="A183" s="14" t="s">
        <v>44</v>
      </c>
      <c r="B183" s="14" t="s">
        <v>21</v>
      </c>
      <c r="C183" s="14" t="s">
        <v>6</v>
      </c>
      <c r="D183" s="14" t="s">
        <v>22</v>
      </c>
      <c r="E183" s="17"/>
      <c r="F183" s="17"/>
      <c r="G183" s="17">
        <v>72.8</v>
      </c>
      <c r="H183" s="17">
        <v>165.2</v>
      </c>
      <c r="I183" s="17">
        <v>184.09999999999997</v>
      </c>
      <c r="J183" s="17">
        <v>186.3</v>
      </c>
      <c r="K183" s="17">
        <v>199</v>
      </c>
      <c r="L183" s="17">
        <v>211.5</v>
      </c>
      <c r="M183" s="17">
        <v>144.69999999999999</v>
      </c>
      <c r="N183" s="17">
        <v>173.4</v>
      </c>
      <c r="O183" s="17">
        <v>149.1</v>
      </c>
      <c r="P183" s="17">
        <v>152.5</v>
      </c>
      <c r="Q183" s="17">
        <v>174.4</v>
      </c>
      <c r="R183" s="17">
        <v>159.19999999999999</v>
      </c>
      <c r="S183" s="17">
        <v>157.80000000000001</v>
      </c>
      <c r="T183" s="17">
        <v>157.30000000000001</v>
      </c>
      <c r="U183" s="17">
        <v>165.8</v>
      </c>
      <c r="V183" s="17">
        <v>170.5</v>
      </c>
      <c r="W183" s="17">
        <v>166.70000000000002</v>
      </c>
      <c r="X183" s="17">
        <v>177.59999999999997</v>
      </c>
      <c r="Y183" s="17">
        <v>175.6</v>
      </c>
      <c r="Z183" s="17">
        <v>187.2</v>
      </c>
      <c r="AA183" s="17">
        <v>183.10000000000002</v>
      </c>
      <c r="AB183" s="17">
        <v>195.39999999999998</v>
      </c>
      <c r="AC183" s="17">
        <v>216</v>
      </c>
      <c r="AD183" s="17">
        <v>217</v>
      </c>
      <c r="AE183" s="17">
        <v>214.5</v>
      </c>
      <c r="AF183" s="17">
        <v>226.39999999999998</v>
      </c>
      <c r="AG183" s="17">
        <v>233.10000000000002</v>
      </c>
    </row>
    <row r="184" spans="1:33" hidden="1" x14ac:dyDescent="0.25">
      <c r="A184" s="14" t="s">
        <v>44</v>
      </c>
      <c r="B184" s="14" t="s">
        <v>23</v>
      </c>
      <c r="C184" s="14" t="s">
        <v>6</v>
      </c>
      <c r="D184" s="14" t="s">
        <v>24</v>
      </c>
      <c r="E184" s="17"/>
      <c r="F184" s="17"/>
      <c r="G184" s="17">
        <v>2909.9</v>
      </c>
      <c r="H184" s="17">
        <v>2956.1</v>
      </c>
      <c r="I184" s="17">
        <v>2963.2</v>
      </c>
      <c r="J184" s="17">
        <v>2957.1</v>
      </c>
      <c r="K184" s="17">
        <v>2991.3999999999996</v>
      </c>
      <c r="L184" s="17">
        <v>3007.1</v>
      </c>
      <c r="M184" s="17">
        <v>3030.8</v>
      </c>
      <c r="N184" s="17">
        <v>3132.5000000000005</v>
      </c>
      <c r="O184" s="17">
        <v>3149.9999999999995</v>
      </c>
      <c r="P184" s="17">
        <v>3237.5</v>
      </c>
      <c r="Q184" s="17">
        <v>3339.2999999999997</v>
      </c>
      <c r="R184" s="17">
        <v>3371.2999999999997</v>
      </c>
      <c r="S184" s="17">
        <v>3466.8</v>
      </c>
      <c r="T184" s="17">
        <v>3483.0000000000005</v>
      </c>
      <c r="U184" s="17">
        <v>3513.3000000000006</v>
      </c>
      <c r="V184" s="17">
        <v>3517.6</v>
      </c>
      <c r="W184" s="17">
        <v>3981.9040000000005</v>
      </c>
      <c r="X184" s="17">
        <v>3917.3289999999997</v>
      </c>
      <c r="Y184" s="17">
        <v>3860.2580000000003</v>
      </c>
      <c r="Z184" s="17">
        <v>3767.9879999999998</v>
      </c>
      <c r="AA184" s="17">
        <v>3587.259</v>
      </c>
      <c r="AB184" s="17">
        <v>3577.6660000000002</v>
      </c>
      <c r="AC184" s="17">
        <v>3626.893</v>
      </c>
      <c r="AD184" s="17">
        <v>3721.3959999999997</v>
      </c>
      <c r="AE184" s="17">
        <v>3566.8</v>
      </c>
      <c r="AF184" s="17">
        <v>3683.2</v>
      </c>
      <c r="AG184" s="17">
        <v>3769.6000000000004</v>
      </c>
    </row>
    <row r="185" spans="1:33" hidden="1" x14ac:dyDescent="0.25">
      <c r="A185" s="14" t="s">
        <v>45</v>
      </c>
      <c r="B185" s="14" t="s">
        <v>5</v>
      </c>
      <c r="C185" s="14" t="s">
        <v>6</v>
      </c>
      <c r="D185" s="14" t="s">
        <v>7</v>
      </c>
      <c r="E185" s="17"/>
      <c r="F185" s="17"/>
      <c r="G185" s="17"/>
      <c r="H185" s="17"/>
      <c r="I185" s="17"/>
      <c r="J185" s="17"/>
      <c r="K185" s="17"/>
      <c r="L185" s="17">
        <v>3579.7</v>
      </c>
      <c r="M185" s="17">
        <v>3588.6</v>
      </c>
      <c r="N185" s="17">
        <v>3716.5</v>
      </c>
      <c r="O185" s="17">
        <v>3808.3</v>
      </c>
      <c r="P185" s="17">
        <v>3680.1</v>
      </c>
      <c r="Q185" s="17">
        <v>2899.6</v>
      </c>
      <c r="R185" s="17">
        <v>2938.1</v>
      </c>
      <c r="S185" s="17">
        <v>2545.5</v>
      </c>
      <c r="T185" s="17">
        <v>2492.1999999999998</v>
      </c>
      <c r="U185" s="17">
        <v>2407.6</v>
      </c>
      <c r="V185" s="17">
        <v>2280.3000000000002</v>
      </c>
      <c r="W185" s="17">
        <v>2223.6999999999998</v>
      </c>
      <c r="X185" s="17">
        <v>2261.3000000000002</v>
      </c>
      <c r="Y185" s="17">
        <v>2303.8000000000002</v>
      </c>
      <c r="Z185" s="17">
        <v>2116</v>
      </c>
      <c r="AA185" s="17">
        <v>2185.1999999999998</v>
      </c>
      <c r="AB185" s="17">
        <v>2140.8000000000002</v>
      </c>
      <c r="AC185" s="17">
        <v>2096.3000000000002</v>
      </c>
      <c r="AD185" s="17">
        <v>1900.2</v>
      </c>
      <c r="AE185" s="17">
        <v>1693</v>
      </c>
      <c r="AF185" s="17">
        <v>1696.3</v>
      </c>
      <c r="AG185" s="17">
        <v>1657.3</v>
      </c>
    </row>
    <row r="186" spans="1:33" hidden="1" x14ac:dyDescent="0.25">
      <c r="A186" s="14" t="s">
        <v>45</v>
      </c>
      <c r="B186" s="14" t="s">
        <v>8</v>
      </c>
      <c r="C186" s="14" t="s">
        <v>27</v>
      </c>
      <c r="D186" s="14" t="s">
        <v>10</v>
      </c>
      <c r="E186" s="17"/>
      <c r="F186" s="17"/>
      <c r="G186" s="17">
        <v>754</v>
      </c>
      <c r="H186" s="17">
        <v>585</v>
      </c>
      <c r="I186" s="17">
        <v>636</v>
      </c>
      <c r="J186" s="17">
        <v>865</v>
      </c>
      <c r="K186" s="17">
        <v>797.99</v>
      </c>
      <c r="L186" s="17">
        <v>843.11500000000001</v>
      </c>
      <c r="M186" s="17">
        <v>883.976</v>
      </c>
      <c r="N186" s="17">
        <v>887.28</v>
      </c>
      <c r="O186" s="17">
        <v>884.02099999999996</v>
      </c>
      <c r="P186" s="17">
        <v>907.29600000000005</v>
      </c>
      <c r="Q186" s="17">
        <v>859.29300000000001</v>
      </c>
      <c r="R186" s="17">
        <v>861.33199999999999</v>
      </c>
      <c r="S186" s="17">
        <v>940.60199999999998</v>
      </c>
      <c r="T186" s="17">
        <v>969.74</v>
      </c>
      <c r="U186" s="17">
        <v>1053.0719999999999</v>
      </c>
      <c r="V186" s="17">
        <v>1140.0640000000001</v>
      </c>
      <c r="W186" s="17">
        <v>1142.1400000000001</v>
      </c>
      <c r="X186" s="17">
        <v>1092.99</v>
      </c>
      <c r="Y186" s="17">
        <v>1047.4849999999999</v>
      </c>
      <c r="Z186" s="17">
        <v>1065.9939999999999</v>
      </c>
      <c r="AA186" s="17">
        <v>1094.1199999999999</v>
      </c>
      <c r="AB186" s="17">
        <v>1084.671</v>
      </c>
      <c r="AC186" s="17">
        <v>1111.951</v>
      </c>
      <c r="AD186" s="17">
        <v>1148.989</v>
      </c>
      <c r="AE186" s="17">
        <v>1177</v>
      </c>
      <c r="AF186" s="17">
        <v>1207</v>
      </c>
      <c r="AG186" s="17">
        <v>1242</v>
      </c>
    </row>
    <row r="187" spans="1:33" hidden="1" x14ac:dyDescent="0.25">
      <c r="A187" s="14" t="s">
        <v>45</v>
      </c>
      <c r="B187" s="14" t="s">
        <v>11</v>
      </c>
      <c r="C187" s="14" t="s">
        <v>27</v>
      </c>
      <c r="D187" s="14" t="s">
        <v>12</v>
      </c>
      <c r="E187" s="17"/>
      <c r="F187" s="17"/>
      <c r="G187" s="17">
        <v>649</v>
      </c>
      <c r="H187" s="17">
        <v>679</v>
      </c>
      <c r="I187" s="17">
        <v>696</v>
      </c>
      <c r="J187" s="17">
        <v>590</v>
      </c>
      <c r="K187" s="17">
        <v>1021.847</v>
      </c>
      <c r="L187" s="17">
        <v>987.84699999999998</v>
      </c>
      <c r="M187" s="17">
        <v>948.39099999999996</v>
      </c>
      <c r="N187" s="17">
        <v>922.33100000000002</v>
      </c>
      <c r="O187" s="17">
        <v>925.60599999999999</v>
      </c>
      <c r="P187" s="17">
        <v>900.55600000000004</v>
      </c>
      <c r="Q187" s="17">
        <v>867.93200000000002</v>
      </c>
      <c r="R187" s="17">
        <v>913.03800000000001</v>
      </c>
      <c r="S187" s="17">
        <v>1000.079</v>
      </c>
      <c r="T187" s="17">
        <v>1017</v>
      </c>
      <c r="U187" s="17">
        <v>1124.193</v>
      </c>
      <c r="V187" s="17">
        <v>1108.0419999999999</v>
      </c>
      <c r="W187" s="17">
        <v>1130.9369999999999</v>
      </c>
      <c r="X187" s="17">
        <v>1146.7629999999999</v>
      </c>
      <c r="Y187" s="17">
        <v>1154.4860000000001</v>
      </c>
      <c r="Z187" s="17">
        <v>1187.673</v>
      </c>
      <c r="AA187" s="17">
        <v>1214.76</v>
      </c>
      <c r="AB187" s="17">
        <v>1267.8900000000001</v>
      </c>
      <c r="AC187" s="17">
        <v>1316.259</v>
      </c>
      <c r="AD187" s="17">
        <v>1402.848</v>
      </c>
      <c r="AE187" s="17">
        <v>1420</v>
      </c>
      <c r="AF187" s="17">
        <v>1480</v>
      </c>
      <c r="AG187" s="17">
        <v>1496.191</v>
      </c>
    </row>
    <row r="188" spans="1:33" hidden="1" x14ac:dyDescent="0.25">
      <c r="A188" s="14" t="s">
        <v>45</v>
      </c>
      <c r="B188" s="14" t="s">
        <v>13</v>
      </c>
      <c r="C188" s="14" t="s">
        <v>27</v>
      </c>
      <c r="D188" s="14" t="s">
        <v>14</v>
      </c>
      <c r="E188" s="17"/>
      <c r="F188" s="17"/>
      <c r="G188" s="17">
        <v>175</v>
      </c>
      <c r="H188" s="17">
        <v>131</v>
      </c>
      <c r="I188" s="17">
        <v>136</v>
      </c>
      <c r="J188" s="17">
        <v>123</v>
      </c>
      <c r="K188" s="17">
        <v>141.55799999999999</v>
      </c>
      <c r="L188" s="17">
        <v>153.262</v>
      </c>
      <c r="M188" s="17">
        <v>136.09299999999999</v>
      </c>
      <c r="N188" s="17">
        <v>118.327</v>
      </c>
      <c r="O188" s="17">
        <v>116.55200000000001</v>
      </c>
      <c r="P188" s="17">
        <v>124.893</v>
      </c>
      <c r="Q188" s="17">
        <v>111.999</v>
      </c>
      <c r="R188" s="17">
        <v>119.384</v>
      </c>
      <c r="S188" s="17">
        <v>146.934</v>
      </c>
      <c r="T188" s="17">
        <v>150.99</v>
      </c>
      <c r="U188" s="17">
        <v>141.17400000000001</v>
      </c>
      <c r="V188" s="17">
        <v>133.58799999999999</v>
      </c>
      <c r="W188" s="17">
        <v>145.547</v>
      </c>
      <c r="X188" s="17">
        <v>151.21</v>
      </c>
      <c r="Y188" s="17">
        <v>161.88499999999999</v>
      </c>
      <c r="Z188" s="17">
        <v>169.15299999999999</v>
      </c>
      <c r="AA188" s="17">
        <v>172.11500000000001</v>
      </c>
      <c r="AB188" s="17">
        <v>175.006</v>
      </c>
      <c r="AC188" s="17">
        <v>180.56800000000001</v>
      </c>
      <c r="AD188" s="17">
        <v>185.988</v>
      </c>
      <c r="AE188" s="17">
        <v>205</v>
      </c>
      <c r="AF188" s="17">
        <v>203</v>
      </c>
      <c r="AG188" s="17">
        <v>221</v>
      </c>
    </row>
    <row r="189" spans="1:33" hidden="1" x14ac:dyDescent="0.25">
      <c r="A189" s="14" t="s">
        <v>45</v>
      </c>
      <c r="B189" s="14" t="s">
        <v>15</v>
      </c>
      <c r="C189" s="14" t="s">
        <v>27</v>
      </c>
      <c r="D189" s="14" t="s">
        <v>16</v>
      </c>
      <c r="E189" s="17"/>
      <c r="F189" s="17"/>
      <c r="G189" s="17">
        <v>113</v>
      </c>
      <c r="H189" s="17">
        <v>117</v>
      </c>
      <c r="I189" s="17">
        <v>125</v>
      </c>
      <c r="J189" s="17">
        <v>131</v>
      </c>
      <c r="K189" s="17">
        <v>493.32</v>
      </c>
      <c r="L189" s="17">
        <v>474.38200000000001</v>
      </c>
      <c r="M189" s="17">
        <v>479.57100000000003</v>
      </c>
      <c r="N189" s="17">
        <v>508.11900000000003</v>
      </c>
      <c r="O189" s="17">
        <v>537.726</v>
      </c>
      <c r="P189" s="17">
        <v>557.24699999999996</v>
      </c>
      <c r="Q189" s="17">
        <v>548.81700000000001</v>
      </c>
      <c r="R189" s="17">
        <v>529.87199999999996</v>
      </c>
      <c r="S189" s="17">
        <v>539.32000000000005</v>
      </c>
      <c r="T189" s="17">
        <v>522.68100000000004</v>
      </c>
      <c r="U189" s="17">
        <v>511.53</v>
      </c>
      <c r="V189" s="17">
        <v>472.61900000000003</v>
      </c>
      <c r="W189" s="17">
        <v>453.91500000000002</v>
      </c>
      <c r="X189" s="17">
        <v>470.3</v>
      </c>
      <c r="Y189" s="17">
        <v>445.815</v>
      </c>
      <c r="Z189" s="17">
        <v>437.36799999999999</v>
      </c>
      <c r="AA189" s="17">
        <v>436.72399999999999</v>
      </c>
      <c r="AB189" s="17">
        <v>424.64400000000001</v>
      </c>
      <c r="AC189" s="17">
        <v>391.52499999999998</v>
      </c>
      <c r="AD189" s="17">
        <v>441.71600000000001</v>
      </c>
      <c r="AE189" s="17">
        <v>434</v>
      </c>
      <c r="AF189" s="17">
        <v>424</v>
      </c>
      <c r="AG189" s="17">
        <v>408</v>
      </c>
    </row>
    <row r="190" spans="1:33" hidden="1" x14ac:dyDescent="0.25">
      <c r="A190" s="14" t="s">
        <v>45</v>
      </c>
      <c r="B190" s="14" t="s">
        <v>17</v>
      </c>
      <c r="C190" s="14" t="s">
        <v>27</v>
      </c>
      <c r="D190" s="14" t="s">
        <v>18</v>
      </c>
      <c r="E190" s="17"/>
      <c r="F190" s="17"/>
      <c r="G190" s="17">
        <v>306</v>
      </c>
      <c r="H190" s="17">
        <v>308</v>
      </c>
      <c r="I190" s="17">
        <v>333</v>
      </c>
      <c r="J190" s="17">
        <v>333</v>
      </c>
      <c r="K190" s="17">
        <v>344.411</v>
      </c>
      <c r="L190" s="17">
        <v>348.65</v>
      </c>
      <c r="M190" s="17">
        <v>323.363</v>
      </c>
      <c r="N190" s="17">
        <v>327.714</v>
      </c>
      <c r="O190" s="17">
        <v>332.79199999999997</v>
      </c>
      <c r="P190" s="17">
        <v>334.33800000000002</v>
      </c>
      <c r="Q190" s="17">
        <v>350.39499999999998</v>
      </c>
      <c r="R190" s="17">
        <v>350.25099999999998</v>
      </c>
      <c r="S190" s="17">
        <v>356.48599999999999</v>
      </c>
      <c r="T190" s="17">
        <v>346.68700000000001</v>
      </c>
      <c r="U190" s="17">
        <v>376.78800000000001</v>
      </c>
      <c r="V190" s="17">
        <v>372.97199999999998</v>
      </c>
      <c r="W190" s="17">
        <v>368.59899999999999</v>
      </c>
      <c r="X190" s="17">
        <v>376.91300000000001</v>
      </c>
      <c r="Y190" s="17">
        <v>376.90199999999999</v>
      </c>
      <c r="Z190" s="17">
        <v>374.32400000000001</v>
      </c>
      <c r="AA190" s="17">
        <v>356.875</v>
      </c>
      <c r="AB190" s="17">
        <v>354.52</v>
      </c>
      <c r="AC190" s="17">
        <v>368.34100000000001</v>
      </c>
      <c r="AD190" s="17">
        <v>387.89400000000001</v>
      </c>
      <c r="AE190" s="17">
        <v>390</v>
      </c>
      <c r="AF190" s="17">
        <v>406</v>
      </c>
      <c r="AG190" s="17">
        <v>415</v>
      </c>
    </row>
    <row r="191" spans="1:33" hidden="1" x14ac:dyDescent="0.25">
      <c r="A191" s="14" t="s">
        <v>45</v>
      </c>
      <c r="B191" s="14" t="s">
        <v>19</v>
      </c>
      <c r="C191" s="14" t="s">
        <v>27</v>
      </c>
      <c r="D191" s="14" t="s">
        <v>20</v>
      </c>
      <c r="E191" s="17"/>
      <c r="F191" s="17"/>
      <c r="G191" s="17">
        <v>432</v>
      </c>
      <c r="H191" s="17">
        <v>432</v>
      </c>
      <c r="I191" s="17">
        <v>437</v>
      </c>
      <c r="J191" s="17">
        <v>437</v>
      </c>
      <c r="K191" s="17">
        <v>411.93400000000003</v>
      </c>
      <c r="L191" s="17">
        <v>422.81700000000001</v>
      </c>
      <c r="M191" s="17">
        <v>415.77199999999999</v>
      </c>
      <c r="N191" s="17">
        <v>408.37900000000002</v>
      </c>
      <c r="O191" s="17">
        <v>402.06</v>
      </c>
      <c r="P191" s="17">
        <v>395.90100000000001</v>
      </c>
      <c r="Q191" s="17">
        <v>410.76</v>
      </c>
      <c r="R191" s="17">
        <v>406</v>
      </c>
      <c r="S191" s="17">
        <v>392.50200000000001</v>
      </c>
      <c r="T191" s="17">
        <v>398.56799999999998</v>
      </c>
      <c r="U191" s="17">
        <v>406.26600000000002</v>
      </c>
      <c r="V191" s="17">
        <v>389.82600000000002</v>
      </c>
      <c r="W191" s="17">
        <v>383.56</v>
      </c>
      <c r="X191" s="17">
        <v>373.005</v>
      </c>
      <c r="Y191" s="17">
        <v>357.238</v>
      </c>
      <c r="Z191" s="17">
        <v>362.762</v>
      </c>
      <c r="AA191" s="17">
        <v>346.49200000000002</v>
      </c>
      <c r="AB191" s="17">
        <v>323.56</v>
      </c>
      <c r="AC191" s="17">
        <v>311.46499999999997</v>
      </c>
      <c r="AD191" s="17">
        <v>355.00599999999997</v>
      </c>
      <c r="AE191" s="17">
        <v>346</v>
      </c>
      <c r="AF191" s="17">
        <v>364</v>
      </c>
      <c r="AG191" s="17">
        <v>359</v>
      </c>
    </row>
    <row r="192" spans="1:33" hidden="1" x14ac:dyDescent="0.25">
      <c r="A192" s="14" t="s">
        <v>45</v>
      </c>
      <c r="B192" s="14" t="s">
        <v>21</v>
      </c>
      <c r="C192" s="14" t="s">
        <v>6</v>
      </c>
      <c r="D192" s="14" t="s">
        <v>22</v>
      </c>
      <c r="E192" s="17"/>
      <c r="F192" s="17"/>
      <c r="G192" s="17"/>
      <c r="H192" s="17"/>
      <c r="I192" s="17"/>
      <c r="J192" s="17"/>
      <c r="K192" s="17"/>
      <c r="L192" s="17">
        <v>232.3</v>
      </c>
      <c r="M192" s="17">
        <v>226.1</v>
      </c>
      <c r="N192" s="17">
        <v>250.9</v>
      </c>
      <c r="O192" s="17">
        <v>244.8</v>
      </c>
      <c r="P192" s="17">
        <v>237.6</v>
      </c>
      <c r="Q192" s="17">
        <v>249.3</v>
      </c>
      <c r="R192" s="17">
        <v>263.2</v>
      </c>
      <c r="S192" s="17">
        <v>274</v>
      </c>
      <c r="T192" s="17">
        <v>270.7</v>
      </c>
      <c r="U192" s="17">
        <v>281.39999999999998</v>
      </c>
      <c r="V192" s="17">
        <v>258.3</v>
      </c>
      <c r="W192" s="17">
        <v>272.89999999999998</v>
      </c>
      <c r="X192" s="17">
        <v>281.7</v>
      </c>
      <c r="Y192" s="17">
        <v>283.10000000000002</v>
      </c>
      <c r="Z192" s="17">
        <v>306.8</v>
      </c>
      <c r="AA192" s="17">
        <v>308.5</v>
      </c>
      <c r="AB192" s="17">
        <v>318.8</v>
      </c>
      <c r="AC192" s="17">
        <v>325.60000000000002</v>
      </c>
      <c r="AD192" s="17">
        <v>330.7</v>
      </c>
      <c r="AE192" s="17">
        <v>352.3</v>
      </c>
      <c r="AF192" s="17">
        <v>363.29999999999995</v>
      </c>
      <c r="AG192" s="17">
        <v>349.19999999999993</v>
      </c>
    </row>
    <row r="193" spans="1:33" hidden="1" x14ac:dyDescent="0.25">
      <c r="A193" s="14" t="s">
        <v>45</v>
      </c>
      <c r="B193" s="14" t="s">
        <v>23</v>
      </c>
      <c r="C193" s="14" t="s">
        <v>6</v>
      </c>
      <c r="D193" s="14" t="s">
        <v>24</v>
      </c>
      <c r="E193" s="17"/>
      <c r="F193" s="17"/>
      <c r="G193" s="17">
        <v>2429</v>
      </c>
      <c r="H193" s="17">
        <v>2252</v>
      </c>
      <c r="I193" s="17">
        <v>2363</v>
      </c>
      <c r="J193" s="17">
        <v>2479</v>
      </c>
      <c r="K193" s="17">
        <v>3211.0600000000004</v>
      </c>
      <c r="L193" s="17">
        <v>7042.0729999999985</v>
      </c>
      <c r="M193" s="17">
        <v>7001.866</v>
      </c>
      <c r="N193" s="17">
        <v>7139.5499999999993</v>
      </c>
      <c r="O193" s="17">
        <v>7251.857</v>
      </c>
      <c r="P193" s="17">
        <v>7137.9309999999996</v>
      </c>
      <c r="Q193" s="17">
        <v>6298.0960000000005</v>
      </c>
      <c r="R193" s="17">
        <v>6381.1769999999997</v>
      </c>
      <c r="S193" s="17">
        <v>6195.4229999999998</v>
      </c>
      <c r="T193" s="17">
        <v>6168.5659999999989</v>
      </c>
      <c r="U193" s="17">
        <v>6302.0229999999992</v>
      </c>
      <c r="V193" s="17">
        <v>6155.7110000000002</v>
      </c>
      <c r="W193" s="17">
        <v>6121.2979999999998</v>
      </c>
      <c r="X193" s="17">
        <v>6154.1810000000005</v>
      </c>
      <c r="Y193" s="17">
        <v>6130.7110000000002</v>
      </c>
      <c r="Z193" s="17">
        <v>6020.0739999999996</v>
      </c>
      <c r="AA193" s="17">
        <v>6114.7860000000001</v>
      </c>
      <c r="AB193" s="17">
        <v>6089.8910000000014</v>
      </c>
      <c r="AC193" s="17">
        <v>6102.0090000000009</v>
      </c>
      <c r="AD193" s="17">
        <v>6153.3410000000013</v>
      </c>
      <c r="AE193" s="17">
        <v>6017.3</v>
      </c>
      <c r="AF193" s="17">
        <v>6143.6</v>
      </c>
      <c r="AG193" s="17">
        <v>6147.6909999999998</v>
      </c>
    </row>
    <row r="194" spans="1:33" hidden="1" x14ac:dyDescent="0.25">
      <c r="A194" s="14" t="s">
        <v>46</v>
      </c>
      <c r="B194" s="14" t="s">
        <v>5</v>
      </c>
      <c r="C194" s="14" t="s">
        <v>6</v>
      </c>
      <c r="D194" s="14" t="s">
        <v>7</v>
      </c>
      <c r="E194" s="17"/>
      <c r="F194" s="17"/>
      <c r="G194" s="17"/>
      <c r="H194" s="17"/>
      <c r="I194" s="17"/>
      <c r="J194" s="17"/>
      <c r="K194" s="17"/>
      <c r="L194" s="17"/>
      <c r="M194" s="17">
        <v>178.1</v>
      </c>
      <c r="N194" s="17">
        <v>154</v>
      </c>
      <c r="O194" s="17">
        <v>144.1</v>
      </c>
      <c r="P194" s="17">
        <v>131.4</v>
      </c>
      <c r="Q194" s="17">
        <v>138.80000000000001</v>
      </c>
      <c r="R194" s="17">
        <v>129.30000000000001</v>
      </c>
      <c r="S194" s="17">
        <v>108.9</v>
      </c>
      <c r="T194" s="17">
        <v>104.4</v>
      </c>
      <c r="U194" s="17">
        <v>100.5</v>
      </c>
      <c r="V194" s="17">
        <v>98.9</v>
      </c>
      <c r="W194" s="17">
        <v>97</v>
      </c>
      <c r="X194" s="17">
        <v>84.5</v>
      </c>
      <c r="Y194" s="17">
        <v>74.7</v>
      </c>
      <c r="Z194" s="17">
        <v>71.099999999999994</v>
      </c>
      <c r="AA194" s="17">
        <v>75.2</v>
      </c>
      <c r="AB194" s="17">
        <v>76.7</v>
      </c>
      <c r="AC194" s="17">
        <v>81.8</v>
      </c>
      <c r="AD194" s="17">
        <v>76.099999999999994</v>
      </c>
      <c r="AE194" s="17">
        <v>70.900000000000006</v>
      </c>
      <c r="AF194" s="17">
        <v>67.2</v>
      </c>
      <c r="AG194" s="17">
        <v>57.3</v>
      </c>
    </row>
    <row r="195" spans="1:33" hidden="1" x14ac:dyDescent="0.25">
      <c r="A195" s="14" t="s">
        <v>46</v>
      </c>
      <c r="B195" s="14" t="s">
        <v>8</v>
      </c>
      <c r="C195" s="14" t="s">
        <v>27</v>
      </c>
      <c r="D195" s="14" t="s">
        <v>10</v>
      </c>
      <c r="E195" s="17"/>
      <c r="F195" s="17"/>
      <c r="G195" s="17"/>
      <c r="H195" s="17">
        <v>297.63600000000002</v>
      </c>
      <c r="I195" s="17">
        <v>292.09800000000001</v>
      </c>
      <c r="J195" s="17">
        <v>316.76499999999999</v>
      </c>
      <c r="K195" s="17">
        <v>316.21899999999999</v>
      </c>
      <c r="L195" s="17">
        <v>308.85399999999998</v>
      </c>
      <c r="M195" s="17">
        <v>288.77300000000002</v>
      </c>
      <c r="N195" s="17">
        <v>299.98200000000003</v>
      </c>
      <c r="O195" s="17">
        <v>296.85599999999999</v>
      </c>
      <c r="P195" s="17">
        <v>311.49200000000002</v>
      </c>
      <c r="Q195" s="17">
        <v>315.2</v>
      </c>
      <c r="R195" s="17">
        <v>315.04300000000001</v>
      </c>
      <c r="S195" s="17">
        <v>318.31299999999999</v>
      </c>
      <c r="T195" s="17">
        <v>277.60000000000002</v>
      </c>
      <c r="U195" s="17">
        <v>299.65699999999998</v>
      </c>
      <c r="V195" s="17">
        <v>314.99900000000002</v>
      </c>
      <c r="W195" s="17">
        <v>361.88</v>
      </c>
      <c r="X195" s="17">
        <v>319.988</v>
      </c>
      <c r="Y195" s="17">
        <v>300.24599999999998</v>
      </c>
      <c r="Z195" s="17">
        <v>300.80599999999998</v>
      </c>
      <c r="AA195" s="17">
        <v>296.61900000000003</v>
      </c>
      <c r="AB195" s="17">
        <v>299.2</v>
      </c>
      <c r="AC195" s="17">
        <v>284.2</v>
      </c>
      <c r="AD195" s="17">
        <v>296.89999999999998</v>
      </c>
      <c r="AE195" s="17">
        <v>310.5</v>
      </c>
      <c r="AF195" s="17">
        <v>294.5</v>
      </c>
      <c r="AG195" s="17">
        <v>313</v>
      </c>
    </row>
    <row r="196" spans="1:33" hidden="1" x14ac:dyDescent="0.25">
      <c r="A196" s="14" t="s">
        <v>46</v>
      </c>
      <c r="B196" s="14" t="s">
        <v>11</v>
      </c>
      <c r="C196" s="14" t="s">
        <v>27</v>
      </c>
      <c r="D196" s="14" t="s">
        <v>12</v>
      </c>
      <c r="E196" s="17"/>
      <c r="F196" s="17"/>
      <c r="G196" s="17"/>
      <c r="H196" s="17">
        <v>401.62700000000001</v>
      </c>
      <c r="I196" s="17">
        <v>396.42</v>
      </c>
      <c r="J196" s="17">
        <v>363.63200000000001</v>
      </c>
      <c r="K196" s="17">
        <v>405.98399999999998</v>
      </c>
      <c r="L196" s="17">
        <v>384.15100000000001</v>
      </c>
      <c r="M196" s="17">
        <v>397.50599999999997</v>
      </c>
      <c r="N196" s="17">
        <v>390.90899999999999</v>
      </c>
      <c r="O196" s="17">
        <v>417.27</v>
      </c>
      <c r="P196" s="17">
        <v>412.59500000000003</v>
      </c>
      <c r="Q196" s="17">
        <v>394.67099999999999</v>
      </c>
      <c r="R196" s="17">
        <v>405.27800000000002</v>
      </c>
      <c r="S196" s="17">
        <v>401.44799999999998</v>
      </c>
      <c r="T196" s="17">
        <v>462.46199999999999</v>
      </c>
      <c r="U196" s="17">
        <v>423.44299999999998</v>
      </c>
      <c r="V196" s="17">
        <v>435.101</v>
      </c>
      <c r="W196" s="17">
        <v>423.42</v>
      </c>
      <c r="X196" s="17">
        <v>466.71199999999999</v>
      </c>
      <c r="Y196" s="17">
        <v>467.05399999999997</v>
      </c>
      <c r="Z196" s="17">
        <v>458.49400000000003</v>
      </c>
      <c r="AA196" s="17">
        <v>475.68099999999998</v>
      </c>
      <c r="AB196" s="17">
        <v>472.1</v>
      </c>
      <c r="AC196" s="17">
        <v>471.5</v>
      </c>
      <c r="AD196" s="17">
        <v>528.79999999999995</v>
      </c>
      <c r="AE196" s="17">
        <v>538.4</v>
      </c>
      <c r="AF196" s="17">
        <v>553.1</v>
      </c>
      <c r="AG196" s="17">
        <v>547.20000000000005</v>
      </c>
    </row>
    <row r="197" spans="1:33" hidden="1" x14ac:dyDescent="0.25">
      <c r="A197" s="14" t="s">
        <v>46</v>
      </c>
      <c r="B197" s="14" t="s">
        <v>13</v>
      </c>
      <c r="C197" s="14" t="s">
        <v>27</v>
      </c>
      <c r="D197" s="14" t="s">
        <v>14</v>
      </c>
      <c r="E197" s="17"/>
      <c r="F197" s="17"/>
      <c r="G197" s="17"/>
      <c r="H197" s="17">
        <v>37.799999999999997</v>
      </c>
      <c r="I197" s="17">
        <v>37.5</v>
      </c>
      <c r="J197" s="17">
        <v>40.26</v>
      </c>
      <c r="K197" s="17">
        <v>41.35</v>
      </c>
      <c r="L197" s="17">
        <v>60.2</v>
      </c>
      <c r="M197" s="17">
        <v>62.5</v>
      </c>
      <c r="N197" s="17">
        <v>64.8</v>
      </c>
      <c r="O197" s="17">
        <v>65.3</v>
      </c>
      <c r="P197" s="17">
        <v>71.599999999999994</v>
      </c>
      <c r="Q197" s="17">
        <v>68.5</v>
      </c>
      <c r="R197" s="17">
        <v>79.5</v>
      </c>
      <c r="S197" s="17">
        <v>84.3</v>
      </c>
      <c r="T197" s="17">
        <v>90.3</v>
      </c>
      <c r="U197" s="17">
        <v>101.8</v>
      </c>
      <c r="V197" s="17">
        <v>102</v>
      </c>
      <c r="W197" s="17">
        <v>107.6</v>
      </c>
      <c r="X197" s="17">
        <v>107.1</v>
      </c>
      <c r="Y197" s="17">
        <v>103.6</v>
      </c>
      <c r="Z197" s="17">
        <v>99.1</v>
      </c>
      <c r="AA197" s="17">
        <v>97.2</v>
      </c>
      <c r="AB197" s="17">
        <v>112.6</v>
      </c>
      <c r="AC197" s="17">
        <v>119.2</v>
      </c>
      <c r="AD197" s="17">
        <v>114.8</v>
      </c>
      <c r="AE197" s="17">
        <v>113.9</v>
      </c>
      <c r="AF197" s="17">
        <v>105.4</v>
      </c>
      <c r="AG197" s="17">
        <v>111</v>
      </c>
    </row>
    <row r="198" spans="1:33" hidden="1" x14ac:dyDescent="0.25">
      <c r="A198" s="14" t="s">
        <v>46</v>
      </c>
      <c r="B198" s="14" t="s">
        <v>15</v>
      </c>
      <c r="C198" s="14" t="s">
        <v>27</v>
      </c>
      <c r="D198" s="14" t="s">
        <v>16</v>
      </c>
      <c r="E198" s="17"/>
      <c r="F198" s="17"/>
      <c r="G198" s="17"/>
      <c r="H198" s="17">
        <v>72.739000000000004</v>
      </c>
      <c r="I198" s="17">
        <v>72.775000000000006</v>
      </c>
      <c r="J198" s="17">
        <v>81.539000000000001</v>
      </c>
      <c r="K198" s="17">
        <v>81.647000000000006</v>
      </c>
      <c r="L198" s="17">
        <v>84.950999999999993</v>
      </c>
      <c r="M198" s="17">
        <v>84.355000000000004</v>
      </c>
      <c r="N198" s="17">
        <v>82.102000000000004</v>
      </c>
      <c r="O198" s="17">
        <v>80.194999999999993</v>
      </c>
      <c r="P198" s="17">
        <v>80.507000000000005</v>
      </c>
      <c r="Q198" s="17">
        <v>82.834000000000003</v>
      </c>
      <c r="R198" s="17">
        <v>87.741</v>
      </c>
      <c r="S198" s="17">
        <v>93.382000000000005</v>
      </c>
      <c r="T198" s="17">
        <v>99.962999999999994</v>
      </c>
      <c r="U198" s="17">
        <v>161.80000000000001</v>
      </c>
      <c r="V198" s="17">
        <v>159.80000000000001</v>
      </c>
      <c r="W198" s="17">
        <v>167.1</v>
      </c>
      <c r="X198" s="17">
        <v>178.4</v>
      </c>
      <c r="Y198" s="17">
        <v>189</v>
      </c>
      <c r="Z198" s="17">
        <v>190.2</v>
      </c>
      <c r="AA198" s="17">
        <v>184.8</v>
      </c>
      <c r="AB198" s="17">
        <v>200.4</v>
      </c>
      <c r="AC198" s="17">
        <v>211.4</v>
      </c>
      <c r="AD198" s="17">
        <v>217.3</v>
      </c>
      <c r="AE198" s="17">
        <v>222.4</v>
      </c>
      <c r="AF198" s="17">
        <v>224.3</v>
      </c>
      <c r="AG198" s="17">
        <v>229</v>
      </c>
    </row>
    <row r="199" spans="1:33" hidden="1" x14ac:dyDescent="0.25">
      <c r="A199" s="14" t="s">
        <v>46</v>
      </c>
      <c r="B199" s="14" t="s">
        <v>17</v>
      </c>
      <c r="C199" s="14" t="s">
        <v>27</v>
      </c>
      <c r="D199" s="14" t="s">
        <v>18</v>
      </c>
      <c r="E199" s="17"/>
      <c r="F199" s="17"/>
      <c r="G199" s="17"/>
      <c r="H199" s="17">
        <v>128.786</v>
      </c>
      <c r="I199" s="17">
        <v>129.4</v>
      </c>
      <c r="J199" s="17">
        <v>128.166</v>
      </c>
      <c r="K199" s="17">
        <v>125.05200000000001</v>
      </c>
      <c r="L199" s="17">
        <v>130.00399999999999</v>
      </c>
      <c r="M199" s="17">
        <v>134.50299999999999</v>
      </c>
      <c r="N199" s="17">
        <v>135.55500000000001</v>
      </c>
      <c r="O199" s="17">
        <v>139.047</v>
      </c>
      <c r="P199" s="17">
        <v>140.06399999999999</v>
      </c>
      <c r="Q199" s="17">
        <v>139.90299999999999</v>
      </c>
      <c r="R199" s="17">
        <v>143.73400000000001</v>
      </c>
      <c r="S199" s="17">
        <v>142.07499999999999</v>
      </c>
      <c r="T199" s="17">
        <v>138.30500000000001</v>
      </c>
      <c r="U199" s="17">
        <v>154.5</v>
      </c>
      <c r="V199" s="17">
        <v>154.69999999999999</v>
      </c>
      <c r="W199" s="17">
        <v>151.19999999999999</v>
      </c>
      <c r="X199" s="17">
        <v>149.80000000000001</v>
      </c>
      <c r="Y199" s="17">
        <v>157.1</v>
      </c>
      <c r="Z199" s="17">
        <v>157.69999999999999</v>
      </c>
      <c r="AA199" s="17">
        <v>161.30000000000001</v>
      </c>
      <c r="AB199" s="17">
        <v>164.1</v>
      </c>
      <c r="AC199" s="17">
        <v>175.6</v>
      </c>
      <c r="AD199" s="17">
        <v>181</v>
      </c>
      <c r="AE199" s="17">
        <v>181.5</v>
      </c>
      <c r="AF199" s="17">
        <v>191.6</v>
      </c>
      <c r="AG199" s="17">
        <v>201</v>
      </c>
    </row>
    <row r="200" spans="1:33" hidden="1" x14ac:dyDescent="0.25">
      <c r="A200" s="14" t="s">
        <v>46</v>
      </c>
      <c r="B200" s="14" t="s">
        <v>19</v>
      </c>
      <c r="C200" s="14" t="s">
        <v>27</v>
      </c>
      <c r="D200" s="14" t="s">
        <v>20</v>
      </c>
      <c r="E200" s="17"/>
      <c r="F200" s="17"/>
      <c r="G200" s="17"/>
      <c r="H200" s="17">
        <v>179.41200000000001</v>
      </c>
      <c r="I200" s="17">
        <v>180.80699999999999</v>
      </c>
      <c r="J200" s="17">
        <v>183.03800000000001</v>
      </c>
      <c r="K200" s="17">
        <v>176.94800000000001</v>
      </c>
      <c r="L200" s="17">
        <v>168.84</v>
      </c>
      <c r="M200" s="17">
        <v>182.66300000000001</v>
      </c>
      <c r="N200" s="17">
        <v>181.65199999999999</v>
      </c>
      <c r="O200" s="17">
        <v>180.03200000000001</v>
      </c>
      <c r="P200" s="17">
        <v>178.042</v>
      </c>
      <c r="Q200" s="17">
        <v>177.49199999999999</v>
      </c>
      <c r="R200" s="17">
        <v>177.00399999999999</v>
      </c>
      <c r="S200" s="17">
        <v>173.18700000000001</v>
      </c>
      <c r="T200" s="17">
        <v>168.68600000000001</v>
      </c>
      <c r="U200" s="17">
        <v>166.8</v>
      </c>
      <c r="V200" s="17">
        <v>163.4</v>
      </c>
      <c r="W200" s="17">
        <v>163.80000000000001</v>
      </c>
      <c r="X200" s="17">
        <v>162</v>
      </c>
      <c r="Y200" s="17">
        <v>165</v>
      </c>
      <c r="Z200" s="17">
        <v>161.69999999999999</v>
      </c>
      <c r="AA200" s="17">
        <v>157.4</v>
      </c>
      <c r="AB200" s="17">
        <v>163.6</v>
      </c>
      <c r="AC200" s="17">
        <v>175.6</v>
      </c>
      <c r="AD200" s="17">
        <v>175.2</v>
      </c>
      <c r="AE200" s="17">
        <v>177</v>
      </c>
      <c r="AF200" s="17">
        <v>184.1</v>
      </c>
      <c r="AG200" s="17">
        <v>187</v>
      </c>
    </row>
    <row r="201" spans="1:33" hidden="1" x14ac:dyDescent="0.25">
      <c r="A201" s="14" t="s">
        <v>46</v>
      </c>
      <c r="B201" s="14" t="s">
        <v>21</v>
      </c>
      <c r="C201" s="14" t="s">
        <v>6</v>
      </c>
      <c r="D201" s="14" t="s">
        <v>22</v>
      </c>
      <c r="E201" s="17"/>
      <c r="F201" s="17"/>
      <c r="G201" s="17"/>
      <c r="H201" s="17"/>
      <c r="I201" s="17"/>
      <c r="J201" s="17"/>
      <c r="K201" s="17"/>
      <c r="L201" s="17"/>
      <c r="M201" s="17">
        <v>86.4</v>
      </c>
      <c r="N201" s="17">
        <v>84.6</v>
      </c>
      <c r="O201" s="17">
        <v>82.6</v>
      </c>
      <c r="P201" s="17">
        <v>98.699999999999989</v>
      </c>
      <c r="Q201" s="17">
        <v>89.3</v>
      </c>
      <c r="R201" s="17">
        <v>86.6</v>
      </c>
      <c r="S201" s="17">
        <v>88.1</v>
      </c>
      <c r="T201" s="17">
        <v>100.1</v>
      </c>
      <c r="U201" s="17">
        <v>96.199999999999989</v>
      </c>
      <c r="V201" s="17">
        <v>96.9</v>
      </c>
      <c r="W201" s="17">
        <v>103.6</v>
      </c>
      <c r="X201" s="17">
        <v>104.09999999999998</v>
      </c>
      <c r="Y201" s="17">
        <v>97.200000000000017</v>
      </c>
      <c r="Z201" s="17">
        <v>96.300000000000011</v>
      </c>
      <c r="AA201" s="17">
        <v>101.9</v>
      </c>
      <c r="AB201" s="17">
        <v>104.7</v>
      </c>
      <c r="AC201" s="17">
        <v>107.20000000000002</v>
      </c>
      <c r="AD201" s="17">
        <v>99.699999999999989</v>
      </c>
      <c r="AE201" s="17">
        <v>106.70000000000002</v>
      </c>
      <c r="AF201" s="17">
        <v>106.9</v>
      </c>
      <c r="AG201" s="17">
        <v>104.5</v>
      </c>
    </row>
    <row r="202" spans="1:33" hidden="1" x14ac:dyDescent="0.25">
      <c r="A202" s="14" t="s">
        <v>46</v>
      </c>
      <c r="B202" s="14" t="s">
        <v>23</v>
      </c>
      <c r="C202" s="14" t="s">
        <v>6</v>
      </c>
      <c r="D202" s="14" t="s">
        <v>24</v>
      </c>
      <c r="E202" s="17"/>
      <c r="F202" s="17"/>
      <c r="G202" s="17"/>
      <c r="H202" s="17">
        <v>1118</v>
      </c>
      <c r="I202" s="17">
        <v>1109</v>
      </c>
      <c r="J202" s="17">
        <v>1113.3999999999999</v>
      </c>
      <c r="K202" s="17">
        <v>1147.2</v>
      </c>
      <c r="L202" s="17">
        <v>1137</v>
      </c>
      <c r="M202" s="17">
        <v>1414.8000000000002</v>
      </c>
      <c r="N202" s="17">
        <v>1393.6</v>
      </c>
      <c r="O202" s="17">
        <v>1405.3999999999999</v>
      </c>
      <c r="P202" s="17">
        <v>1424.4</v>
      </c>
      <c r="Q202" s="17">
        <v>1406.7</v>
      </c>
      <c r="R202" s="17">
        <v>1424.1999999999998</v>
      </c>
      <c r="S202" s="17">
        <v>1409.7049999999999</v>
      </c>
      <c r="T202" s="17">
        <v>1441.8159999999998</v>
      </c>
      <c r="U202" s="17">
        <v>1504.6999999999998</v>
      </c>
      <c r="V202" s="17">
        <v>1525.8000000000002</v>
      </c>
      <c r="W202" s="17">
        <v>1575.6</v>
      </c>
      <c r="X202" s="17">
        <v>1572.6</v>
      </c>
      <c r="Y202" s="17">
        <v>1553.8999999999999</v>
      </c>
      <c r="Z202" s="17">
        <v>1535.4</v>
      </c>
      <c r="AA202" s="17">
        <v>1550.1000000000001</v>
      </c>
      <c r="AB202" s="17">
        <v>1593.3999999999999</v>
      </c>
      <c r="AC202" s="17">
        <v>1626.5</v>
      </c>
      <c r="AD202" s="17">
        <v>1689.8</v>
      </c>
      <c r="AE202" s="17">
        <v>1721.3000000000002</v>
      </c>
      <c r="AF202" s="17">
        <v>1727.1</v>
      </c>
      <c r="AG202" s="17">
        <v>1750</v>
      </c>
    </row>
    <row r="203" spans="1:33" hidden="1" x14ac:dyDescent="0.25">
      <c r="A203" s="14" t="s">
        <v>47</v>
      </c>
      <c r="B203" s="14" t="s">
        <v>5</v>
      </c>
      <c r="C203" s="14" t="s">
        <v>6</v>
      </c>
      <c r="D203" s="14" t="s">
        <v>7</v>
      </c>
      <c r="E203" s="17"/>
      <c r="F203" s="17"/>
      <c r="G203" s="17"/>
      <c r="H203" s="17"/>
      <c r="I203" s="17"/>
      <c r="J203" s="17"/>
      <c r="K203" s="17">
        <v>77.2</v>
      </c>
      <c r="L203" s="17">
        <v>87.9</v>
      </c>
      <c r="M203" s="17">
        <v>86.1</v>
      </c>
      <c r="N203" s="17">
        <v>73.5</v>
      </c>
      <c r="O203" s="17">
        <v>68.099999999999994</v>
      </c>
      <c r="P203" s="17">
        <v>68.5</v>
      </c>
      <c r="Q203" s="17">
        <v>68.900000000000006</v>
      </c>
      <c r="R203" s="17">
        <v>58.8</v>
      </c>
      <c r="S203" s="17">
        <v>74.3</v>
      </c>
      <c r="T203" s="17">
        <v>67.2</v>
      </c>
      <c r="U203" s="17">
        <v>72.3</v>
      </c>
      <c r="V203" s="17">
        <v>73.400000000000006</v>
      </c>
      <c r="W203" s="17">
        <v>66</v>
      </c>
      <c r="X203" s="17">
        <v>67.599999999999994</v>
      </c>
      <c r="Y203" s="17">
        <v>65.5</v>
      </c>
      <c r="Z203" s="17">
        <v>63.5</v>
      </c>
      <c r="AA203" s="17">
        <v>63.7</v>
      </c>
      <c r="AB203" s="17">
        <v>63.6</v>
      </c>
      <c r="AC203" s="17">
        <v>68.599999999999994</v>
      </c>
      <c r="AD203" s="17">
        <v>52.6</v>
      </c>
      <c r="AE203" s="17">
        <v>38.200000000000003</v>
      </c>
      <c r="AF203" s="17">
        <v>43.8</v>
      </c>
      <c r="AG203" s="17">
        <v>41.9</v>
      </c>
    </row>
    <row r="204" spans="1:33" hidden="1" x14ac:dyDescent="0.25">
      <c r="A204" s="14" t="s">
        <v>47</v>
      </c>
      <c r="B204" s="14" t="s">
        <v>8</v>
      </c>
      <c r="C204" s="14" t="s">
        <v>27</v>
      </c>
      <c r="D204" s="14" t="s">
        <v>10</v>
      </c>
      <c r="E204" s="17"/>
      <c r="F204" s="17"/>
      <c r="G204" s="17"/>
      <c r="H204" s="17"/>
      <c r="I204" s="17"/>
      <c r="J204" s="17">
        <v>114.4</v>
      </c>
      <c r="K204" s="17">
        <v>116.4</v>
      </c>
      <c r="L204" s="17">
        <v>110.7</v>
      </c>
      <c r="M204" s="17">
        <v>108.1</v>
      </c>
      <c r="N204" s="17">
        <v>108.2</v>
      </c>
      <c r="O204" s="17">
        <v>105.92400000000001</v>
      </c>
      <c r="P204" s="17">
        <v>105.81699999999999</v>
      </c>
      <c r="Q204" s="17">
        <v>106.41200000000001</v>
      </c>
      <c r="R204" s="17">
        <v>106.392</v>
      </c>
      <c r="S204" s="17">
        <v>106.511</v>
      </c>
      <c r="T204" s="17">
        <v>106.95</v>
      </c>
      <c r="U204" s="17">
        <v>108.21599999999999</v>
      </c>
      <c r="V204" s="17">
        <v>111.88</v>
      </c>
      <c r="W204" s="17">
        <v>115.765</v>
      </c>
      <c r="X204" s="17">
        <v>114.604</v>
      </c>
      <c r="Y204" s="17">
        <v>109.417</v>
      </c>
      <c r="Z204" s="17">
        <v>109.157</v>
      </c>
      <c r="AA204" s="17">
        <v>106.36199999999999</v>
      </c>
      <c r="AB204" s="17">
        <v>103.753</v>
      </c>
      <c r="AC204" s="17">
        <v>104.249</v>
      </c>
      <c r="AD204" s="17">
        <v>105.078</v>
      </c>
      <c r="AE204" s="17">
        <v>107.895</v>
      </c>
      <c r="AF204" s="17">
        <v>110.631</v>
      </c>
      <c r="AG204" s="17">
        <v>113.386</v>
      </c>
    </row>
    <row r="205" spans="1:33" hidden="1" x14ac:dyDescent="0.25">
      <c r="A205" s="14" t="s">
        <v>47</v>
      </c>
      <c r="B205" s="14" t="s">
        <v>11</v>
      </c>
      <c r="C205" s="14" t="s">
        <v>27</v>
      </c>
      <c r="D205" s="14" t="s">
        <v>12</v>
      </c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>
        <v>144.661</v>
      </c>
      <c r="U205" s="17">
        <v>152.15299999999999</v>
      </c>
      <c r="V205" s="17">
        <v>161.28200000000001</v>
      </c>
      <c r="W205" s="17">
        <v>170.37799999999999</v>
      </c>
      <c r="X205" s="17">
        <v>171.517</v>
      </c>
      <c r="Y205" s="17">
        <v>170.958</v>
      </c>
      <c r="Z205" s="17">
        <v>171.35499999999999</v>
      </c>
      <c r="AA205" s="17">
        <v>168.27099999999999</v>
      </c>
      <c r="AB205" s="17">
        <v>171.43199999999999</v>
      </c>
      <c r="AC205" s="17">
        <v>178.51300000000001</v>
      </c>
      <c r="AD205" s="17">
        <v>182.102</v>
      </c>
      <c r="AE205" s="17">
        <v>190.06299999999999</v>
      </c>
      <c r="AF205" s="17">
        <v>197.839</v>
      </c>
      <c r="AG205" s="17">
        <v>203.36</v>
      </c>
    </row>
    <row r="206" spans="1:33" hidden="1" x14ac:dyDescent="0.25">
      <c r="A206" s="14" t="s">
        <v>47</v>
      </c>
      <c r="B206" s="14" t="s">
        <v>13</v>
      </c>
      <c r="C206" s="14" t="s">
        <v>27</v>
      </c>
      <c r="D206" s="14" t="s">
        <v>14</v>
      </c>
      <c r="E206" s="17"/>
      <c r="F206" s="17"/>
      <c r="G206" s="17"/>
      <c r="H206" s="17"/>
      <c r="I206" s="17"/>
      <c r="J206" s="17"/>
      <c r="K206" s="17"/>
      <c r="L206" s="17">
        <v>26.481999999999999</v>
      </c>
      <c r="M206" s="17">
        <v>27.6</v>
      </c>
      <c r="N206" s="17">
        <v>28.1</v>
      </c>
      <c r="O206" s="17">
        <v>30.57</v>
      </c>
      <c r="P206" s="17">
        <v>30.327999999999999</v>
      </c>
      <c r="Q206" s="17">
        <v>30.454999999999998</v>
      </c>
      <c r="R206" s="17">
        <v>30.561</v>
      </c>
      <c r="S206" s="17">
        <v>30.571000000000002</v>
      </c>
      <c r="T206" s="17">
        <v>31.416</v>
      </c>
      <c r="U206" s="17">
        <v>32.063000000000002</v>
      </c>
      <c r="V206" s="17">
        <v>33.244</v>
      </c>
      <c r="W206" s="17">
        <v>33.823999999999998</v>
      </c>
      <c r="X206" s="17">
        <v>34.033999999999999</v>
      </c>
      <c r="Y206" s="17">
        <v>32.460999999999999</v>
      </c>
      <c r="Z206" s="17">
        <v>32.332999999999998</v>
      </c>
      <c r="AA206" s="17">
        <v>31.396999999999998</v>
      </c>
      <c r="AB206" s="17">
        <v>30.684000000000001</v>
      </c>
      <c r="AC206" s="17">
        <v>31.588999999999999</v>
      </c>
      <c r="AD206" s="17">
        <v>32.554000000000002</v>
      </c>
      <c r="AE206" s="17">
        <v>34.494999999999997</v>
      </c>
      <c r="AF206" s="17">
        <v>35.579000000000001</v>
      </c>
      <c r="AG206" s="17">
        <v>36.981000000000002</v>
      </c>
    </row>
    <row r="207" spans="1:33" hidden="1" x14ac:dyDescent="0.25">
      <c r="A207" s="14" t="s">
        <v>47</v>
      </c>
      <c r="B207" s="14" t="s">
        <v>15</v>
      </c>
      <c r="C207" s="14" t="s">
        <v>27</v>
      </c>
      <c r="D207" s="14" t="s">
        <v>16</v>
      </c>
      <c r="E207" s="17"/>
      <c r="F207" s="17"/>
      <c r="G207" s="17"/>
      <c r="H207" s="17"/>
      <c r="I207" s="17"/>
      <c r="J207" s="17"/>
      <c r="K207" s="17"/>
      <c r="L207" s="17"/>
      <c r="M207" s="17">
        <v>40.5</v>
      </c>
      <c r="N207" s="17">
        <v>42</v>
      </c>
      <c r="O207" s="17">
        <v>42.860999999999997</v>
      </c>
      <c r="P207" s="17">
        <v>44.457999999999998</v>
      </c>
      <c r="Q207" s="17">
        <v>45.756999999999998</v>
      </c>
      <c r="R207" s="17">
        <v>47.938000000000002</v>
      </c>
      <c r="S207" s="17">
        <v>50.066000000000003</v>
      </c>
      <c r="T207" s="17">
        <v>49.841999999999999</v>
      </c>
      <c r="U207" s="17">
        <v>50.415999999999997</v>
      </c>
      <c r="V207" s="17">
        <v>50.280999999999999</v>
      </c>
      <c r="W207" s="17">
        <v>50.957999999999998</v>
      </c>
      <c r="X207" s="17">
        <v>51.512999999999998</v>
      </c>
      <c r="Y207" s="17">
        <v>51.465000000000003</v>
      </c>
      <c r="Z207" s="17">
        <v>51.192</v>
      </c>
      <c r="AA207" s="17">
        <v>49.634999999999998</v>
      </c>
      <c r="AB207" s="17">
        <v>48.878999999999998</v>
      </c>
      <c r="AC207" s="17">
        <v>48.320999999999998</v>
      </c>
      <c r="AD207" s="17">
        <v>47.959000000000003</v>
      </c>
      <c r="AE207" s="17">
        <v>48.404000000000003</v>
      </c>
      <c r="AF207" s="17">
        <v>48.811999999999998</v>
      </c>
      <c r="AG207" s="17">
        <v>48.881</v>
      </c>
    </row>
    <row r="208" spans="1:33" hidden="1" x14ac:dyDescent="0.25">
      <c r="A208" s="14" t="s">
        <v>47</v>
      </c>
      <c r="B208" s="14" t="s">
        <v>17</v>
      </c>
      <c r="C208" s="14" t="s">
        <v>27</v>
      </c>
      <c r="D208" s="14" t="s">
        <v>18</v>
      </c>
      <c r="E208" s="17"/>
      <c r="F208" s="17"/>
      <c r="G208" s="17"/>
      <c r="H208" s="17"/>
      <c r="I208" s="17"/>
      <c r="J208" s="17">
        <v>44.2</v>
      </c>
      <c r="K208" s="17">
        <v>44</v>
      </c>
      <c r="L208" s="17">
        <v>43.3</v>
      </c>
      <c r="M208" s="17">
        <v>42.4</v>
      </c>
      <c r="N208" s="17">
        <v>43.8</v>
      </c>
      <c r="O208" s="17">
        <v>53.280999999999999</v>
      </c>
      <c r="P208" s="17">
        <v>55.018999999999998</v>
      </c>
      <c r="Q208" s="17">
        <v>44.856000000000002</v>
      </c>
      <c r="R208" s="17">
        <v>45.866999999999997</v>
      </c>
      <c r="S208" s="17">
        <v>47.031999999999996</v>
      </c>
      <c r="T208" s="17">
        <v>48.173000000000002</v>
      </c>
      <c r="U208" s="17">
        <v>49.286000000000001</v>
      </c>
      <c r="V208" s="17">
        <v>49.685000000000002</v>
      </c>
      <c r="W208" s="17">
        <v>51.034999999999997</v>
      </c>
      <c r="X208" s="17">
        <v>52.121000000000002</v>
      </c>
      <c r="Y208" s="17">
        <v>53.338999999999999</v>
      </c>
      <c r="Z208" s="17">
        <v>54.777000000000001</v>
      </c>
      <c r="AA208" s="17">
        <v>55.331000000000003</v>
      </c>
      <c r="AB208" s="17">
        <v>55.676000000000002</v>
      </c>
      <c r="AC208" s="17">
        <v>56.677</v>
      </c>
      <c r="AD208" s="17">
        <v>58.186999999999998</v>
      </c>
      <c r="AE208" s="17">
        <v>60.829000000000001</v>
      </c>
      <c r="AF208" s="17">
        <v>62.366999999999997</v>
      </c>
      <c r="AG208" s="17">
        <v>63.991999999999997</v>
      </c>
    </row>
    <row r="209" spans="1:35" hidden="1" x14ac:dyDescent="0.25">
      <c r="A209" s="14" t="s">
        <v>47</v>
      </c>
      <c r="B209" s="14" t="s">
        <v>19</v>
      </c>
      <c r="C209" s="14" t="s">
        <v>27</v>
      </c>
      <c r="D209" s="14" t="s">
        <v>20</v>
      </c>
      <c r="E209" s="17"/>
      <c r="F209" s="17"/>
      <c r="G209" s="17"/>
      <c r="H209" s="17"/>
      <c r="I209" s="17"/>
      <c r="J209" s="17">
        <v>48.5</v>
      </c>
      <c r="K209" s="17">
        <v>49.8</v>
      </c>
      <c r="L209" s="17">
        <v>51.9</v>
      </c>
      <c r="M209" s="17">
        <v>51.9</v>
      </c>
      <c r="N209" s="17">
        <v>52.7</v>
      </c>
      <c r="O209" s="17">
        <v>53.252000000000002</v>
      </c>
      <c r="P209" s="17">
        <v>54.055</v>
      </c>
      <c r="Q209" s="17">
        <v>55.036000000000001</v>
      </c>
      <c r="R209" s="17">
        <v>55.866</v>
      </c>
      <c r="S209" s="17">
        <v>56.734000000000002</v>
      </c>
      <c r="T209" s="17">
        <v>58.015000000000001</v>
      </c>
      <c r="U209" s="17">
        <v>58.734999999999999</v>
      </c>
      <c r="V209" s="17">
        <v>59.15</v>
      </c>
      <c r="W209" s="17">
        <v>60.033000000000001</v>
      </c>
      <c r="X209" s="17">
        <v>61.712000000000003</v>
      </c>
      <c r="Y209" s="17">
        <v>64.319000000000003</v>
      </c>
      <c r="Z209" s="17">
        <v>65.472999999999999</v>
      </c>
      <c r="AA209" s="17">
        <v>65.278999999999996</v>
      </c>
      <c r="AB209" s="17">
        <v>65.649000000000001</v>
      </c>
      <c r="AC209" s="17">
        <v>66.45</v>
      </c>
      <c r="AD209" s="17">
        <v>67.319999999999993</v>
      </c>
      <c r="AE209" s="17">
        <v>69.278999999999996</v>
      </c>
      <c r="AF209" s="17">
        <v>71.293000000000006</v>
      </c>
      <c r="AG209" s="17">
        <v>72.832999999999998</v>
      </c>
    </row>
    <row r="210" spans="1:35" hidden="1" x14ac:dyDescent="0.25">
      <c r="A210" s="14" t="s">
        <v>47</v>
      </c>
      <c r="B210" s="14" t="s">
        <v>21</v>
      </c>
      <c r="C210" s="14" t="s">
        <v>6</v>
      </c>
      <c r="D210" s="14" t="s">
        <v>22</v>
      </c>
      <c r="E210" s="17"/>
      <c r="F210" s="17"/>
      <c r="G210" s="17"/>
      <c r="H210" s="17"/>
      <c r="I210" s="17"/>
      <c r="J210" s="17"/>
      <c r="K210" s="17">
        <v>32.599999999999994</v>
      </c>
      <c r="L210" s="17">
        <v>34</v>
      </c>
      <c r="M210" s="17">
        <v>29.3</v>
      </c>
      <c r="N210" s="17">
        <v>34.9</v>
      </c>
      <c r="O210" s="17">
        <v>35.5</v>
      </c>
      <c r="P210" s="17">
        <v>34.799999999999997</v>
      </c>
      <c r="Q210" s="17">
        <v>35.1</v>
      </c>
      <c r="R210" s="17">
        <v>38.199999999999996</v>
      </c>
      <c r="S210" s="17">
        <v>41.099999999999994</v>
      </c>
      <c r="T210" s="17">
        <v>37.099999999999994</v>
      </c>
      <c r="U210" s="17">
        <v>39.9</v>
      </c>
      <c r="V210" s="17">
        <v>41.1</v>
      </c>
      <c r="W210" s="17">
        <v>44.899999999999991</v>
      </c>
      <c r="X210" s="17">
        <v>46.199999999999996</v>
      </c>
      <c r="Y210" s="17">
        <v>47.8</v>
      </c>
      <c r="Z210" s="17">
        <v>45.900000000000006</v>
      </c>
      <c r="AA210" s="17">
        <v>46.000000000000007</v>
      </c>
      <c r="AB210" s="17">
        <v>46.7</v>
      </c>
      <c r="AC210" s="17">
        <v>46</v>
      </c>
      <c r="AD210" s="17">
        <v>47.199999999999996</v>
      </c>
      <c r="AE210" s="17">
        <v>44.199999999999989</v>
      </c>
      <c r="AF210" s="17">
        <v>48.3</v>
      </c>
      <c r="AG210" s="17">
        <v>52.800000000000011</v>
      </c>
    </row>
    <row r="211" spans="1:35" hidden="1" x14ac:dyDescent="0.25">
      <c r="A211" s="14" t="s">
        <v>47</v>
      </c>
      <c r="B211" s="14" t="s">
        <v>23</v>
      </c>
      <c r="C211" s="14" t="s">
        <v>6</v>
      </c>
      <c r="D211" s="14" t="s">
        <v>24</v>
      </c>
      <c r="E211" s="17"/>
      <c r="F211" s="17"/>
      <c r="G211" s="17"/>
      <c r="H211" s="17"/>
      <c r="I211" s="17"/>
      <c r="J211" s="17">
        <v>207.10000000000002</v>
      </c>
      <c r="K211" s="17">
        <v>320</v>
      </c>
      <c r="L211" s="17">
        <v>354.28199999999998</v>
      </c>
      <c r="M211" s="17">
        <v>385.89999999999992</v>
      </c>
      <c r="N211" s="17">
        <v>383.19999999999993</v>
      </c>
      <c r="O211" s="17">
        <v>389.488</v>
      </c>
      <c r="P211" s="17">
        <v>392.97700000000003</v>
      </c>
      <c r="Q211" s="17">
        <v>386.51600000000002</v>
      </c>
      <c r="R211" s="17">
        <v>383.62400000000002</v>
      </c>
      <c r="S211" s="17">
        <v>406.31399999999996</v>
      </c>
      <c r="T211" s="17">
        <v>543.35699999999997</v>
      </c>
      <c r="U211" s="17">
        <v>563.06899999999996</v>
      </c>
      <c r="V211" s="17">
        <v>580.02200000000005</v>
      </c>
      <c r="W211" s="17">
        <v>592.89299999999992</v>
      </c>
      <c r="X211" s="17">
        <v>599.30100000000004</v>
      </c>
      <c r="Y211" s="17">
        <v>595.25900000000001</v>
      </c>
      <c r="Z211" s="17">
        <v>593.6869999999999</v>
      </c>
      <c r="AA211" s="17">
        <v>585.97499999999991</v>
      </c>
      <c r="AB211" s="17">
        <v>586.37300000000005</v>
      </c>
      <c r="AC211" s="17">
        <v>600.399</v>
      </c>
      <c r="AD211" s="17">
        <v>593</v>
      </c>
      <c r="AE211" s="17">
        <v>593.36500000000001</v>
      </c>
      <c r="AF211" s="17">
        <v>618.62099999999998</v>
      </c>
      <c r="AG211" s="17">
        <v>634.13300000000004</v>
      </c>
    </row>
    <row r="212" spans="1:35" hidden="1" x14ac:dyDescent="0.25">
      <c r="A212" s="14" t="s">
        <v>48</v>
      </c>
      <c r="B212" s="14" t="s">
        <v>5</v>
      </c>
      <c r="C212" s="14" t="s">
        <v>6</v>
      </c>
      <c r="D212" s="14" t="s">
        <v>7</v>
      </c>
      <c r="E212" s="17">
        <v>1435.8</v>
      </c>
      <c r="F212" s="17">
        <v>1321.7</v>
      </c>
      <c r="G212" s="17">
        <v>1210.5</v>
      </c>
      <c r="H212" s="17">
        <v>1156</v>
      </c>
      <c r="I212" s="17">
        <v>1113.9000000000001</v>
      </c>
      <c r="J212" s="17">
        <v>1072.8</v>
      </c>
      <c r="K212" s="17">
        <v>1021.9</v>
      </c>
      <c r="L212" s="17">
        <v>1036.4000000000001</v>
      </c>
      <c r="M212" s="17">
        <v>1034.2</v>
      </c>
      <c r="N212" s="17">
        <v>1027.5</v>
      </c>
      <c r="O212" s="17">
        <v>1008.1</v>
      </c>
      <c r="P212" s="17">
        <v>1031.5999999999999</v>
      </c>
      <c r="Q212" s="17">
        <v>986.2</v>
      </c>
      <c r="R212" s="17">
        <v>971.2</v>
      </c>
      <c r="S212" s="17">
        <v>970.2</v>
      </c>
      <c r="T212" s="17">
        <v>987</v>
      </c>
      <c r="U212" s="17">
        <v>931.3</v>
      </c>
      <c r="V212" s="17">
        <v>908.7</v>
      </c>
      <c r="W212" s="17">
        <v>868.3</v>
      </c>
      <c r="X212" s="17">
        <v>770.3</v>
      </c>
      <c r="Y212" s="17">
        <v>770.5</v>
      </c>
      <c r="Z212" s="17">
        <v>742.6</v>
      </c>
      <c r="AA212" s="17">
        <v>729.7</v>
      </c>
      <c r="AB212" s="17">
        <v>722.1</v>
      </c>
      <c r="AC212" s="17">
        <v>724.9</v>
      </c>
      <c r="AD212" s="17">
        <v>724.8</v>
      </c>
      <c r="AE212" s="17">
        <v>760.9</v>
      </c>
      <c r="AF212" s="17">
        <v>806.3</v>
      </c>
      <c r="AG212" s="17">
        <v>797.9</v>
      </c>
    </row>
    <row r="213" spans="1:35" hidden="1" x14ac:dyDescent="0.25">
      <c r="A213" s="14" t="s">
        <v>48</v>
      </c>
      <c r="B213" s="14" t="s">
        <v>8</v>
      </c>
      <c r="C213" s="14" t="s">
        <v>27</v>
      </c>
      <c r="D213" s="14" t="s">
        <v>10</v>
      </c>
      <c r="E213" s="17">
        <v>2169.3249999999998</v>
      </c>
      <c r="F213" s="17">
        <v>2207.2750000000001</v>
      </c>
      <c r="G213" s="17">
        <v>2160.7750000000001</v>
      </c>
      <c r="H213" s="17">
        <v>2113.9499999999998</v>
      </c>
      <c r="I213" s="17">
        <v>2108.9</v>
      </c>
      <c r="J213" s="17">
        <v>2096.625</v>
      </c>
      <c r="K213" s="17">
        <v>2138.6999999999998</v>
      </c>
      <c r="L213" s="17">
        <v>2206.8249999999998</v>
      </c>
      <c r="M213" s="17">
        <v>2282.15</v>
      </c>
      <c r="N213" s="17">
        <v>2399.7750000000001</v>
      </c>
      <c r="O213" s="17">
        <v>2512.0250000000001</v>
      </c>
      <c r="P213" s="17">
        <v>2565.3249999999998</v>
      </c>
      <c r="Q213" s="17">
        <v>2584.9333000000001</v>
      </c>
      <c r="R213" s="17">
        <v>2698.7249999999999</v>
      </c>
      <c r="S213" s="17">
        <v>2817.55</v>
      </c>
      <c r="T213" s="17">
        <v>2886.8</v>
      </c>
      <c r="U213" s="17">
        <v>2983.5</v>
      </c>
      <c r="V213" s="17">
        <v>3128.6</v>
      </c>
      <c r="W213" s="17">
        <v>3329</v>
      </c>
      <c r="X213" s="17">
        <v>3099.9</v>
      </c>
      <c r="Y213" s="17">
        <v>3036.5</v>
      </c>
      <c r="Z213" s="17">
        <v>3063.4</v>
      </c>
      <c r="AA213" s="17">
        <v>2962.8</v>
      </c>
      <c r="AB213" s="17">
        <v>2945</v>
      </c>
      <c r="AC213" s="17">
        <v>2964.1</v>
      </c>
      <c r="AD213" s="17">
        <v>3023.1</v>
      </c>
      <c r="AE213" s="17">
        <v>3078.2</v>
      </c>
      <c r="AF213" s="17">
        <v>3098.6</v>
      </c>
      <c r="AG213" s="17">
        <v>3113.4</v>
      </c>
    </row>
    <row r="214" spans="1:35" hidden="1" x14ac:dyDescent="0.25">
      <c r="A214" s="14" t="s">
        <v>48</v>
      </c>
      <c r="B214" s="14" t="s">
        <v>11</v>
      </c>
      <c r="C214" s="14" t="s">
        <v>27</v>
      </c>
      <c r="D214" s="14" t="s">
        <v>12</v>
      </c>
      <c r="E214" s="17">
        <v>1607.625</v>
      </c>
      <c r="F214" s="17">
        <v>1700.825</v>
      </c>
      <c r="G214" s="17">
        <v>1731.85</v>
      </c>
      <c r="H214" s="17">
        <v>2226.5250000000001</v>
      </c>
      <c r="I214" s="17">
        <v>2210.6</v>
      </c>
      <c r="J214" s="17">
        <v>2340.625</v>
      </c>
      <c r="K214" s="17">
        <v>1901.0250000000001</v>
      </c>
      <c r="L214" s="17">
        <v>1994.1</v>
      </c>
      <c r="M214" s="17">
        <v>2098.6999999999998</v>
      </c>
      <c r="N214" s="17">
        <v>2268.9</v>
      </c>
      <c r="O214" s="17">
        <v>2477</v>
      </c>
      <c r="P214" s="17">
        <v>2620.4499999999998</v>
      </c>
      <c r="Q214" s="17">
        <v>2757.8667</v>
      </c>
      <c r="R214" s="17">
        <v>2866.95</v>
      </c>
      <c r="S214" s="17">
        <v>3013.75</v>
      </c>
      <c r="T214" s="17">
        <v>3252.9</v>
      </c>
      <c r="U214" s="17">
        <v>3488.1</v>
      </c>
      <c r="V214" s="17">
        <v>3694.2</v>
      </c>
      <c r="W214" s="17">
        <v>4017.9</v>
      </c>
      <c r="X214" s="17">
        <v>3829.8</v>
      </c>
      <c r="Y214" s="17">
        <v>3799.8</v>
      </c>
      <c r="Z214" s="17">
        <v>3761.2</v>
      </c>
      <c r="AA214" s="17">
        <v>3672.5</v>
      </c>
      <c r="AB214" s="17">
        <v>3620.2</v>
      </c>
      <c r="AC214" s="17">
        <v>3671.3</v>
      </c>
      <c r="AD214" s="17">
        <v>3777.5</v>
      </c>
      <c r="AE214" s="17">
        <v>3914.1</v>
      </c>
      <c r="AF214" s="17">
        <v>4009.6</v>
      </c>
      <c r="AG214" s="17">
        <v>4115.1000000000004</v>
      </c>
    </row>
    <row r="215" spans="1:35" hidden="1" x14ac:dyDescent="0.25">
      <c r="A215" s="14" t="s">
        <v>48</v>
      </c>
      <c r="B215" s="14" t="s">
        <v>13</v>
      </c>
      <c r="C215" s="14" t="s">
        <v>27</v>
      </c>
      <c r="D215" s="14" t="s">
        <v>14</v>
      </c>
      <c r="E215" s="17">
        <v>666.625</v>
      </c>
      <c r="F215" s="17">
        <v>692.57500000000005</v>
      </c>
      <c r="G215" s="17">
        <v>677.875</v>
      </c>
      <c r="H215" s="17">
        <v>682.05</v>
      </c>
      <c r="I215" s="17">
        <v>738</v>
      </c>
      <c r="J215" s="17">
        <v>787.95</v>
      </c>
      <c r="K215" s="17">
        <v>789.625</v>
      </c>
      <c r="L215" s="17">
        <v>823.47500000000002</v>
      </c>
      <c r="M215" s="17">
        <v>852.6</v>
      </c>
      <c r="N215" s="17">
        <v>923.2</v>
      </c>
      <c r="O215" s="17">
        <v>1003.575</v>
      </c>
      <c r="P215" s="17">
        <v>1023.45</v>
      </c>
      <c r="Q215" s="17">
        <v>1123.9332999999999</v>
      </c>
      <c r="R215" s="17">
        <v>1136.8499999999999</v>
      </c>
      <c r="S215" s="17">
        <v>1200.5250000000001</v>
      </c>
      <c r="T215" s="17">
        <v>1291.0999999999999</v>
      </c>
      <c r="U215" s="17">
        <v>1402.7</v>
      </c>
      <c r="V215" s="17">
        <v>1450.5</v>
      </c>
      <c r="W215" s="17">
        <v>1457.8</v>
      </c>
      <c r="X215" s="17">
        <v>1423.2</v>
      </c>
      <c r="Y215" s="17">
        <v>1383.2</v>
      </c>
      <c r="Z215" s="17">
        <v>1401</v>
      </c>
      <c r="AA215" s="17">
        <v>1336.9</v>
      </c>
      <c r="AB215" s="17">
        <v>1332.6</v>
      </c>
      <c r="AC215" s="17">
        <v>1403.8</v>
      </c>
      <c r="AD215" s="17">
        <v>1505.2</v>
      </c>
      <c r="AE215" s="17">
        <v>1604.1</v>
      </c>
      <c r="AF215" s="17">
        <v>1637.1</v>
      </c>
      <c r="AG215" s="17">
        <v>1707.7</v>
      </c>
    </row>
    <row r="216" spans="1:35" hidden="1" x14ac:dyDescent="0.25">
      <c r="A216" s="14" t="s">
        <v>48</v>
      </c>
      <c r="B216" s="14" t="s">
        <v>15</v>
      </c>
      <c r="C216" s="14" t="s">
        <v>27</v>
      </c>
      <c r="D216" s="14" t="s">
        <v>16</v>
      </c>
      <c r="E216" s="17">
        <v>739.27499999999998</v>
      </c>
      <c r="F216" s="17">
        <v>799.52499999999998</v>
      </c>
      <c r="G216" s="17">
        <v>812.45</v>
      </c>
      <c r="H216" s="17">
        <v>796.27499999999998</v>
      </c>
      <c r="I216" s="17">
        <v>789.6</v>
      </c>
      <c r="J216" s="17">
        <v>804.42499999999995</v>
      </c>
      <c r="K216" s="17">
        <v>838.25</v>
      </c>
      <c r="L216" s="17">
        <v>865.4</v>
      </c>
      <c r="M216" s="17">
        <v>874.7</v>
      </c>
      <c r="N216" s="17">
        <v>936.32500000000005</v>
      </c>
      <c r="O216" s="17">
        <v>974.92499999999995</v>
      </c>
      <c r="P216" s="17">
        <v>1002.3</v>
      </c>
      <c r="Q216" s="17">
        <v>1040.5667000000001</v>
      </c>
      <c r="R216" s="17">
        <v>1089.9000000000001</v>
      </c>
      <c r="S216" s="17">
        <v>1125.5250000000001</v>
      </c>
      <c r="T216" s="17">
        <v>1196.7</v>
      </c>
      <c r="U216" s="17">
        <v>1221.5999999999999</v>
      </c>
      <c r="V216" s="17">
        <v>1238.4000000000001</v>
      </c>
      <c r="W216" s="17">
        <v>1299.8</v>
      </c>
      <c r="X216" s="17">
        <v>1387.8</v>
      </c>
      <c r="Y216" s="17">
        <v>1438.8</v>
      </c>
      <c r="Z216" s="17">
        <v>1452.8</v>
      </c>
      <c r="AA216" s="17">
        <v>1351</v>
      </c>
      <c r="AB216" s="17">
        <v>1277.4000000000001</v>
      </c>
      <c r="AC216" s="17">
        <v>1308.8</v>
      </c>
      <c r="AD216" s="17">
        <v>1325.2</v>
      </c>
      <c r="AE216" s="17">
        <v>1266.4000000000001</v>
      </c>
      <c r="AF216" s="17">
        <v>1291.4000000000001</v>
      </c>
      <c r="AG216" s="17">
        <v>1344.7</v>
      </c>
    </row>
    <row r="217" spans="1:35" hidden="1" x14ac:dyDescent="0.25">
      <c r="A217" s="14" t="s">
        <v>48</v>
      </c>
      <c r="B217" s="14" t="s">
        <v>17</v>
      </c>
      <c r="C217" s="14" t="s">
        <v>27</v>
      </c>
      <c r="D217" s="14" t="s">
        <v>18</v>
      </c>
      <c r="E217" s="17">
        <v>536.9</v>
      </c>
      <c r="F217" s="17">
        <v>576.15</v>
      </c>
      <c r="G217" s="17">
        <v>582.45000000000005</v>
      </c>
      <c r="H217" s="17">
        <v>600.875</v>
      </c>
      <c r="I217" s="17">
        <v>615.95000000000005</v>
      </c>
      <c r="J217" s="17">
        <v>646.85</v>
      </c>
      <c r="K217" s="17">
        <v>707.82500000000005</v>
      </c>
      <c r="L217" s="17">
        <v>746.4</v>
      </c>
      <c r="M217" s="17">
        <v>742.875</v>
      </c>
      <c r="N217" s="17">
        <v>781.32500000000005</v>
      </c>
      <c r="O217" s="17">
        <v>830.45</v>
      </c>
      <c r="P217" s="17">
        <v>852.45</v>
      </c>
      <c r="Q217" s="17">
        <v>935.16669999999999</v>
      </c>
      <c r="R217" s="17">
        <v>998.125</v>
      </c>
      <c r="S217" s="17">
        <v>1029.425</v>
      </c>
      <c r="T217" s="17">
        <v>1134.5999999999999</v>
      </c>
      <c r="U217" s="17">
        <v>1180.8</v>
      </c>
      <c r="V217" s="17">
        <v>1229.2</v>
      </c>
      <c r="W217" s="17">
        <v>1287</v>
      </c>
      <c r="X217" s="17">
        <v>1352.6</v>
      </c>
      <c r="Y217" s="17">
        <v>1397.2</v>
      </c>
      <c r="Z217" s="17">
        <v>1462.5</v>
      </c>
      <c r="AA217" s="17">
        <v>1416.2</v>
      </c>
      <c r="AB217" s="17">
        <v>1365.6</v>
      </c>
      <c r="AC217" s="17">
        <v>1416.5</v>
      </c>
      <c r="AD217" s="17">
        <v>1442.1</v>
      </c>
      <c r="AE217" s="17">
        <v>1510.7</v>
      </c>
      <c r="AF217" s="17">
        <v>1564.9</v>
      </c>
      <c r="AG217" s="17">
        <v>1614.8</v>
      </c>
    </row>
    <row r="218" spans="1:35" hidden="1" x14ac:dyDescent="0.25">
      <c r="A218" s="14" t="s">
        <v>48</v>
      </c>
      <c r="B218" s="14" t="s">
        <v>19</v>
      </c>
      <c r="C218" s="14" t="s">
        <v>27</v>
      </c>
      <c r="D218" s="14" t="s">
        <v>20</v>
      </c>
      <c r="E218" s="17">
        <v>586.42499999999995</v>
      </c>
      <c r="F218" s="17">
        <v>615.67499999999995</v>
      </c>
      <c r="G218" s="17">
        <v>639.54999999999995</v>
      </c>
      <c r="H218" s="17">
        <v>653.02499999999998</v>
      </c>
      <c r="I218" s="17">
        <v>670.6</v>
      </c>
      <c r="J218" s="17">
        <v>699.125</v>
      </c>
      <c r="K218" s="17">
        <v>747.6</v>
      </c>
      <c r="L218" s="17">
        <v>783.1</v>
      </c>
      <c r="M218" s="17">
        <v>821.4</v>
      </c>
      <c r="N218" s="17">
        <v>835.52499999999998</v>
      </c>
      <c r="O218" s="17">
        <v>841.35</v>
      </c>
      <c r="P218" s="17">
        <v>891.45</v>
      </c>
      <c r="Q218" s="17">
        <v>948.9</v>
      </c>
      <c r="R218" s="17">
        <v>957.375</v>
      </c>
      <c r="S218" s="17">
        <v>1009.875</v>
      </c>
      <c r="T218" s="17">
        <v>1090.5</v>
      </c>
      <c r="U218" s="17">
        <v>1108.8</v>
      </c>
      <c r="V218" s="17">
        <v>1112.3</v>
      </c>
      <c r="W218" s="17">
        <v>1164.3</v>
      </c>
      <c r="X218" s="17">
        <v>1180.0999999999999</v>
      </c>
      <c r="Y218" s="17">
        <v>1211.3</v>
      </c>
      <c r="Z218" s="17">
        <v>1206.0999999999999</v>
      </c>
      <c r="AA218" s="17">
        <v>1208.0999999999999</v>
      </c>
      <c r="AB218" s="17">
        <v>1163.5999999999999</v>
      </c>
      <c r="AC218" s="17">
        <v>1151.8</v>
      </c>
      <c r="AD218" s="17">
        <v>1182.3</v>
      </c>
      <c r="AE218" s="17">
        <v>1267.8</v>
      </c>
      <c r="AF218" s="17">
        <v>1259.4000000000001</v>
      </c>
      <c r="AG218" s="17">
        <v>1322.3</v>
      </c>
    </row>
    <row r="219" spans="1:35" hidden="1" x14ac:dyDescent="0.25">
      <c r="A219" s="14" t="s">
        <v>48</v>
      </c>
      <c r="B219" s="14" t="s">
        <v>21</v>
      </c>
      <c r="C219" s="14" t="s">
        <v>6</v>
      </c>
      <c r="D219" s="14" t="s">
        <v>22</v>
      </c>
      <c r="E219" s="17"/>
      <c r="F219" s="17"/>
      <c r="G219" s="17">
        <v>339.5</v>
      </c>
      <c r="H219" s="17">
        <v>417.5</v>
      </c>
      <c r="I219" s="17">
        <v>457.7</v>
      </c>
      <c r="J219" s="17">
        <v>507.3</v>
      </c>
      <c r="K219" s="17">
        <v>502.80000000000007</v>
      </c>
      <c r="L219" s="17">
        <v>514.69999999999993</v>
      </c>
      <c r="M219" s="17">
        <v>555.69999999999993</v>
      </c>
      <c r="N219" s="17">
        <v>586.70000000000005</v>
      </c>
      <c r="O219" s="17">
        <v>637.6</v>
      </c>
      <c r="P219" s="17">
        <v>672.9</v>
      </c>
      <c r="Q219" s="17">
        <v>702.80000000000007</v>
      </c>
      <c r="R219" s="17">
        <v>775.8</v>
      </c>
      <c r="S219" s="17">
        <v>791.1</v>
      </c>
      <c r="T219" s="17">
        <v>867.8</v>
      </c>
      <c r="U219" s="17">
        <v>894.40000000000009</v>
      </c>
      <c r="V219" s="17">
        <v>921.6</v>
      </c>
      <c r="W219" s="17">
        <v>973.80000000000007</v>
      </c>
      <c r="X219" s="17">
        <v>970.90000000000009</v>
      </c>
      <c r="Y219" s="17">
        <v>939.60000000000014</v>
      </c>
      <c r="Z219" s="17">
        <v>947.69999999999993</v>
      </c>
      <c r="AA219" s="17">
        <v>975.6</v>
      </c>
      <c r="AB219" s="17">
        <v>958</v>
      </c>
      <c r="AC219" s="17">
        <v>958.9</v>
      </c>
      <c r="AD219" s="17">
        <v>1018.5000000000001</v>
      </c>
      <c r="AE219" s="17">
        <v>1038.3000000000002</v>
      </c>
      <c r="AF219" s="17">
        <v>1072.5</v>
      </c>
      <c r="AG219" s="17">
        <v>1092.5999999999999</v>
      </c>
    </row>
    <row r="220" spans="1:35" hidden="1" x14ac:dyDescent="0.25">
      <c r="A220" s="14" t="s">
        <v>48</v>
      </c>
      <c r="B220" s="14" t="s">
        <v>23</v>
      </c>
      <c r="C220" s="14" t="s">
        <v>6</v>
      </c>
      <c r="D220" s="14" t="s">
        <v>24</v>
      </c>
      <c r="E220" s="17"/>
      <c r="F220" s="17"/>
      <c r="G220" s="17">
        <v>8154.95</v>
      </c>
      <c r="H220" s="17">
        <v>8646.2000000000007</v>
      </c>
      <c r="I220" s="17">
        <v>8705.25</v>
      </c>
      <c r="J220" s="17">
        <v>8955.7000000000007</v>
      </c>
      <c r="K220" s="17">
        <v>8647.7250000000004</v>
      </c>
      <c r="L220" s="17">
        <v>8970.4</v>
      </c>
      <c r="M220" s="17">
        <v>9262.3250000000007</v>
      </c>
      <c r="N220" s="17">
        <v>9759.25</v>
      </c>
      <c r="O220" s="17">
        <v>10285.025000000001</v>
      </c>
      <c r="P220" s="17">
        <v>10659.925000000001</v>
      </c>
      <c r="Q220" s="17">
        <v>11080.366699999999</v>
      </c>
      <c r="R220" s="17">
        <v>11494.924999999999</v>
      </c>
      <c r="S220" s="17">
        <v>11957.949999999999</v>
      </c>
      <c r="T220" s="17">
        <v>12707.400000000001</v>
      </c>
      <c r="U220" s="17">
        <v>13211.199999999999</v>
      </c>
      <c r="V220" s="17">
        <v>13683.5</v>
      </c>
      <c r="W220" s="17">
        <v>14397.899999999998</v>
      </c>
      <c r="X220" s="17">
        <v>14014.6</v>
      </c>
      <c r="Y220" s="17">
        <v>13976.9</v>
      </c>
      <c r="Z220" s="17">
        <v>14037.300000000001</v>
      </c>
      <c r="AA220" s="17">
        <v>13652.800000000001</v>
      </c>
      <c r="AB220" s="17">
        <v>13384.5</v>
      </c>
      <c r="AC220" s="17">
        <v>13600.099999999999</v>
      </c>
      <c r="AD220" s="17">
        <v>13998.7</v>
      </c>
      <c r="AE220" s="17">
        <v>14440.5</v>
      </c>
      <c r="AF220" s="17">
        <v>14739.8</v>
      </c>
      <c r="AG220" s="17">
        <v>15108.5</v>
      </c>
    </row>
    <row r="221" spans="1:35" hidden="1" x14ac:dyDescent="0.25">
      <c r="A221" s="14" t="s">
        <v>49</v>
      </c>
      <c r="B221" s="14" t="s">
        <v>5</v>
      </c>
      <c r="C221" s="14" t="s">
        <v>6</v>
      </c>
      <c r="D221" s="14" t="s">
        <v>7</v>
      </c>
      <c r="E221" s="17" t="s">
        <v>90</v>
      </c>
      <c r="F221" s="17" t="s">
        <v>90</v>
      </c>
      <c r="G221" s="17" t="s">
        <v>90</v>
      </c>
      <c r="H221" s="17" t="s">
        <v>90</v>
      </c>
      <c r="I221" s="17" t="s">
        <v>90</v>
      </c>
      <c r="J221" s="17">
        <v>127.9</v>
      </c>
      <c r="K221" s="17">
        <v>113.7</v>
      </c>
      <c r="L221" s="17">
        <v>113.6</v>
      </c>
      <c r="M221" s="17">
        <v>103.5</v>
      </c>
      <c r="N221" s="17">
        <v>97.3</v>
      </c>
      <c r="O221" s="17">
        <v>96.4</v>
      </c>
      <c r="P221" s="17">
        <v>98.5</v>
      </c>
      <c r="Q221" s="17">
        <v>93.5</v>
      </c>
      <c r="R221" s="17">
        <v>92.5</v>
      </c>
      <c r="S221" s="17">
        <v>91.9</v>
      </c>
      <c r="T221" s="17">
        <v>85.5</v>
      </c>
      <c r="U221" s="17">
        <v>86.1</v>
      </c>
      <c r="V221" s="17">
        <v>88.7</v>
      </c>
      <c r="W221" s="17">
        <v>85</v>
      </c>
      <c r="X221" s="17">
        <v>83.7</v>
      </c>
      <c r="Y221" s="17">
        <v>81.2</v>
      </c>
      <c r="Z221" s="17">
        <v>79.7</v>
      </c>
      <c r="AA221" s="17">
        <v>79.099999999999994</v>
      </c>
      <c r="AB221" s="17">
        <v>81.3</v>
      </c>
      <c r="AC221" s="17">
        <v>77.099999999999994</v>
      </c>
      <c r="AD221" s="17">
        <v>79.099999999999994</v>
      </c>
      <c r="AE221" s="17">
        <v>77.7</v>
      </c>
      <c r="AF221" s="17">
        <v>74.5</v>
      </c>
      <c r="AG221" s="17">
        <v>72.7</v>
      </c>
      <c r="AI221" s="20">
        <f>AG221/$AG$229</f>
        <v>1.8264428119401023E-2</v>
      </c>
    </row>
    <row r="222" spans="1:35" hidden="1" x14ac:dyDescent="0.25">
      <c r="A222" s="14" t="s">
        <v>49</v>
      </c>
      <c r="B222" s="14" t="s">
        <v>8</v>
      </c>
      <c r="C222" s="14" t="s">
        <v>27</v>
      </c>
      <c r="D222" s="14" t="s">
        <v>10</v>
      </c>
      <c r="E222" s="17">
        <v>541.35900000000004</v>
      </c>
      <c r="F222" s="17">
        <v>521.02099999999996</v>
      </c>
      <c r="G222" s="17">
        <v>483.38400000000001</v>
      </c>
      <c r="H222" s="17">
        <v>443.07</v>
      </c>
      <c r="I222" s="17">
        <v>451.37599999999998</v>
      </c>
      <c r="J222" s="17">
        <v>459.08199999999999</v>
      </c>
      <c r="K222" s="17">
        <v>456.303</v>
      </c>
      <c r="L222" s="17">
        <v>459.73899999999998</v>
      </c>
      <c r="M222" s="17">
        <v>472.57400000000001</v>
      </c>
      <c r="N222" s="17">
        <v>477.92500000000001</v>
      </c>
      <c r="O222" s="17">
        <v>491.35</v>
      </c>
      <c r="P222" s="17">
        <v>487.54</v>
      </c>
      <c r="Q222" s="17">
        <v>498.89400000000001</v>
      </c>
      <c r="R222" s="17">
        <v>500.25</v>
      </c>
      <c r="S222" s="17">
        <v>515.625</v>
      </c>
      <c r="T222" s="17">
        <v>520.19600000000003</v>
      </c>
      <c r="U222" s="17">
        <v>531.36199999999997</v>
      </c>
      <c r="V222" s="17">
        <v>547.25099999999998</v>
      </c>
      <c r="W222" s="17">
        <v>546.45799999999997</v>
      </c>
      <c r="X222" s="17">
        <v>529.63699999999994</v>
      </c>
      <c r="Y222" s="17">
        <v>546.46699999999998</v>
      </c>
      <c r="Z222" s="17">
        <v>554.39200000000005</v>
      </c>
      <c r="AA222" s="17">
        <v>561</v>
      </c>
      <c r="AB222" s="17">
        <v>564</v>
      </c>
      <c r="AC222" s="17">
        <v>567</v>
      </c>
      <c r="AD222" s="17">
        <v>573</v>
      </c>
      <c r="AE222" s="17">
        <v>581.68399999999997</v>
      </c>
      <c r="AF222" s="17">
        <v>588</v>
      </c>
      <c r="AG222" s="17">
        <v>592</v>
      </c>
      <c r="AI222" s="20">
        <f>AG222/$AG$229</f>
        <v>0.14872821797366445</v>
      </c>
    </row>
    <row r="223" spans="1:35" hidden="1" x14ac:dyDescent="0.25">
      <c r="A223" s="14" t="s">
        <v>49</v>
      </c>
      <c r="B223" s="14" t="s">
        <v>11</v>
      </c>
      <c r="C223" s="14" t="s">
        <v>27</v>
      </c>
      <c r="D223" s="14" t="s">
        <v>12</v>
      </c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>
        <v>1024.086</v>
      </c>
      <c r="X223" s="17">
        <v>997.60199999999998</v>
      </c>
      <c r="Y223" s="17">
        <v>1025.693</v>
      </c>
      <c r="Z223" s="17">
        <v>1061.107</v>
      </c>
      <c r="AA223" s="17">
        <v>1080.5550000000001</v>
      </c>
      <c r="AB223" s="17">
        <v>1093.9480000000001</v>
      </c>
      <c r="AC223" s="17">
        <v>1102.6099999999999</v>
      </c>
      <c r="AD223" s="17">
        <v>1126.4000000000001</v>
      </c>
      <c r="AE223" s="17">
        <v>1164.4290000000001</v>
      </c>
      <c r="AF223" s="17">
        <v>1174.7987000000001</v>
      </c>
      <c r="AG223" s="17">
        <v>1195.1148000000001</v>
      </c>
      <c r="AI223" s="20">
        <f t="shared" ref="AI223:AI229" si="0">AG223/$AG$229</f>
        <v>0.30024880823978445</v>
      </c>
    </row>
    <row r="224" spans="1:35" hidden="1" x14ac:dyDescent="0.25">
      <c r="A224" s="14" t="s">
        <v>49</v>
      </c>
      <c r="B224" s="14" t="s">
        <v>13</v>
      </c>
      <c r="C224" s="14" t="s">
        <v>27</v>
      </c>
      <c r="D224" s="14" t="s">
        <v>14</v>
      </c>
      <c r="E224" s="17">
        <v>104.754</v>
      </c>
      <c r="F224" s="17">
        <v>91.38</v>
      </c>
      <c r="G224" s="17">
        <v>85.902000000000001</v>
      </c>
      <c r="H224" s="17">
        <v>75.855999999999995</v>
      </c>
      <c r="I224" s="17">
        <v>81.5</v>
      </c>
      <c r="J224" s="17">
        <v>86.593999999999994</v>
      </c>
      <c r="K224" s="17">
        <v>88.224000000000004</v>
      </c>
      <c r="L224" s="17">
        <v>89.197000000000003</v>
      </c>
      <c r="M224" s="17">
        <v>94.852000000000004</v>
      </c>
      <c r="N224" s="17">
        <v>97.460999999999999</v>
      </c>
      <c r="O224" s="17">
        <v>103.322</v>
      </c>
      <c r="P224" s="17">
        <v>101.964</v>
      </c>
      <c r="Q224" s="17">
        <v>101.928</v>
      </c>
      <c r="R224" s="17">
        <v>103.736</v>
      </c>
      <c r="S224" s="17">
        <v>110.587</v>
      </c>
      <c r="T224" s="17">
        <v>110.38200000000001</v>
      </c>
      <c r="U224" s="17">
        <v>114.84099999999999</v>
      </c>
      <c r="V224" s="17">
        <v>125.142</v>
      </c>
      <c r="W224" s="17">
        <v>128.40799999999999</v>
      </c>
      <c r="X224" s="17">
        <v>129.898</v>
      </c>
      <c r="Y224" s="17">
        <v>139.042</v>
      </c>
      <c r="Z224" s="17">
        <v>140.69800000000001</v>
      </c>
      <c r="AA224" s="17">
        <v>150</v>
      </c>
      <c r="AB224" s="17">
        <v>157</v>
      </c>
      <c r="AC224" s="17">
        <v>160</v>
      </c>
      <c r="AD224" s="17">
        <v>164</v>
      </c>
      <c r="AE224" s="17">
        <v>167.643</v>
      </c>
      <c r="AF224" s="17">
        <v>169</v>
      </c>
      <c r="AG224" s="17">
        <v>169</v>
      </c>
      <c r="AI224" s="20">
        <f t="shared" si="0"/>
        <v>4.2457886549914343E-2</v>
      </c>
    </row>
    <row r="225" spans="1:35" hidden="1" x14ac:dyDescent="0.25">
      <c r="A225" s="14" t="s">
        <v>49</v>
      </c>
      <c r="B225" s="14" t="s">
        <v>15</v>
      </c>
      <c r="C225" s="14" t="s">
        <v>27</v>
      </c>
      <c r="D225" s="14" t="s">
        <v>16</v>
      </c>
      <c r="E225" s="17">
        <v>224.691</v>
      </c>
      <c r="F225" s="17">
        <v>222.81399999999999</v>
      </c>
      <c r="G225" s="17">
        <v>221.40899999999999</v>
      </c>
      <c r="H225" s="17">
        <v>209.69800000000001</v>
      </c>
      <c r="I225" s="17">
        <v>222.47900000000001</v>
      </c>
      <c r="J225" s="17">
        <v>220.46700000000001</v>
      </c>
      <c r="K225" s="17">
        <v>221.93899999999999</v>
      </c>
      <c r="L225" s="17">
        <v>216.352</v>
      </c>
      <c r="M225" s="17">
        <v>214.9</v>
      </c>
      <c r="N225" s="17">
        <v>214.529</v>
      </c>
      <c r="O225" s="17">
        <v>218.649</v>
      </c>
      <c r="P225" s="17">
        <v>223.53399999999999</v>
      </c>
      <c r="Q225" s="17">
        <v>233.285</v>
      </c>
      <c r="R225" s="17">
        <v>234.21600000000001</v>
      </c>
      <c r="S225" s="17">
        <v>238.715</v>
      </c>
      <c r="T225" s="17">
        <v>238.792</v>
      </c>
      <c r="U225" s="17">
        <v>247.857</v>
      </c>
      <c r="V225" s="17">
        <v>247.44900000000001</v>
      </c>
      <c r="W225" s="17">
        <v>240.833</v>
      </c>
      <c r="X225" s="17">
        <v>241.81100000000001</v>
      </c>
      <c r="Y225" s="17">
        <v>247.458</v>
      </c>
      <c r="Z225" s="17">
        <v>253.571</v>
      </c>
      <c r="AA225" s="17">
        <v>258</v>
      </c>
      <c r="AB225" s="17">
        <v>265</v>
      </c>
      <c r="AC225" s="17">
        <v>269</v>
      </c>
      <c r="AD225" s="17">
        <v>273</v>
      </c>
      <c r="AE225" s="17">
        <v>282.30200000000002</v>
      </c>
      <c r="AF225" s="17">
        <v>294</v>
      </c>
      <c r="AG225" s="17">
        <v>306</v>
      </c>
      <c r="AI225" s="20">
        <f t="shared" si="0"/>
        <v>7.6876409966117096E-2</v>
      </c>
    </row>
    <row r="226" spans="1:35" hidden="1" x14ac:dyDescent="0.25">
      <c r="A226" s="14" t="s">
        <v>49</v>
      </c>
      <c r="B226" s="14" t="s">
        <v>17</v>
      </c>
      <c r="C226" s="14" t="s">
        <v>27</v>
      </c>
      <c r="D226" s="14" t="s">
        <v>18</v>
      </c>
      <c r="E226" s="17">
        <v>890.73</v>
      </c>
      <c r="F226" s="17">
        <v>875.92700000000002</v>
      </c>
      <c r="G226" s="17">
        <v>856.06</v>
      </c>
      <c r="H226" s="17">
        <v>796.09400000000005</v>
      </c>
      <c r="I226" s="17">
        <v>792.13499999999999</v>
      </c>
      <c r="J226" s="17">
        <v>752.12300000000005</v>
      </c>
      <c r="K226" s="17">
        <v>738.02700000000004</v>
      </c>
      <c r="L226" s="17">
        <v>703.49300000000005</v>
      </c>
      <c r="M226" s="17">
        <v>722.8</v>
      </c>
      <c r="N226" s="17">
        <v>728.18200000000002</v>
      </c>
      <c r="O226" s="17">
        <v>731.34699999999998</v>
      </c>
      <c r="P226" s="17">
        <v>752.745</v>
      </c>
      <c r="Q226" s="17">
        <v>666.74900000000002</v>
      </c>
      <c r="R226" s="17">
        <v>673.93299999999999</v>
      </c>
      <c r="S226" s="17">
        <v>682.971</v>
      </c>
      <c r="T226" s="17">
        <v>686.01099999999997</v>
      </c>
      <c r="U226" s="17">
        <v>702.77499999999998</v>
      </c>
      <c r="V226" s="17">
        <v>712.29700000000003</v>
      </c>
      <c r="W226" s="17">
        <v>704.93899999999996</v>
      </c>
      <c r="X226" s="17">
        <v>700.23</v>
      </c>
      <c r="Y226" s="17">
        <v>714.64700000000005</v>
      </c>
      <c r="Z226" s="17">
        <v>719.197</v>
      </c>
      <c r="AA226" s="17">
        <v>735</v>
      </c>
      <c r="AB226" s="17">
        <v>749</v>
      </c>
      <c r="AC226" s="17">
        <v>764</v>
      </c>
      <c r="AD226" s="17">
        <v>787</v>
      </c>
      <c r="AE226" s="17">
        <v>812.04499999999996</v>
      </c>
      <c r="AF226" s="17">
        <v>812</v>
      </c>
      <c r="AG226" s="17">
        <v>807</v>
      </c>
      <c r="AI226" s="20">
        <f t="shared" si="0"/>
        <v>0.20274268902828921</v>
      </c>
    </row>
    <row r="227" spans="1:35" hidden="1" x14ac:dyDescent="0.25">
      <c r="A227" s="14" t="s">
        <v>49</v>
      </c>
      <c r="B227" s="14" t="s">
        <v>19</v>
      </c>
      <c r="C227" s="14" t="s">
        <v>27</v>
      </c>
      <c r="D227" s="14" t="s">
        <v>20</v>
      </c>
      <c r="E227" s="17">
        <v>268.02600000000001</v>
      </c>
      <c r="F227" s="17">
        <v>281.17399999999998</v>
      </c>
      <c r="G227" s="17">
        <v>267.93200000000002</v>
      </c>
      <c r="H227" s="17">
        <v>275.02100000000002</v>
      </c>
      <c r="I227" s="17">
        <v>273.56</v>
      </c>
      <c r="J227" s="17">
        <v>265.48399999999998</v>
      </c>
      <c r="K227" s="17">
        <v>266.78199999999998</v>
      </c>
      <c r="L227" s="17">
        <v>270.46600000000001</v>
      </c>
      <c r="M227" s="17">
        <v>287.70400000000001</v>
      </c>
      <c r="N227" s="17">
        <v>295.56799999999998</v>
      </c>
      <c r="O227" s="17">
        <v>304.63600000000002</v>
      </c>
      <c r="P227" s="17">
        <v>316.274</v>
      </c>
      <c r="Q227" s="17">
        <v>427.85399999999998</v>
      </c>
      <c r="R227" s="17">
        <v>428.68400000000003</v>
      </c>
      <c r="S227" s="17">
        <v>433.35500000000002</v>
      </c>
      <c r="T227" s="17">
        <v>439.70600000000002</v>
      </c>
      <c r="U227" s="17">
        <v>447.81200000000001</v>
      </c>
      <c r="V227" s="17">
        <v>450.79500000000002</v>
      </c>
      <c r="W227" s="17">
        <v>450.78</v>
      </c>
      <c r="X227" s="17">
        <v>445.51</v>
      </c>
      <c r="Y227" s="17">
        <v>461.51900000000001</v>
      </c>
      <c r="Z227" s="17">
        <v>466.863</v>
      </c>
      <c r="AA227" s="17">
        <v>474</v>
      </c>
      <c r="AB227" s="17">
        <v>481</v>
      </c>
      <c r="AC227" s="17">
        <v>488</v>
      </c>
      <c r="AD227" s="17">
        <v>499</v>
      </c>
      <c r="AE227" s="17">
        <v>521.06299999999999</v>
      </c>
      <c r="AF227" s="17">
        <v>535</v>
      </c>
      <c r="AG227" s="17">
        <v>541</v>
      </c>
      <c r="AI227" s="20">
        <f t="shared" si="0"/>
        <v>0.13591548297931161</v>
      </c>
    </row>
    <row r="228" spans="1:35" hidden="1" x14ac:dyDescent="0.25">
      <c r="A228" s="14" t="s">
        <v>49</v>
      </c>
      <c r="B228" s="14" t="s">
        <v>21</v>
      </c>
      <c r="C228" s="14" t="s">
        <v>6</v>
      </c>
      <c r="D228" s="14" t="s">
        <v>22</v>
      </c>
      <c r="E228" s="17"/>
      <c r="F228" s="17"/>
      <c r="G228" s="17"/>
      <c r="H228" s="17"/>
      <c r="I228" s="17"/>
      <c r="J228" s="17">
        <v>209.1</v>
      </c>
      <c r="K228" s="17">
        <v>206.5</v>
      </c>
      <c r="L228" s="17">
        <v>186.7</v>
      </c>
      <c r="M228" s="17">
        <v>192.60000000000002</v>
      </c>
      <c r="N228" s="17">
        <v>196.89999999999998</v>
      </c>
      <c r="O228" s="17">
        <v>213.3</v>
      </c>
      <c r="P228" s="17">
        <v>219.2</v>
      </c>
      <c r="Q228" s="17">
        <v>219.70000000000002</v>
      </c>
      <c r="R228" s="17">
        <v>227.5</v>
      </c>
      <c r="S228" s="17">
        <v>221</v>
      </c>
      <c r="T228" s="17">
        <v>227.5</v>
      </c>
      <c r="U228" s="17">
        <v>236.8</v>
      </c>
      <c r="V228" s="17">
        <v>229.3</v>
      </c>
      <c r="W228" s="17">
        <v>244.4</v>
      </c>
      <c r="X228" s="17">
        <v>255.49999999999994</v>
      </c>
      <c r="Y228" s="17">
        <v>261.5</v>
      </c>
      <c r="Z228" s="17">
        <v>258.10000000000002</v>
      </c>
      <c r="AA228" s="17">
        <v>260.8</v>
      </c>
      <c r="AB228" s="17">
        <v>272.5</v>
      </c>
      <c r="AC228" s="17">
        <v>268.60000000000002</v>
      </c>
      <c r="AD228" s="17">
        <v>270.89999999999998</v>
      </c>
      <c r="AE228" s="17">
        <v>276</v>
      </c>
      <c r="AF228" s="17">
        <v>287.29999999999995</v>
      </c>
      <c r="AG228" s="17">
        <v>297.60000000000002</v>
      </c>
      <c r="AI228" s="20">
        <f t="shared" si="0"/>
        <v>7.4766077143517809E-2</v>
      </c>
    </row>
    <row r="229" spans="1:35" hidden="1" x14ac:dyDescent="0.25">
      <c r="A229" s="14" t="s">
        <v>49</v>
      </c>
      <c r="B229" s="14" t="s">
        <v>23</v>
      </c>
      <c r="C229" s="14" t="s">
        <v>6</v>
      </c>
      <c r="D229" s="14" t="s">
        <v>24</v>
      </c>
      <c r="E229" s="17"/>
      <c r="F229" s="17"/>
      <c r="G229" s="17">
        <v>1914.6870000000001</v>
      </c>
      <c r="H229" s="17">
        <v>1799.7389999999998</v>
      </c>
      <c r="I229" s="17">
        <v>1821.05</v>
      </c>
      <c r="J229" s="17">
        <v>2120.75</v>
      </c>
      <c r="K229" s="17">
        <v>2091.4750000000004</v>
      </c>
      <c r="L229" s="17">
        <v>2039.5469999999998</v>
      </c>
      <c r="M229" s="17">
        <v>2088.9299999999998</v>
      </c>
      <c r="N229" s="17">
        <v>2107.8649999999998</v>
      </c>
      <c r="O229" s="17">
        <v>2159.0039999999999</v>
      </c>
      <c r="P229" s="17">
        <v>2199.7569999999996</v>
      </c>
      <c r="Q229" s="17">
        <v>2241.91</v>
      </c>
      <c r="R229" s="17">
        <v>2260.819</v>
      </c>
      <c r="S229" s="17">
        <v>2294.1530000000002</v>
      </c>
      <c r="T229" s="17">
        <v>2308.087</v>
      </c>
      <c r="U229" s="17">
        <v>2367.547</v>
      </c>
      <c r="V229" s="17">
        <v>2400.9340000000002</v>
      </c>
      <c r="W229" s="17">
        <v>3424.904</v>
      </c>
      <c r="X229" s="17">
        <v>3383.8879999999999</v>
      </c>
      <c r="Y229" s="17">
        <v>3477.5259999999998</v>
      </c>
      <c r="Z229" s="17">
        <v>3533.6280000000002</v>
      </c>
      <c r="AA229" s="17">
        <v>3598.4550000000004</v>
      </c>
      <c r="AB229" s="17">
        <v>3663.748</v>
      </c>
      <c r="AC229" s="17">
        <v>3696.31</v>
      </c>
      <c r="AD229" s="17">
        <v>3772.4</v>
      </c>
      <c r="AE229" s="17">
        <v>3882.8660000000004</v>
      </c>
      <c r="AF229" s="17">
        <v>3934.5987000000005</v>
      </c>
      <c r="AG229" s="17">
        <v>3980.4148</v>
      </c>
      <c r="AI229" s="20">
        <f t="shared" si="0"/>
        <v>1</v>
      </c>
    </row>
    <row r="230" spans="1:35" hidden="1" x14ac:dyDescent="0.25">
      <c r="A230" s="14" t="s">
        <v>50</v>
      </c>
      <c r="B230" s="14" t="s">
        <v>5</v>
      </c>
      <c r="C230" s="14" t="s">
        <v>6</v>
      </c>
      <c r="D230" s="14" t="s">
        <v>7</v>
      </c>
      <c r="E230" s="17">
        <v>537.1</v>
      </c>
      <c r="F230" s="17">
        <v>555.29999999999995</v>
      </c>
      <c r="G230" s="17">
        <v>510</v>
      </c>
      <c r="H230" s="17">
        <v>479.3</v>
      </c>
      <c r="I230" s="17">
        <v>487.1</v>
      </c>
      <c r="J230" s="17">
        <v>490</v>
      </c>
      <c r="K230" s="17">
        <v>473.2</v>
      </c>
      <c r="L230" s="17">
        <v>456.1</v>
      </c>
      <c r="M230" s="17">
        <v>427.4</v>
      </c>
      <c r="N230" s="17">
        <v>389</v>
      </c>
      <c r="O230" s="17">
        <v>384</v>
      </c>
      <c r="P230" s="17">
        <v>357.5</v>
      </c>
      <c r="Q230" s="17">
        <v>354.6</v>
      </c>
      <c r="R230" s="17">
        <v>325.7</v>
      </c>
      <c r="S230" s="17">
        <v>332</v>
      </c>
      <c r="T230" s="17">
        <v>365.4</v>
      </c>
      <c r="U230" s="17">
        <v>359.8</v>
      </c>
      <c r="V230" s="17">
        <v>360</v>
      </c>
      <c r="W230" s="17">
        <v>380</v>
      </c>
      <c r="X230" s="17">
        <v>280.7</v>
      </c>
      <c r="Y230" s="17">
        <v>297.60000000000002</v>
      </c>
      <c r="Z230" s="17">
        <v>299.39999999999998</v>
      </c>
      <c r="AA230" s="17">
        <v>297.39999999999998</v>
      </c>
      <c r="AB230" s="17">
        <v>265.5</v>
      </c>
      <c r="AC230" s="17">
        <v>316.39999999999998</v>
      </c>
      <c r="AD230" s="17">
        <v>286.3</v>
      </c>
      <c r="AE230" s="17">
        <v>293.2</v>
      </c>
      <c r="AF230" s="17">
        <v>303.39999999999998</v>
      </c>
      <c r="AG230" s="17">
        <v>282.5</v>
      </c>
    </row>
    <row r="231" spans="1:35" hidden="1" x14ac:dyDescent="0.25">
      <c r="A231" s="14" t="s">
        <v>50</v>
      </c>
      <c r="B231" s="14" t="s">
        <v>8</v>
      </c>
      <c r="C231" s="14" t="s">
        <v>27</v>
      </c>
      <c r="D231" s="14" t="s">
        <v>10</v>
      </c>
      <c r="E231" s="17">
        <v>4608</v>
      </c>
      <c r="F231" s="17">
        <v>4541</v>
      </c>
      <c r="G231" s="17">
        <v>4439</v>
      </c>
      <c r="H231" s="17">
        <v>4561</v>
      </c>
      <c r="I231" s="17">
        <v>4652</v>
      </c>
      <c r="J231" s="17">
        <v>4699</v>
      </c>
      <c r="K231" s="17">
        <v>4724</v>
      </c>
      <c r="L231" s="17">
        <v>4869</v>
      </c>
      <c r="M231" s="17">
        <v>4893</v>
      </c>
      <c r="N231" s="17">
        <v>4894</v>
      </c>
      <c r="O231" s="17">
        <v>4950</v>
      </c>
      <c r="P231" s="17">
        <v>4984</v>
      </c>
      <c r="Q231" s="17">
        <v>5040</v>
      </c>
      <c r="R231" s="17">
        <v>5043</v>
      </c>
      <c r="S231" s="17">
        <v>5065</v>
      </c>
      <c r="T231" s="17">
        <v>5023</v>
      </c>
      <c r="U231" s="17">
        <v>5033</v>
      </c>
      <c r="V231" s="17">
        <v>5080</v>
      </c>
      <c r="W231" s="17">
        <v>5020</v>
      </c>
      <c r="X231" s="17">
        <v>4821</v>
      </c>
      <c r="Y231" s="17">
        <v>4868</v>
      </c>
      <c r="Z231" s="17">
        <v>4833</v>
      </c>
      <c r="AA231" s="17">
        <v>4858</v>
      </c>
      <c r="AB231" s="17">
        <v>4899</v>
      </c>
      <c r="AC231" s="17">
        <v>4978</v>
      </c>
      <c r="AD231" s="17">
        <v>5018</v>
      </c>
      <c r="AE231" s="17">
        <v>4989</v>
      </c>
      <c r="AF231" s="17">
        <v>4996</v>
      </c>
      <c r="AG231" s="17">
        <v>4986</v>
      </c>
    </row>
    <row r="232" spans="1:35" hidden="1" x14ac:dyDescent="0.25">
      <c r="A232" s="14" t="s">
        <v>50</v>
      </c>
      <c r="B232" s="14" t="s">
        <v>11</v>
      </c>
      <c r="C232" s="14" t="s">
        <v>27</v>
      </c>
      <c r="D232" s="14" t="s">
        <v>12</v>
      </c>
      <c r="E232" s="17">
        <v>8178</v>
      </c>
      <c r="F232" s="17">
        <v>7993</v>
      </c>
      <c r="G232" s="17">
        <v>7812</v>
      </c>
      <c r="H232" s="17">
        <v>7978</v>
      </c>
      <c r="I232" s="17">
        <v>8138</v>
      </c>
      <c r="J232" s="17">
        <v>8309</v>
      </c>
      <c r="K232" s="17">
        <v>8464</v>
      </c>
      <c r="L232" s="17">
        <v>8772</v>
      </c>
      <c r="M232" s="17">
        <v>8979</v>
      </c>
      <c r="N232" s="17">
        <v>9455</v>
      </c>
      <c r="O232" s="17">
        <v>9719</v>
      </c>
      <c r="P232" s="17">
        <v>9946</v>
      </c>
      <c r="Q232" s="17">
        <v>10047</v>
      </c>
      <c r="R232" s="17">
        <v>10222</v>
      </c>
      <c r="S232" s="17">
        <v>10335</v>
      </c>
      <c r="T232" s="17">
        <v>10683</v>
      </c>
      <c r="U232" s="17">
        <v>10985</v>
      </c>
      <c r="V232" s="17">
        <v>11179</v>
      </c>
      <c r="W232" s="17">
        <v>11148</v>
      </c>
      <c r="X232" s="17">
        <v>10819</v>
      </c>
      <c r="Y232" s="17">
        <v>10806</v>
      </c>
      <c r="Z232" s="17">
        <v>11074</v>
      </c>
      <c r="AA232" s="17">
        <v>11348</v>
      </c>
      <c r="AB232" s="17">
        <v>11730</v>
      </c>
      <c r="AC232" s="17">
        <v>12206</v>
      </c>
      <c r="AD232" s="17">
        <v>12448</v>
      </c>
      <c r="AE232" s="17">
        <v>12752</v>
      </c>
      <c r="AF232" s="17">
        <v>12760</v>
      </c>
      <c r="AG232" s="17">
        <v>13023</v>
      </c>
    </row>
    <row r="233" spans="1:35" hidden="1" x14ac:dyDescent="0.25">
      <c r="A233" s="14" t="s">
        <v>50</v>
      </c>
      <c r="B233" s="14" t="s">
        <v>13</v>
      </c>
      <c r="C233" s="14" t="s">
        <v>27</v>
      </c>
      <c r="D233" s="14" t="s">
        <v>14</v>
      </c>
      <c r="E233" s="17">
        <v>1692</v>
      </c>
      <c r="F233" s="17">
        <v>1580</v>
      </c>
      <c r="G233" s="17">
        <v>1582</v>
      </c>
      <c r="H233" s="17">
        <v>1599</v>
      </c>
      <c r="I233" s="17">
        <v>1622</v>
      </c>
      <c r="J233" s="17">
        <v>1642</v>
      </c>
      <c r="K233" s="17">
        <v>1726</v>
      </c>
      <c r="L233" s="17">
        <v>1759</v>
      </c>
      <c r="M233" s="17">
        <v>1783</v>
      </c>
      <c r="N233" s="17">
        <v>1826</v>
      </c>
      <c r="O233" s="17">
        <v>1820</v>
      </c>
      <c r="P233" s="17">
        <v>1865</v>
      </c>
      <c r="Q233" s="17">
        <v>1926</v>
      </c>
      <c r="R233" s="17">
        <v>1968</v>
      </c>
      <c r="S233" s="17">
        <v>2021</v>
      </c>
      <c r="T233" s="17">
        <v>1993</v>
      </c>
      <c r="U233" s="17">
        <v>2009</v>
      </c>
      <c r="V233" s="17">
        <v>2038</v>
      </c>
      <c r="W233" s="17">
        <v>2022</v>
      </c>
      <c r="X233" s="17">
        <v>1955</v>
      </c>
      <c r="Y233" s="17">
        <v>1939</v>
      </c>
      <c r="Z233" s="17">
        <v>1992</v>
      </c>
      <c r="AA233" s="17">
        <v>2003</v>
      </c>
      <c r="AB233" s="17">
        <v>2132</v>
      </c>
      <c r="AC233" s="17">
        <v>2203</v>
      </c>
      <c r="AD233" s="17">
        <v>2280</v>
      </c>
      <c r="AE233" s="17">
        <v>2372</v>
      </c>
      <c r="AF233" s="17">
        <v>2342</v>
      </c>
      <c r="AG233" s="17">
        <v>2416</v>
      </c>
    </row>
    <row r="234" spans="1:35" hidden="1" x14ac:dyDescent="0.25">
      <c r="A234" s="14" t="s">
        <v>50</v>
      </c>
      <c r="B234" s="14" t="s">
        <v>15</v>
      </c>
      <c r="C234" s="14" t="s">
        <v>27</v>
      </c>
      <c r="D234" s="14" t="s">
        <v>16</v>
      </c>
      <c r="E234" s="17">
        <v>1819</v>
      </c>
      <c r="F234" s="17">
        <v>1838</v>
      </c>
      <c r="G234" s="17">
        <v>1846</v>
      </c>
      <c r="H234" s="17">
        <v>1801</v>
      </c>
      <c r="I234" s="17">
        <v>1745</v>
      </c>
      <c r="J234" s="17">
        <v>1684</v>
      </c>
      <c r="K234" s="17">
        <v>1658</v>
      </c>
      <c r="L234" s="17">
        <v>1620</v>
      </c>
      <c r="M234" s="17">
        <v>1601</v>
      </c>
      <c r="N234" s="17">
        <v>1632</v>
      </c>
      <c r="O234" s="17">
        <v>1652</v>
      </c>
      <c r="P234" s="17">
        <v>1651</v>
      </c>
      <c r="Q234" s="17">
        <v>1680</v>
      </c>
      <c r="R234" s="17">
        <v>1740</v>
      </c>
      <c r="S234" s="17">
        <v>1771</v>
      </c>
      <c r="T234" s="17">
        <v>1789</v>
      </c>
      <c r="U234" s="17">
        <v>1786</v>
      </c>
      <c r="V234" s="17">
        <v>1778</v>
      </c>
      <c r="W234" s="17">
        <v>1751</v>
      </c>
      <c r="X234" s="17">
        <v>1751</v>
      </c>
      <c r="Y234" s="17">
        <v>1766</v>
      </c>
      <c r="Z234" s="17">
        <v>1691</v>
      </c>
      <c r="AA234" s="17">
        <v>1584</v>
      </c>
      <c r="AB234" s="17">
        <v>1570</v>
      </c>
      <c r="AC234" s="17">
        <v>1570</v>
      </c>
      <c r="AD234" s="17">
        <v>1570</v>
      </c>
      <c r="AE234" s="17">
        <v>1570</v>
      </c>
      <c r="AF234" s="17">
        <v>1570</v>
      </c>
      <c r="AG234" s="17">
        <v>1570</v>
      </c>
    </row>
    <row r="235" spans="1:35" hidden="1" x14ac:dyDescent="0.25">
      <c r="A235" s="14" t="s">
        <v>50</v>
      </c>
      <c r="B235" s="14" t="s">
        <v>17</v>
      </c>
      <c r="C235" s="14" t="s">
        <v>27</v>
      </c>
      <c r="D235" s="14" t="s">
        <v>18</v>
      </c>
      <c r="E235" s="17">
        <v>2771</v>
      </c>
      <c r="F235" s="17">
        <v>2820</v>
      </c>
      <c r="G235" s="17">
        <v>2855</v>
      </c>
      <c r="H235" s="17">
        <v>2887</v>
      </c>
      <c r="I235" s="17">
        <v>2899</v>
      </c>
      <c r="J235" s="17">
        <v>2922</v>
      </c>
      <c r="K235" s="17">
        <v>2958</v>
      </c>
      <c r="L235" s="17">
        <v>2928</v>
      </c>
      <c r="M235" s="17">
        <v>2950</v>
      </c>
      <c r="N235" s="17">
        <v>2987</v>
      </c>
      <c r="O235" s="17">
        <v>3072</v>
      </c>
      <c r="P235" s="17">
        <v>3174</v>
      </c>
      <c r="Q235" s="17">
        <v>3236</v>
      </c>
      <c r="R235" s="17">
        <v>3344</v>
      </c>
      <c r="S235" s="17">
        <v>3471</v>
      </c>
      <c r="T235" s="17">
        <v>3570</v>
      </c>
      <c r="U235" s="17">
        <v>3625</v>
      </c>
      <c r="V235" s="17">
        <v>3627</v>
      </c>
      <c r="W235" s="17">
        <v>3761</v>
      </c>
      <c r="X235" s="17">
        <v>3866</v>
      </c>
      <c r="Y235" s="17">
        <v>4009</v>
      </c>
      <c r="Z235" s="17">
        <v>4000</v>
      </c>
      <c r="AA235" s="17">
        <v>4052</v>
      </c>
      <c r="AB235" s="17">
        <v>4130</v>
      </c>
      <c r="AC235" s="17">
        <v>4219</v>
      </c>
      <c r="AD235" s="17">
        <v>4229</v>
      </c>
      <c r="AE235" s="17">
        <v>4277</v>
      </c>
      <c r="AF235" s="17">
        <v>4373</v>
      </c>
      <c r="AG235" s="17">
        <v>4435</v>
      </c>
    </row>
    <row r="236" spans="1:35" hidden="1" x14ac:dyDescent="0.25">
      <c r="A236" s="14" t="s">
        <v>50</v>
      </c>
      <c r="B236" s="14" t="s">
        <v>19</v>
      </c>
      <c r="C236" s="14" t="s">
        <v>27</v>
      </c>
      <c r="D236" s="14" t="s">
        <v>20</v>
      </c>
      <c r="E236" s="17">
        <v>2050</v>
      </c>
      <c r="F236" s="17">
        <v>2018</v>
      </c>
      <c r="G236" s="17">
        <v>1990</v>
      </c>
      <c r="H236" s="17">
        <v>2002</v>
      </c>
      <c r="I236" s="17">
        <v>2020</v>
      </c>
      <c r="J236" s="17">
        <v>2022</v>
      </c>
      <c r="K236" s="17">
        <v>2045</v>
      </c>
      <c r="L236" s="17">
        <v>2037</v>
      </c>
      <c r="M236" s="17">
        <v>2079</v>
      </c>
      <c r="N236" s="17">
        <v>2197</v>
      </c>
      <c r="O236" s="17">
        <v>2240</v>
      </c>
      <c r="P236" s="17">
        <v>2235</v>
      </c>
      <c r="Q236" s="17">
        <v>2346</v>
      </c>
      <c r="R236" s="17">
        <v>2450</v>
      </c>
      <c r="S236" s="17">
        <v>2491</v>
      </c>
      <c r="T236" s="17">
        <v>2568</v>
      </c>
      <c r="U236" s="17">
        <v>2584</v>
      </c>
      <c r="V236" s="17">
        <v>2594</v>
      </c>
      <c r="W236" s="17">
        <v>2670</v>
      </c>
      <c r="X236" s="17">
        <v>2745</v>
      </c>
      <c r="Y236" s="17">
        <v>2738</v>
      </c>
      <c r="Z236" s="17">
        <v>2758</v>
      </c>
      <c r="AA236" s="17">
        <v>2765</v>
      </c>
      <c r="AB236" s="17">
        <v>2863</v>
      </c>
      <c r="AC236" s="17">
        <v>2903</v>
      </c>
      <c r="AD236" s="17">
        <v>2970</v>
      </c>
      <c r="AE236" s="17">
        <v>2969</v>
      </c>
      <c r="AF236" s="17">
        <v>2916</v>
      </c>
      <c r="AG236" s="17">
        <v>2973</v>
      </c>
    </row>
    <row r="237" spans="1:35" hidden="1" x14ac:dyDescent="0.25">
      <c r="A237" s="14" t="s">
        <v>50</v>
      </c>
      <c r="B237" s="14" t="s">
        <v>21</v>
      </c>
      <c r="C237" s="14" t="s">
        <v>6</v>
      </c>
      <c r="D237" s="14" t="s">
        <v>22</v>
      </c>
      <c r="E237" s="17"/>
      <c r="F237" s="17"/>
      <c r="G237" s="17">
        <v>1787.1</v>
      </c>
      <c r="H237" s="17">
        <v>1270.3000000000002</v>
      </c>
      <c r="I237" s="17">
        <v>1343.8</v>
      </c>
      <c r="J237" s="17">
        <v>1410.6999999999998</v>
      </c>
      <c r="K237" s="17">
        <v>1392.5</v>
      </c>
      <c r="L237" s="17">
        <v>1421.9</v>
      </c>
      <c r="M237" s="17">
        <v>1490.3999999999999</v>
      </c>
      <c r="N237" s="17">
        <v>1443.3</v>
      </c>
      <c r="O237" s="17">
        <v>1558.7999999999997</v>
      </c>
      <c r="P237" s="17">
        <v>1493.3</v>
      </c>
      <c r="Q237" s="17">
        <v>1501</v>
      </c>
      <c r="R237" s="17">
        <v>1575.3999999999999</v>
      </c>
      <c r="S237" s="17">
        <v>1596.2</v>
      </c>
      <c r="T237" s="17">
        <v>1601.9</v>
      </c>
      <c r="U237" s="17">
        <v>1681.6000000000004</v>
      </c>
      <c r="V237" s="17">
        <v>1689.3999999999999</v>
      </c>
      <c r="W237" s="17">
        <v>1611.6000000000004</v>
      </c>
      <c r="X237" s="17">
        <v>1884.5</v>
      </c>
      <c r="Y237" s="17">
        <v>1825.3</v>
      </c>
      <c r="Z237" s="17">
        <v>1910.7</v>
      </c>
      <c r="AA237" s="17">
        <v>1880.8999999999999</v>
      </c>
      <c r="AB237" s="17">
        <v>1897.2</v>
      </c>
      <c r="AC237" s="17">
        <v>2004.1000000000001</v>
      </c>
      <c r="AD237" s="17">
        <v>2079</v>
      </c>
      <c r="AE237" s="17">
        <v>2078.1999999999998</v>
      </c>
      <c r="AF237" s="17">
        <v>2183.6</v>
      </c>
      <c r="AG237" s="17">
        <v>2187.1</v>
      </c>
    </row>
    <row r="238" spans="1:35" hidden="1" x14ac:dyDescent="0.25">
      <c r="A238" s="14" t="s">
        <v>50</v>
      </c>
      <c r="B238" s="14" t="s">
        <v>23</v>
      </c>
      <c r="C238" s="14" t="s">
        <v>6</v>
      </c>
      <c r="D238" s="14" t="s">
        <v>24</v>
      </c>
      <c r="E238" s="17"/>
      <c r="F238" s="17"/>
      <c r="G238" s="17">
        <v>22821.1</v>
      </c>
      <c r="H238" s="17">
        <v>22577.599999999999</v>
      </c>
      <c r="I238" s="17">
        <v>22906.899999999998</v>
      </c>
      <c r="J238" s="17">
        <v>23178.7</v>
      </c>
      <c r="K238" s="17">
        <v>23440.7</v>
      </c>
      <c r="L238" s="17">
        <v>23863</v>
      </c>
      <c r="M238" s="17">
        <v>24202.800000000003</v>
      </c>
      <c r="N238" s="17">
        <v>24823.3</v>
      </c>
      <c r="O238" s="17">
        <v>25395.8</v>
      </c>
      <c r="P238" s="17">
        <v>25705.8</v>
      </c>
      <c r="Q238" s="17">
        <v>26130.6</v>
      </c>
      <c r="R238" s="17">
        <v>26668.100000000002</v>
      </c>
      <c r="S238" s="17">
        <v>27082.2</v>
      </c>
      <c r="T238" s="17">
        <v>27593.300000000003</v>
      </c>
      <c r="U238" s="17">
        <v>28063.4</v>
      </c>
      <c r="V238" s="17">
        <v>28345.4</v>
      </c>
      <c r="W238" s="17">
        <v>28363.599999999999</v>
      </c>
      <c r="X238" s="17">
        <v>28122.2</v>
      </c>
      <c r="Y238" s="17">
        <v>28248.899999999998</v>
      </c>
      <c r="Z238" s="17">
        <v>28558.100000000002</v>
      </c>
      <c r="AA238" s="17">
        <v>28788.300000000003</v>
      </c>
      <c r="AB238" s="17">
        <v>29486.7</v>
      </c>
      <c r="AC238" s="17">
        <v>30399.5</v>
      </c>
      <c r="AD238" s="17">
        <v>30880.3</v>
      </c>
      <c r="AE238" s="17">
        <v>31300.400000000001</v>
      </c>
      <c r="AF238" s="17">
        <v>31444</v>
      </c>
      <c r="AG238" s="17">
        <v>31872.6</v>
      </c>
    </row>
    <row r="239" spans="1:35" hidden="1" x14ac:dyDescent="0.25">
      <c r="A239" s="14" t="s">
        <v>51</v>
      </c>
      <c r="B239" s="14" t="s">
        <v>5</v>
      </c>
      <c r="C239" s="14" t="s">
        <v>6</v>
      </c>
      <c r="D239" s="14" t="s">
        <v>7</v>
      </c>
      <c r="E239" s="17"/>
      <c r="F239" s="17"/>
      <c r="G239" s="17"/>
      <c r="H239" s="17"/>
      <c r="I239" s="17"/>
      <c r="J239" s="17">
        <v>103.2</v>
      </c>
      <c r="K239" s="17">
        <v>106.7</v>
      </c>
      <c r="L239" s="17">
        <v>102.7</v>
      </c>
      <c r="M239" s="17">
        <v>100.2</v>
      </c>
      <c r="N239" s="17">
        <v>98.3</v>
      </c>
      <c r="O239" s="17">
        <v>92.1</v>
      </c>
      <c r="P239" s="17">
        <v>86.9</v>
      </c>
      <c r="Q239" s="17">
        <v>85.2</v>
      </c>
      <c r="R239" s="17">
        <v>81.5</v>
      </c>
      <c r="S239" s="17">
        <v>77.099999999999994</v>
      </c>
      <c r="T239" s="17">
        <v>71.599999999999994</v>
      </c>
      <c r="U239" s="17">
        <v>70.5</v>
      </c>
      <c r="V239" s="17">
        <v>64.599999999999994</v>
      </c>
      <c r="W239" s="17">
        <v>64.7</v>
      </c>
      <c r="X239" s="17">
        <v>61.7</v>
      </c>
      <c r="Y239" s="17">
        <v>58.5</v>
      </c>
      <c r="Z239" s="17">
        <v>55.3</v>
      </c>
      <c r="AA239" s="17">
        <v>53</v>
      </c>
      <c r="AB239" s="17">
        <v>52.6</v>
      </c>
      <c r="AC239" s="17">
        <v>54.3</v>
      </c>
      <c r="AD239" s="17">
        <v>47.1</v>
      </c>
      <c r="AE239" s="17">
        <v>48.7</v>
      </c>
      <c r="AF239" s="17">
        <v>48.3</v>
      </c>
      <c r="AG239" s="17">
        <v>50.5</v>
      </c>
    </row>
    <row r="240" spans="1:35" hidden="1" x14ac:dyDescent="0.25">
      <c r="A240" s="14" t="s">
        <v>51</v>
      </c>
      <c r="B240" s="14" t="s">
        <v>8</v>
      </c>
      <c r="C240" s="14" t="s">
        <v>27</v>
      </c>
      <c r="D240" s="14" t="s">
        <v>10</v>
      </c>
      <c r="E240" s="17">
        <v>288.3</v>
      </c>
      <c r="F240" s="17">
        <v>288.39999999999998</v>
      </c>
      <c r="G240" s="17">
        <v>285.10000000000002</v>
      </c>
      <c r="H240" s="17">
        <v>278</v>
      </c>
      <c r="I240" s="17">
        <v>279</v>
      </c>
      <c r="J240" s="17">
        <v>291</v>
      </c>
      <c r="K240" s="17">
        <v>322</v>
      </c>
      <c r="L240" s="17">
        <v>333</v>
      </c>
      <c r="M240" s="17">
        <v>285</v>
      </c>
      <c r="N240" s="17">
        <v>281</v>
      </c>
      <c r="O240" s="17">
        <v>336.38400000000001</v>
      </c>
      <c r="P240" s="17">
        <v>336.75</v>
      </c>
      <c r="Q240" s="17">
        <v>337.33600000000001</v>
      </c>
      <c r="R240" s="17">
        <v>338.60500000000002</v>
      </c>
      <c r="S240" s="17">
        <v>344.53699999999998</v>
      </c>
      <c r="T240" s="17">
        <v>349.428</v>
      </c>
      <c r="U240" s="17">
        <v>357.98</v>
      </c>
      <c r="V240" s="17">
        <v>375.20100000000002</v>
      </c>
      <c r="W240" s="17">
        <v>356</v>
      </c>
      <c r="X240" s="17">
        <v>345</v>
      </c>
      <c r="Y240" s="17">
        <v>339</v>
      </c>
      <c r="Z240" s="17">
        <v>348</v>
      </c>
      <c r="AA240" s="17">
        <v>354</v>
      </c>
      <c r="AB240" s="17">
        <v>350</v>
      </c>
      <c r="AC240" s="17">
        <v>346</v>
      </c>
      <c r="AD240" s="17">
        <v>355</v>
      </c>
      <c r="AE240" s="17">
        <v>362</v>
      </c>
      <c r="AF240" s="17">
        <v>359</v>
      </c>
      <c r="AG240" s="17">
        <v>351</v>
      </c>
    </row>
    <row r="241" spans="1:33" hidden="1" x14ac:dyDescent="0.25">
      <c r="A241" s="14" t="s">
        <v>51</v>
      </c>
      <c r="B241" s="14" t="s">
        <v>11</v>
      </c>
      <c r="C241" s="14" t="s">
        <v>27</v>
      </c>
      <c r="D241" s="14" t="s">
        <v>12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>
        <v>340.87599999999998</v>
      </c>
      <c r="P241" s="17">
        <v>351.67500000000001</v>
      </c>
      <c r="Q241" s="17">
        <v>350.37900000000002</v>
      </c>
      <c r="R241" s="17">
        <v>336.40499999999997</v>
      </c>
      <c r="S241" s="17">
        <v>340.904</v>
      </c>
      <c r="T241" s="17">
        <v>355.51100000000002</v>
      </c>
      <c r="U241" s="17">
        <v>379.72</v>
      </c>
      <c r="V241" s="17">
        <v>405.37599999999998</v>
      </c>
      <c r="W241" s="17">
        <v>451</v>
      </c>
      <c r="X241" s="17">
        <v>451</v>
      </c>
      <c r="Y241" s="17">
        <v>450</v>
      </c>
      <c r="Z241" s="17">
        <v>452</v>
      </c>
      <c r="AA241" s="17">
        <v>471</v>
      </c>
      <c r="AB241" s="17">
        <v>485</v>
      </c>
      <c r="AC241" s="17">
        <v>495</v>
      </c>
      <c r="AD241" s="17">
        <v>502</v>
      </c>
      <c r="AE241" s="17">
        <v>477</v>
      </c>
      <c r="AF241" s="17">
        <v>482</v>
      </c>
      <c r="AG241" s="17">
        <v>507</v>
      </c>
    </row>
    <row r="242" spans="1:33" hidden="1" x14ac:dyDescent="0.25">
      <c r="A242" s="14" t="s">
        <v>51</v>
      </c>
      <c r="B242" s="14" t="s">
        <v>13</v>
      </c>
      <c r="C242" s="14" t="s">
        <v>27</v>
      </c>
      <c r="D242" s="14" t="s">
        <v>14</v>
      </c>
      <c r="E242" s="17">
        <v>54.8</v>
      </c>
      <c r="F242" s="17">
        <v>56</v>
      </c>
      <c r="G242" s="17">
        <v>55.8</v>
      </c>
      <c r="H242" s="17">
        <v>55</v>
      </c>
      <c r="I242" s="17">
        <v>57</v>
      </c>
      <c r="J242" s="17">
        <v>57</v>
      </c>
      <c r="K242" s="17">
        <v>67</v>
      </c>
      <c r="L242" s="17">
        <v>66</v>
      </c>
      <c r="M242" s="17">
        <v>70</v>
      </c>
      <c r="N242" s="17">
        <v>72</v>
      </c>
      <c r="O242" s="17">
        <v>76.905000000000001</v>
      </c>
      <c r="P242" s="17">
        <v>76.563999999999993</v>
      </c>
      <c r="Q242" s="17">
        <v>76.92</v>
      </c>
      <c r="R242" s="17">
        <v>74.507000000000005</v>
      </c>
      <c r="S242" s="17">
        <v>74.997</v>
      </c>
      <c r="T242" s="17">
        <v>75.605999999999995</v>
      </c>
      <c r="U242" s="17">
        <v>77.344999999999999</v>
      </c>
      <c r="V242" s="17">
        <v>82.561000000000007</v>
      </c>
      <c r="W242" s="17">
        <v>71</v>
      </c>
      <c r="X242" s="17">
        <v>70</v>
      </c>
      <c r="Y242" s="17">
        <v>71</v>
      </c>
      <c r="Z242" s="17">
        <v>69</v>
      </c>
      <c r="AA242" s="17">
        <v>71</v>
      </c>
      <c r="AB242" s="17">
        <v>71</v>
      </c>
      <c r="AC242" s="17">
        <v>78</v>
      </c>
      <c r="AD242" s="17">
        <v>80</v>
      </c>
      <c r="AE242" s="17">
        <v>74</v>
      </c>
      <c r="AF242" s="17">
        <v>82</v>
      </c>
      <c r="AG242" s="17">
        <v>90</v>
      </c>
    </row>
    <row r="243" spans="1:33" hidden="1" x14ac:dyDescent="0.25">
      <c r="A243" s="14" t="s">
        <v>51</v>
      </c>
      <c r="B243" s="14" t="s">
        <v>15</v>
      </c>
      <c r="C243" s="14" t="s">
        <v>27</v>
      </c>
      <c r="D243" s="14" t="s">
        <v>16</v>
      </c>
      <c r="E243" s="17">
        <v>146</v>
      </c>
      <c r="F243" s="17">
        <v>145</v>
      </c>
      <c r="G243" s="17">
        <v>144</v>
      </c>
      <c r="H243" s="17">
        <v>149</v>
      </c>
      <c r="I243" s="17">
        <v>147</v>
      </c>
      <c r="J243" s="17">
        <v>143</v>
      </c>
      <c r="K243" s="17">
        <v>144</v>
      </c>
      <c r="L243" s="17">
        <v>150</v>
      </c>
      <c r="M243" s="17">
        <v>155</v>
      </c>
      <c r="N243" s="17">
        <v>153</v>
      </c>
      <c r="O243" s="17">
        <v>169.82499999999999</v>
      </c>
      <c r="P243" s="17">
        <v>165.56899999999999</v>
      </c>
      <c r="Q243" s="17">
        <v>161.58699999999999</v>
      </c>
      <c r="R243" s="17">
        <v>163.15199999999999</v>
      </c>
      <c r="S243" s="17">
        <v>157.73400000000001</v>
      </c>
      <c r="T243" s="17">
        <v>150.11500000000001</v>
      </c>
      <c r="U243" s="17">
        <v>153.44900000000001</v>
      </c>
      <c r="V243" s="17">
        <v>156.078</v>
      </c>
      <c r="W243" s="17">
        <v>146</v>
      </c>
      <c r="X243" s="17">
        <v>154</v>
      </c>
      <c r="Y243" s="17">
        <v>154</v>
      </c>
      <c r="Z243" s="17">
        <v>150</v>
      </c>
      <c r="AA243" s="17">
        <v>159</v>
      </c>
      <c r="AB243" s="17">
        <v>162</v>
      </c>
      <c r="AC243" s="17">
        <v>167</v>
      </c>
      <c r="AD243" s="17">
        <v>166</v>
      </c>
      <c r="AE243" s="17">
        <v>177</v>
      </c>
      <c r="AF243" s="17">
        <v>183</v>
      </c>
      <c r="AG243" s="17">
        <v>183</v>
      </c>
    </row>
    <row r="244" spans="1:33" hidden="1" x14ac:dyDescent="0.25">
      <c r="A244" s="14" t="s">
        <v>51</v>
      </c>
      <c r="B244" s="14" t="s">
        <v>17</v>
      </c>
      <c r="C244" s="14" t="s">
        <v>27</v>
      </c>
      <c r="D244" s="14" t="s">
        <v>18</v>
      </c>
      <c r="E244" s="17">
        <v>316</v>
      </c>
      <c r="F244" s="17">
        <v>326</v>
      </c>
      <c r="G244" s="17">
        <v>335</v>
      </c>
      <c r="H244" s="17">
        <v>337</v>
      </c>
      <c r="I244" s="17">
        <v>344</v>
      </c>
      <c r="J244" s="17">
        <v>356</v>
      </c>
      <c r="K244" s="17">
        <v>372</v>
      </c>
      <c r="L244" s="17">
        <v>383</v>
      </c>
      <c r="M244" s="17">
        <v>383</v>
      </c>
      <c r="N244" s="17">
        <v>397</v>
      </c>
      <c r="O244" s="17">
        <v>380.34300000000002</v>
      </c>
      <c r="P244" s="17">
        <v>391.84399999999999</v>
      </c>
      <c r="Q244" s="17">
        <v>401.53199999999998</v>
      </c>
      <c r="R244" s="17">
        <v>418.096</v>
      </c>
      <c r="S244" s="17">
        <v>430.346</v>
      </c>
      <c r="T244" s="17">
        <v>447.07100000000003</v>
      </c>
      <c r="U244" s="17">
        <v>461.49400000000003</v>
      </c>
      <c r="V244" s="17">
        <v>473.387</v>
      </c>
      <c r="W244" s="17">
        <v>500</v>
      </c>
      <c r="X244" s="17">
        <v>519</v>
      </c>
      <c r="Y244" s="17">
        <v>532</v>
      </c>
      <c r="Z244" s="17">
        <v>548</v>
      </c>
      <c r="AA244" s="17">
        <v>542</v>
      </c>
      <c r="AB244" s="17">
        <v>531</v>
      </c>
      <c r="AC244" s="17">
        <v>519</v>
      </c>
      <c r="AD244" s="17">
        <v>523</v>
      </c>
      <c r="AE244" s="17">
        <v>539</v>
      </c>
      <c r="AF244" s="17">
        <v>540</v>
      </c>
      <c r="AG244" s="17">
        <v>549</v>
      </c>
    </row>
    <row r="245" spans="1:33" hidden="1" x14ac:dyDescent="0.25">
      <c r="A245" s="14" t="s">
        <v>51</v>
      </c>
      <c r="B245" s="14" t="s">
        <v>19</v>
      </c>
      <c r="C245" s="14" t="s">
        <v>27</v>
      </c>
      <c r="D245" s="14" t="s">
        <v>20</v>
      </c>
      <c r="E245" s="17">
        <v>146</v>
      </c>
      <c r="F245" s="17">
        <v>151</v>
      </c>
      <c r="G245" s="17">
        <v>155</v>
      </c>
      <c r="H245" s="17">
        <v>157</v>
      </c>
      <c r="I245" s="17">
        <v>160</v>
      </c>
      <c r="J245" s="17">
        <v>165</v>
      </c>
      <c r="K245" s="17">
        <v>165</v>
      </c>
      <c r="L245" s="17">
        <v>170</v>
      </c>
      <c r="M245" s="17">
        <v>171</v>
      </c>
      <c r="N245" s="17">
        <v>179</v>
      </c>
      <c r="O245" s="17">
        <v>173.267</v>
      </c>
      <c r="P245" s="17">
        <v>175.75200000000001</v>
      </c>
      <c r="Q245" s="17">
        <v>176.17699999999999</v>
      </c>
      <c r="R245" s="17">
        <v>184.42500000000001</v>
      </c>
      <c r="S245" s="17">
        <v>185.4</v>
      </c>
      <c r="T245" s="17">
        <v>182.05199999999999</v>
      </c>
      <c r="U245" s="17">
        <v>185.19900000000001</v>
      </c>
      <c r="V245" s="17">
        <v>189.73500000000001</v>
      </c>
      <c r="W245" s="17">
        <v>217</v>
      </c>
      <c r="X245" s="17">
        <v>205</v>
      </c>
      <c r="Y245" s="17">
        <v>206</v>
      </c>
      <c r="Z245" s="17">
        <v>211</v>
      </c>
      <c r="AA245" s="17">
        <v>212</v>
      </c>
      <c r="AB245" s="17">
        <v>219</v>
      </c>
      <c r="AC245" s="17">
        <v>223</v>
      </c>
      <c r="AD245" s="17">
        <v>222</v>
      </c>
      <c r="AE245" s="17">
        <v>225</v>
      </c>
      <c r="AF245" s="17">
        <v>219</v>
      </c>
      <c r="AG245" s="17">
        <v>222</v>
      </c>
    </row>
    <row r="246" spans="1:33" hidden="1" x14ac:dyDescent="0.25">
      <c r="A246" s="14" t="s">
        <v>51</v>
      </c>
      <c r="B246" s="14" t="s">
        <v>21</v>
      </c>
      <c r="C246" s="14" t="s">
        <v>6</v>
      </c>
      <c r="D246" s="14" t="s">
        <v>22</v>
      </c>
      <c r="E246" s="17"/>
      <c r="F246" s="17"/>
      <c r="G246" s="17"/>
      <c r="H246" s="17"/>
      <c r="I246" s="17"/>
      <c r="J246" s="17">
        <v>82.7</v>
      </c>
      <c r="K246" s="17">
        <v>86.9</v>
      </c>
      <c r="L246" s="17">
        <v>82.8</v>
      </c>
      <c r="M246" s="17">
        <v>88.300000000000011</v>
      </c>
      <c r="N246" s="17">
        <v>88</v>
      </c>
      <c r="O246" s="17">
        <v>87.300000000000011</v>
      </c>
      <c r="P246" s="17">
        <v>88.899999999999991</v>
      </c>
      <c r="Q246" s="17">
        <v>92.9</v>
      </c>
      <c r="R246" s="17">
        <v>91.5</v>
      </c>
      <c r="S246" s="17">
        <v>99.2</v>
      </c>
      <c r="T246" s="17">
        <v>96.4</v>
      </c>
      <c r="U246" s="17">
        <v>99.6</v>
      </c>
      <c r="V246" s="17">
        <v>105.9</v>
      </c>
      <c r="W246" s="17">
        <v>111.19999999999999</v>
      </c>
      <c r="X246" s="17">
        <v>124</v>
      </c>
      <c r="Y246" s="17">
        <v>125.8</v>
      </c>
      <c r="Z246" s="17">
        <v>124.4</v>
      </c>
      <c r="AA246" s="17">
        <v>126.39999999999999</v>
      </c>
      <c r="AB246" s="17">
        <v>127.3</v>
      </c>
      <c r="AC246" s="17">
        <v>132.20000000000002</v>
      </c>
      <c r="AD246" s="17">
        <v>135.5</v>
      </c>
      <c r="AE246" s="17">
        <v>138.30000000000001</v>
      </c>
      <c r="AF246" s="17">
        <v>132</v>
      </c>
      <c r="AG246" s="17">
        <v>136.60000000000002</v>
      </c>
    </row>
    <row r="247" spans="1:33" hidden="1" x14ac:dyDescent="0.25">
      <c r="A247" s="14" t="s">
        <v>51</v>
      </c>
      <c r="B247" s="14" t="s">
        <v>23</v>
      </c>
      <c r="C247" s="14" t="s">
        <v>6</v>
      </c>
      <c r="D247" s="14" t="s">
        <v>24</v>
      </c>
      <c r="E247" s="17"/>
      <c r="F247" s="17"/>
      <c r="G247" s="17">
        <v>974.90000000000009</v>
      </c>
      <c r="H247" s="17">
        <v>976</v>
      </c>
      <c r="I247" s="17">
        <v>987</v>
      </c>
      <c r="J247" s="17">
        <v>1197.9000000000001</v>
      </c>
      <c r="K247" s="17">
        <v>1263.6000000000001</v>
      </c>
      <c r="L247" s="17">
        <v>1287.5</v>
      </c>
      <c r="M247" s="17">
        <v>1252.5</v>
      </c>
      <c r="N247" s="17">
        <v>1268.3</v>
      </c>
      <c r="O247" s="17">
        <v>1657</v>
      </c>
      <c r="P247" s="17">
        <v>1673.954</v>
      </c>
      <c r="Q247" s="17">
        <v>1682.0309999999999</v>
      </c>
      <c r="R247" s="17">
        <v>1688.19</v>
      </c>
      <c r="S247" s="17">
        <v>1710.2180000000001</v>
      </c>
      <c r="T247" s="17">
        <v>1727.7830000000001</v>
      </c>
      <c r="U247" s="17">
        <v>1785.2870000000003</v>
      </c>
      <c r="V247" s="17">
        <v>1852.8380000000002</v>
      </c>
      <c r="W247" s="17">
        <v>1916.9</v>
      </c>
      <c r="X247" s="17">
        <v>1929.7</v>
      </c>
      <c r="Y247" s="17">
        <v>1936.3</v>
      </c>
      <c r="Z247" s="17">
        <v>1957.7</v>
      </c>
      <c r="AA247" s="17">
        <v>1988.4</v>
      </c>
      <c r="AB247" s="17">
        <v>1997.8999999999999</v>
      </c>
      <c r="AC247" s="17">
        <v>2014.5</v>
      </c>
      <c r="AD247" s="17">
        <v>2030.6</v>
      </c>
      <c r="AE247" s="17">
        <v>2041</v>
      </c>
      <c r="AF247" s="17">
        <v>2045.3</v>
      </c>
      <c r="AG247" s="17">
        <v>2089.1</v>
      </c>
    </row>
    <row r="248" spans="1:33" hidden="1" x14ac:dyDescent="0.25">
      <c r="A248" s="14" t="s">
        <v>52</v>
      </c>
      <c r="B248" s="14" t="s">
        <v>5</v>
      </c>
      <c r="C248" s="14" t="s">
        <v>6</v>
      </c>
      <c r="D248" s="14" t="s">
        <v>7</v>
      </c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>
        <v>422.3</v>
      </c>
      <c r="Z248" s="17">
        <v>400.9</v>
      </c>
      <c r="AA248" s="17">
        <v>390.8</v>
      </c>
      <c r="AB248" s="17">
        <v>396</v>
      </c>
      <c r="AC248" s="17">
        <v>421.3</v>
      </c>
      <c r="AD248" s="17">
        <v>425.5</v>
      </c>
      <c r="AE248" s="17">
        <v>424.2</v>
      </c>
      <c r="AF248" s="17">
        <v>404.3</v>
      </c>
      <c r="AG248" s="17">
        <v>372.8</v>
      </c>
    </row>
    <row r="249" spans="1:33" hidden="1" x14ac:dyDescent="0.25">
      <c r="A249" s="14" t="s">
        <v>52</v>
      </c>
      <c r="B249" s="14" t="s">
        <v>8</v>
      </c>
      <c r="C249" s="14" t="s">
        <v>27</v>
      </c>
      <c r="D249" s="14" t="s">
        <v>10</v>
      </c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>
        <v>314.45</v>
      </c>
      <c r="P249" s="17">
        <v>325.92500000000001</v>
      </c>
      <c r="Q249" s="17">
        <v>336.24400000000003</v>
      </c>
      <c r="R249" s="17">
        <v>347.83</v>
      </c>
      <c r="S249" s="17">
        <v>371.93700000000001</v>
      </c>
      <c r="T249" s="17">
        <v>383.46499999999997</v>
      </c>
      <c r="U249" s="17">
        <v>386.60599999999999</v>
      </c>
      <c r="V249" s="17">
        <v>383.173</v>
      </c>
      <c r="W249" s="17">
        <v>380.42200000000003</v>
      </c>
      <c r="X249" s="17">
        <v>343.12099999999998</v>
      </c>
      <c r="Y249" s="17">
        <v>320.149</v>
      </c>
      <c r="Z249" s="17">
        <v>303.14999999999998</v>
      </c>
      <c r="AA249" s="17">
        <v>302.774</v>
      </c>
      <c r="AB249" s="17">
        <v>296.29599999999999</v>
      </c>
      <c r="AC249" s="17">
        <v>295.29300000000001</v>
      </c>
      <c r="AD249" s="17">
        <v>315.00299999999999</v>
      </c>
      <c r="AE249" s="17">
        <v>324.60300000000001</v>
      </c>
      <c r="AF249" s="17">
        <v>332.72500000000002</v>
      </c>
      <c r="AG249" s="17">
        <v>339.15</v>
      </c>
    </row>
    <row r="250" spans="1:33" hidden="1" x14ac:dyDescent="0.25">
      <c r="A250" s="14" t="s">
        <v>52</v>
      </c>
      <c r="B250" s="14" t="s">
        <v>11</v>
      </c>
      <c r="C250" s="14" t="s">
        <v>6</v>
      </c>
      <c r="D250" s="14" t="s">
        <v>12</v>
      </c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>
        <v>318.10000000000002</v>
      </c>
      <c r="Z250" s="17">
        <v>311.79999999999995</v>
      </c>
      <c r="AA250" s="17">
        <v>305.3</v>
      </c>
      <c r="AB250" s="17">
        <v>332.1</v>
      </c>
      <c r="AC250" s="17">
        <v>370</v>
      </c>
      <c r="AD250" s="17">
        <v>367.6</v>
      </c>
      <c r="AE250" s="17">
        <v>378.29999999999995</v>
      </c>
      <c r="AF250" s="17">
        <v>399.40000000000003</v>
      </c>
      <c r="AG250" s="17">
        <v>417.59999999999997</v>
      </c>
    </row>
    <row r="251" spans="1:33" hidden="1" x14ac:dyDescent="0.25">
      <c r="A251" s="14" t="s">
        <v>52</v>
      </c>
      <c r="B251" s="14" t="s">
        <v>13</v>
      </c>
      <c r="C251" s="14" t="s">
        <v>27</v>
      </c>
      <c r="D251" s="14" t="s">
        <v>14</v>
      </c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>
        <v>67.369</v>
      </c>
      <c r="P251" s="17">
        <v>69.403999999999996</v>
      </c>
      <c r="Q251" s="17">
        <v>70.241</v>
      </c>
      <c r="R251" s="17">
        <v>67.188000000000002</v>
      </c>
      <c r="S251" s="17">
        <v>67.569000000000003</v>
      </c>
      <c r="T251" s="17">
        <v>70.62</v>
      </c>
      <c r="U251" s="17">
        <v>70.585999999999999</v>
      </c>
      <c r="V251" s="17">
        <v>70.668999999999997</v>
      </c>
      <c r="W251" s="17">
        <v>67.715000000000003</v>
      </c>
      <c r="X251" s="17">
        <v>64.141999999999996</v>
      </c>
      <c r="Y251" s="17">
        <v>55.862000000000002</v>
      </c>
      <c r="Z251" s="17">
        <v>54.008000000000003</v>
      </c>
      <c r="AA251" s="17">
        <v>54.701000000000001</v>
      </c>
      <c r="AB251" s="17">
        <v>55.308</v>
      </c>
      <c r="AC251" s="17">
        <v>54.771999999999998</v>
      </c>
      <c r="AD251" s="17">
        <v>65.363</v>
      </c>
      <c r="AE251" s="17">
        <v>67.902000000000001</v>
      </c>
      <c r="AF251" s="17">
        <v>71.744</v>
      </c>
      <c r="AG251" s="17">
        <v>78.486999999999995</v>
      </c>
    </row>
    <row r="252" spans="1:33" hidden="1" x14ac:dyDescent="0.25">
      <c r="A252" s="14" t="s">
        <v>52</v>
      </c>
      <c r="B252" s="14" t="s">
        <v>15</v>
      </c>
      <c r="C252" s="14" t="s">
        <v>27</v>
      </c>
      <c r="D252" s="14" t="s">
        <v>16</v>
      </c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>
        <v>120.1</v>
      </c>
      <c r="Z252" s="17">
        <v>119.1</v>
      </c>
      <c r="AA252" s="17">
        <v>117.7</v>
      </c>
      <c r="AB252" s="17">
        <v>130.69999999999999</v>
      </c>
      <c r="AC252" s="17">
        <v>152.5</v>
      </c>
      <c r="AD252" s="17">
        <v>148</v>
      </c>
      <c r="AE252" s="17">
        <v>142.6</v>
      </c>
      <c r="AF252" s="17">
        <v>145.69999999999999</v>
      </c>
      <c r="AG252" s="17">
        <v>151.80000000000001</v>
      </c>
    </row>
    <row r="253" spans="1:33" hidden="1" x14ac:dyDescent="0.25">
      <c r="A253" s="14" t="s">
        <v>52</v>
      </c>
      <c r="B253" s="14" t="s">
        <v>17</v>
      </c>
      <c r="C253" s="14" t="s">
        <v>27</v>
      </c>
      <c r="D253" s="14" t="s">
        <v>18</v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>
        <v>178.18</v>
      </c>
      <c r="P253" s="17">
        <v>174.19200000000001</v>
      </c>
      <c r="Q253" s="17">
        <v>166.49299999999999</v>
      </c>
      <c r="R253" s="17">
        <v>166.84</v>
      </c>
      <c r="S253" s="17">
        <v>169.059</v>
      </c>
      <c r="T253" s="17">
        <v>171.15799999999999</v>
      </c>
      <c r="U253" s="17">
        <v>163.023</v>
      </c>
      <c r="V253" s="17">
        <v>162.297</v>
      </c>
      <c r="W253" s="17">
        <v>166.15299999999999</v>
      </c>
      <c r="X253" s="17">
        <v>167.86500000000001</v>
      </c>
      <c r="Y253" s="17">
        <v>168.078</v>
      </c>
      <c r="Z253" s="17">
        <v>169.38</v>
      </c>
      <c r="AA253" s="17">
        <v>169.41499999999999</v>
      </c>
      <c r="AB253" s="17">
        <v>168.934</v>
      </c>
      <c r="AC253" s="17">
        <v>167.54599999999999</v>
      </c>
      <c r="AD253" s="17">
        <v>166.447</v>
      </c>
      <c r="AE253" s="17">
        <v>159.535</v>
      </c>
      <c r="AF253" s="17">
        <v>159.68799999999999</v>
      </c>
      <c r="AG253" s="17">
        <v>160.595</v>
      </c>
    </row>
    <row r="254" spans="1:33" hidden="1" x14ac:dyDescent="0.25">
      <c r="A254" s="14" t="s">
        <v>52</v>
      </c>
      <c r="B254" s="14" t="s">
        <v>19</v>
      </c>
      <c r="C254" s="14" t="s">
        <v>27</v>
      </c>
      <c r="D254" s="14" t="s">
        <v>20</v>
      </c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>
        <v>138.96600000000001</v>
      </c>
      <c r="P254" s="17">
        <v>135.68100000000001</v>
      </c>
      <c r="Q254" s="17">
        <v>128.45500000000001</v>
      </c>
      <c r="R254" s="17">
        <v>129.37100000000001</v>
      </c>
      <c r="S254" s="17">
        <v>132.96600000000001</v>
      </c>
      <c r="T254" s="17">
        <v>130.99799999999999</v>
      </c>
      <c r="U254" s="17">
        <v>127.503</v>
      </c>
      <c r="V254" s="17">
        <v>131.39699999999999</v>
      </c>
      <c r="W254" s="17">
        <v>135.084</v>
      </c>
      <c r="X254" s="17">
        <v>136.81</v>
      </c>
      <c r="Y254" s="17">
        <v>138.126</v>
      </c>
      <c r="Z254" s="17">
        <v>140.28100000000001</v>
      </c>
      <c r="AA254" s="17">
        <v>141.16300000000001</v>
      </c>
      <c r="AB254" s="17">
        <v>142.99600000000001</v>
      </c>
      <c r="AC254" s="17">
        <v>143.72499999999999</v>
      </c>
      <c r="AD254" s="17">
        <v>132.98400000000001</v>
      </c>
      <c r="AE254" s="17">
        <v>138.47300000000001</v>
      </c>
      <c r="AF254" s="17">
        <v>139.97900000000001</v>
      </c>
      <c r="AG254" s="17">
        <v>140.79400000000001</v>
      </c>
    </row>
    <row r="255" spans="1:33" hidden="1" x14ac:dyDescent="0.25">
      <c r="A255" s="14" t="s">
        <v>52</v>
      </c>
      <c r="B255" s="14" t="s">
        <v>21</v>
      </c>
      <c r="C255" s="14" t="s">
        <v>6</v>
      </c>
      <c r="D255" s="14" t="s">
        <v>22</v>
      </c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>
        <v>118.19999999999999</v>
      </c>
      <c r="Z255" s="17">
        <v>104.80000000000001</v>
      </c>
      <c r="AA255" s="17">
        <v>111.7</v>
      </c>
      <c r="AB255" s="17">
        <v>124.1</v>
      </c>
      <c r="AC255" s="17">
        <v>146.5</v>
      </c>
      <c r="AD255" s="17">
        <v>143.30000000000001</v>
      </c>
      <c r="AE255" s="17">
        <v>141.80000000000001</v>
      </c>
      <c r="AF255" s="17">
        <v>159.09999999999997</v>
      </c>
      <c r="AG255" s="17">
        <v>157.30000000000001</v>
      </c>
    </row>
    <row r="256" spans="1:33" hidden="1" x14ac:dyDescent="0.25">
      <c r="A256" s="14" t="s">
        <v>52</v>
      </c>
      <c r="B256" s="14" t="s">
        <v>23</v>
      </c>
      <c r="C256" s="14" t="s">
        <v>6</v>
      </c>
      <c r="D256" s="14" t="s">
        <v>24</v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>
        <v>698.96500000000003</v>
      </c>
      <c r="P256" s="17">
        <v>705.202</v>
      </c>
      <c r="Q256" s="17">
        <v>701.43300000000011</v>
      </c>
      <c r="R256" s="17">
        <v>711.22899999999993</v>
      </c>
      <c r="S256" s="17">
        <v>741.53100000000006</v>
      </c>
      <c r="T256" s="17">
        <v>756.24099999999999</v>
      </c>
      <c r="U256" s="17">
        <v>747.71800000000007</v>
      </c>
      <c r="V256" s="17">
        <v>747.53600000000006</v>
      </c>
      <c r="W256" s="17">
        <v>749.37400000000002</v>
      </c>
      <c r="X256" s="17">
        <v>711.93799999999987</v>
      </c>
      <c r="Y256" s="17">
        <v>1660.915</v>
      </c>
      <c r="Z256" s="17">
        <v>1603.4189999999996</v>
      </c>
      <c r="AA256" s="17">
        <v>1593.5530000000001</v>
      </c>
      <c r="AB256" s="17">
        <v>1646.4340000000002</v>
      </c>
      <c r="AC256" s="17">
        <v>1751.636</v>
      </c>
      <c r="AD256" s="17">
        <v>1764.1969999999999</v>
      </c>
      <c r="AE256" s="17">
        <v>1777.413</v>
      </c>
      <c r="AF256" s="17">
        <v>1812.6360000000002</v>
      </c>
      <c r="AG256" s="17">
        <v>1818.5260000000001</v>
      </c>
    </row>
    <row r="257" spans="1:37" hidden="1" x14ac:dyDescent="0.25">
      <c r="A257" s="14" t="s">
        <v>53</v>
      </c>
      <c r="B257" s="14" t="s">
        <v>5</v>
      </c>
      <c r="C257" s="14" t="s">
        <v>6</v>
      </c>
      <c r="D257" s="14" t="s">
        <v>7</v>
      </c>
      <c r="E257" s="17"/>
      <c r="F257" s="17"/>
      <c r="G257" s="17"/>
      <c r="H257" s="17"/>
      <c r="I257" s="17"/>
      <c r="J257" s="17"/>
      <c r="K257" s="17">
        <v>137.19999999999999</v>
      </c>
      <c r="L257" s="17">
        <v>140.30000000000001</v>
      </c>
      <c r="M257" s="17">
        <v>145.80000000000001</v>
      </c>
      <c r="N257" s="17">
        <v>152.9</v>
      </c>
      <c r="O257" s="17">
        <v>155.5</v>
      </c>
      <c r="P257" s="17">
        <v>147.80000000000001</v>
      </c>
      <c r="Q257" s="17">
        <v>146.69999999999999</v>
      </c>
      <c r="R257" s="17">
        <v>142.4</v>
      </c>
      <c r="S257" s="17">
        <v>133.69999999999999</v>
      </c>
      <c r="T257" s="17">
        <v>135.9</v>
      </c>
      <c r="U257" s="17">
        <v>134.9</v>
      </c>
      <c r="V257" s="17">
        <v>142.6</v>
      </c>
      <c r="W257" s="17">
        <v>151</v>
      </c>
      <c r="X257" s="17">
        <v>113.1</v>
      </c>
      <c r="Y257" s="17">
        <v>124.4</v>
      </c>
      <c r="Z257" s="17">
        <v>127.8</v>
      </c>
      <c r="AA257" s="17">
        <v>128</v>
      </c>
      <c r="AB257" s="17">
        <v>131.9</v>
      </c>
      <c r="AC257" s="17">
        <v>136.19999999999999</v>
      </c>
      <c r="AD257" s="17">
        <v>131.4</v>
      </c>
      <c r="AE257" s="17">
        <v>130.5</v>
      </c>
      <c r="AF257" s="17">
        <v>121</v>
      </c>
      <c r="AG257" s="17">
        <v>116.9</v>
      </c>
    </row>
    <row r="258" spans="1:37" hidden="1" x14ac:dyDescent="0.25">
      <c r="A258" s="14" t="s">
        <v>53</v>
      </c>
      <c r="B258" s="14" t="s">
        <v>8</v>
      </c>
      <c r="C258" s="14" t="s">
        <v>27</v>
      </c>
      <c r="D258" s="14" t="s">
        <v>10</v>
      </c>
      <c r="E258" s="17"/>
      <c r="F258" s="17">
        <v>694.10350000000005</v>
      </c>
      <c r="G258" s="17">
        <v>685.40099999999995</v>
      </c>
      <c r="H258" s="17">
        <v>660.99260000000004</v>
      </c>
      <c r="I258" s="17">
        <v>648.73239999999998</v>
      </c>
      <c r="J258" s="17">
        <v>631.84059999999999</v>
      </c>
      <c r="K258" s="17">
        <v>632.54600000000005</v>
      </c>
      <c r="L258" s="17">
        <v>621.72479999999996</v>
      </c>
      <c r="M258" s="17">
        <v>627.03030000000001</v>
      </c>
      <c r="N258" s="17">
        <v>625.23490000000004</v>
      </c>
      <c r="O258" s="17">
        <v>623.37729999999999</v>
      </c>
      <c r="P258" s="17">
        <v>622.46910000000003</v>
      </c>
      <c r="Q258" s="17">
        <v>625.40359999999998</v>
      </c>
      <c r="R258" s="17">
        <v>619.66279999999995</v>
      </c>
      <c r="S258" s="17">
        <v>617.12530000000004</v>
      </c>
      <c r="T258" s="17">
        <v>611.92690000000005</v>
      </c>
      <c r="U258" s="17">
        <v>617.33190000000002</v>
      </c>
      <c r="V258" s="17">
        <v>636.65250000000003</v>
      </c>
      <c r="W258" s="17">
        <v>642.45770000000005</v>
      </c>
      <c r="X258" s="17">
        <v>634.81089999999995</v>
      </c>
      <c r="Y258" s="17">
        <v>642.04639999999995</v>
      </c>
      <c r="Z258" s="17">
        <v>641.51220000000001</v>
      </c>
      <c r="AA258" s="17">
        <v>649.65800000000002</v>
      </c>
      <c r="AB258" s="17">
        <v>650.9624</v>
      </c>
      <c r="AC258" s="17">
        <v>649.53819999999996</v>
      </c>
      <c r="AD258" s="17">
        <v>646.9402</v>
      </c>
      <c r="AE258" s="17">
        <v>652.4</v>
      </c>
      <c r="AF258" s="17">
        <v>634.20000000000005</v>
      </c>
      <c r="AG258" s="17">
        <v>627</v>
      </c>
    </row>
    <row r="259" spans="1:37" hidden="1" x14ac:dyDescent="0.25">
      <c r="A259" s="14" t="s">
        <v>53</v>
      </c>
      <c r="B259" s="14" t="s">
        <v>11</v>
      </c>
      <c r="C259" s="14" t="s">
        <v>27</v>
      </c>
      <c r="D259" s="14" t="s">
        <v>12</v>
      </c>
      <c r="E259" s="17"/>
      <c r="F259" s="17">
        <v>331.22789999999998</v>
      </c>
      <c r="G259" s="17">
        <v>322.24810000000002</v>
      </c>
      <c r="H259" s="17">
        <v>320.46179999999998</v>
      </c>
      <c r="I259" s="17">
        <v>317.8775</v>
      </c>
      <c r="J259" s="17">
        <v>318.06209999999999</v>
      </c>
      <c r="K259" s="17">
        <v>320.84960000000001</v>
      </c>
      <c r="L259" s="17">
        <v>327.8655</v>
      </c>
      <c r="M259" s="17">
        <v>338.9932</v>
      </c>
      <c r="N259" s="17">
        <v>353.51600000000002</v>
      </c>
      <c r="O259" s="17">
        <v>369.85309999999998</v>
      </c>
      <c r="P259" s="17">
        <v>388.92919999999998</v>
      </c>
      <c r="Q259" s="17">
        <v>393.53339999999997</v>
      </c>
      <c r="R259" s="17">
        <v>383.41469999999998</v>
      </c>
      <c r="S259" s="17">
        <v>382.02069999999998</v>
      </c>
      <c r="T259" s="17">
        <v>379.78440000000001</v>
      </c>
      <c r="U259" s="17">
        <v>390.17239999999998</v>
      </c>
      <c r="V259" s="17">
        <v>409.12119999999999</v>
      </c>
      <c r="W259" s="17">
        <v>423.93680000000001</v>
      </c>
      <c r="X259" s="17">
        <v>429.51909999999998</v>
      </c>
      <c r="Y259" s="17">
        <v>429.27339999999998</v>
      </c>
      <c r="Z259" s="17">
        <v>435.041</v>
      </c>
      <c r="AA259" s="17">
        <v>445.62599999999998</v>
      </c>
      <c r="AB259" s="17">
        <v>452.8433</v>
      </c>
      <c r="AC259" s="17">
        <v>459.87880000000001</v>
      </c>
      <c r="AD259" s="17">
        <v>460.91629999999998</v>
      </c>
      <c r="AE259" s="17">
        <v>462.8</v>
      </c>
      <c r="AF259" s="17">
        <v>466</v>
      </c>
      <c r="AG259" s="17">
        <v>468</v>
      </c>
    </row>
    <row r="260" spans="1:37" hidden="1" x14ac:dyDescent="0.25">
      <c r="A260" s="14" t="s">
        <v>53</v>
      </c>
      <c r="B260" s="14" t="s">
        <v>13</v>
      </c>
      <c r="C260" s="14" t="s">
        <v>27</v>
      </c>
      <c r="D260" s="14" t="s">
        <v>14</v>
      </c>
      <c r="E260" s="17"/>
      <c r="F260" s="17">
        <v>291.82260000000002</v>
      </c>
      <c r="G260" s="17">
        <v>284.7432</v>
      </c>
      <c r="H260" s="17">
        <v>272.28120000000001</v>
      </c>
      <c r="I260" s="17">
        <v>271.23660000000001</v>
      </c>
      <c r="J260" s="17">
        <v>282.3159</v>
      </c>
      <c r="K260" s="17">
        <v>273.67910000000001</v>
      </c>
      <c r="L260" s="17">
        <v>266.1293</v>
      </c>
      <c r="M260" s="17">
        <v>274.14260000000002</v>
      </c>
      <c r="N260" s="17">
        <v>280.70080000000002</v>
      </c>
      <c r="O260" s="17">
        <v>283.62380000000002</v>
      </c>
      <c r="P260" s="17">
        <v>281.4049</v>
      </c>
      <c r="Q260" s="17">
        <v>274.75139999999999</v>
      </c>
      <c r="R260" s="17">
        <v>266.04379999999998</v>
      </c>
      <c r="S260" s="17">
        <v>266.99829999999997</v>
      </c>
      <c r="T260" s="17">
        <v>265.10730000000001</v>
      </c>
      <c r="U260" s="17">
        <v>266.66840000000002</v>
      </c>
      <c r="V260" s="17">
        <v>271.35759999999999</v>
      </c>
      <c r="W260" s="17">
        <v>279.9622</v>
      </c>
      <c r="X260" s="17">
        <v>273.19929999999999</v>
      </c>
      <c r="Y260" s="17">
        <v>271.05239999999998</v>
      </c>
      <c r="Z260" s="17">
        <v>259.76639999999998</v>
      </c>
      <c r="AA260" s="17">
        <v>252.6927</v>
      </c>
      <c r="AB260" s="17">
        <v>249.39330000000001</v>
      </c>
      <c r="AC260" s="17">
        <v>251.65209999999999</v>
      </c>
      <c r="AD260" s="17">
        <v>251.70920000000001</v>
      </c>
      <c r="AE260" s="17">
        <v>251.4</v>
      </c>
      <c r="AF260" s="17">
        <v>251.5</v>
      </c>
      <c r="AG260" s="17">
        <v>261.10000000000002</v>
      </c>
    </row>
    <row r="261" spans="1:37" hidden="1" x14ac:dyDescent="0.25">
      <c r="A261" s="14" t="s">
        <v>53</v>
      </c>
      <c r="B261" s="14" t="s">
        <v>15</v>
      </c>
      <c r="C261" s="14" t="s">
        <v>27</v>
      </c>
      <c r="D261" s="14" t="s">
        <v>16</v>
      </c>
      <c r="E261" s="17"/>
      <c r="F261" s="17">
        <v>142.90770000000001</v>
      </c>
      <c r="G261" s="17">
        <v>142.21860000000001</v>
      </c>
      <c r="H261" s="17">
        <v>139.46520000000001</v>
      </c>
      <c r="I261" s="17">
        <v>139.05269999999999</v>
      </c>
      <c r="J261" s="17">
        <v>137.1328</v>
      </c>
      <c r="K261" s="17">
        <v>137.27160000000001</v>
      </c>
      <c r="L261" s="17">
        <v>137.5658</v>
      </c>
      <c r="M261" s="17">
        <v>137.49539999999999</v>
      </c>
      <c r="N261" s="17">
        <v>141.69919999999999</v>
      </c>
      <c r="O261" s="17">
        <v>148.92509999999999</v>
      </c>
      <c r="P261" s="17">
        <v>149.893</v>
      </c>
      <c r="Q261" s="17">
        <v>153.16829999999999</v>
      </c>
      <c r="R261" s="17">
        <v>157.41839999999999</v>
      </c>
      <c r="S261" s="17">
        <v>161.1165</v>
      </c>
      <c r="T261" s="17">
        <v>164.97540000000001</v>
      </c>
      <c r="U261" s="17">
        <v>168.2028</v>
      </c>
      <c r="V261" s="17">
        <v>173.71870000000001</v>
      </c>
      <c r="W261" s="17">
        <v>170.40119999999999</v>
      </c>
      <c r="X261" s="17">
        <v>173.2698</v>
      </c>
      <c r="Y261" s="17">
        <v>180.535</v>
      </c>
      <c r="Z261" s="17">
        <v>185.95099999999999</v>
      </c>
      <c r="AA261" s="17">
        <v>192.69319999999999</v>
      </c>
      <c r="AB261" s="17">
        <v>200.01349999999999</v>
      </c>
      <c r="AC261" s="17">
        <v>200.5838</v>
      </c>
      <c r="AD261" s="17">
        <v>201.39060000000001</v>
      </c>
      <c r="AE261" s="17">
        <v>198.4</v>
      </c>
      <c r="AF261" s="17">
        <v>201</v>
      </c>
      <c r="AG261" s="17">
        <v>201.5</v>
      </c>
    </row>
    <row r="262" spans="1:37" hidden="1" x14ac:dyDescent="0.25">
      <c r="A262" s="14" t="s">
        <v>53</v>
      </c>
      <c r="B262" s="14" t="s">
        <v>17</v>
      </c>
      <c r="C262" s="14" t="s">
        <v>27</v>
      </c>
      <c r="D262" s="14" t="s">
        <v>18</v>
      </c>
      <c r="E262" s="17"/>
      <c r="F262" s="17">
        <v>358.4907</v>
      </c>
      <c r="G262" s="17">
        <v>363.2201</v>
      </c>
      <c r="H262" s="17">
        <v>369.07319999999999</v>
      </c>
      <c r="I262" s="17">
        <v>380.41180000000003</v>
      </c>
      <c r="J262" s="17">
        <v>391.1105</v>
      </c>
      <c r="K262" s="17">
        <v>400.27589999999998</v>
      </c>
      <c r="L262" s="17">
        <v>408.28480000000002</v>
      </c>
      <c r="M262" s="17">
        <v>415.76010000000002</v>
      </c>
      <c r="N262" s="17">
        <v>428.07729999999998</v>
      </c>
      <c r="O262" s="17">
        <v>447.53469999999999</v>
      </c>
      <c r="P262" s="17">
        <v>449.62139999999999</v>
      </c>
      <c r="Q262" s="17">
        <v>456.6198</v>
      </c>
      <c r="R262" s="17">
        <v>471.74270000000001</v>
      </c>
      <c r="S262" s="17">
        <v>481.80329999999998</v>
      </c>
      <c r="T262" s="17">
        <v>492.52969999999999</v>
      </c>
      <c r="U262" s="17">
        <v>502.52449999999999</v>
      </c>
      <c r="V262" s="17">
        <v>516.89850000000001</v>
      </c>
      <c r="W262" s="17">
        <v>539.40909999999997</v>
      </c>
      <c r="X262" s="17">
        <v>553.69929999999999</v>
      </c>
      <c r="Y262" s="17">
        <v>569.28009999999995</v>
      </c>
      <c r="Z262" s="17">
        <v>588.48400000000004</v>
      </c>
      <c r="AA262" s="17">
        <v>614.87890000000004</v>
      </c>
      <c r="AB262" s="17">
        <v>633.05349999999999</v>
      </c>
      <c r="AC262" s="17">
        <v>643.79759999999999</v>
      </c>
      <c r="AD262" s="17">
        <v>670.60289999999998</v>
      </c>
      <c r="AE262" s="17">
        <v>692.1</v>
      </c>
      <c r="AF262" s="17">
        <v>716.7</v>
      </c>
      <c r="AG262" s="17">
        <v>737.1</v>
      </c>
    </row>
    <row r="263" spans="1:37" hidden="1" x14ac:dyDescent="0.25">
      <c r="A263" s="14" t="s">
        <v>53</v>
      </c>
      <c r="B263" s="14" t="s">
        <v>19</v>
      </c>
      <c r="C263" s="14" t="s">
        <v>27</v>
      </c>
      <c r="D263" s="14" t="s">
        <v>20</v>
      </c>
      <c r="E263" s="17"/>
      <c r="F263" s="17">
        <v>228.22370000000001</v>
      </c>
      <c r="G263" s="17">
        <v>231.0514</v>
      </c>
      <c r="H263" s="17">
        <v>234.11320000000001</v>
      </c>
      <c r="I263" s="17">
        <v>233.49100000000001</v>
      </c>
      <c r="J263" s="17">
        <v>234.21680000000001</v>
      </c>
      <c r="K263" s="17">
        <v>239.44069999999999</v>
      </c>
      <c r="L263" s="17">
        <v>241.77029999999999</v>
      </c>
      <c r="M263" s="17">
        <v>247.52359999999999</v>
      </c>
      <c r="N263" s="17">
        <v>253.31610000000001</v>
      </c>
      <c r="O263" s="17">
        <v>258.67250000000001</v>
      </c>
      <c r="P263" s="17">
        <v>269.29739999999998</v>
      </c>
      <c r="Q263" s="17">
        <v>275.96319999999997</v>
      </c>
      <c r="R263" s="17">
        <v>274.65339999999998</v>
      </c>
      <c r="S263" s="17">
        <v>275.48689999999999</v>
      </c>
      <c r="T263" s="17">
        <v>277.77199999999999</v>
      </c>
      <c r="U263" s="17">
        <v>282.04520000000002</v>
      </c>
      <c r="V263" s="17">
        <v>289.38200000000001</v>
      </c>
      <c r="W263" s="17">
        <v>294.3039</v>
      </c>
      <c r="X263" s="17">
        <v>296.50200000000001</v>
      </c>
      <c r="Y263" s="17">
        <v>303.22050000000002</v>
      </c>
      <c r="Z263" s="17">
        <v>315.06540000000001</v>
      </c>
      <c r="AA263" s="17">
        <v>325.95339999999999</v>
      </c>
      <c r="AB263" s="17">
        <v>331.75259999999997</v>
      </c>
      <c r="AC263" s="17">
        <v>336.50139999999999</v>
      </c>
      <c r="AD263" s="17">
        <v>338.89299999999997</v>
      </c>
      <c r="AE263" s="17">
        <v>338.9</v>
      </c>
      <c r="AF263" s="17">
        <v>353</v>
      </c>
      <c r="AG263" s="17">
        <v>356.8</v>
      </c>
    </row>
    <row r="264" spans="1:37" hidden="1" x14ac:dyDescent="0.25">
      <c r="A264" s="14" t="s">
        <v>53</v>
      </c>
      <c r="B264" s="14" t="s">
        <v>21</v>
      </c>
      <c r="C264" s="14" t="s">
        <v>6</v>
      </c>
      <c r="D264" s="14" t="s">
        <v>22</v>
      </c>
      <c r="E264" s="17"/>
      <c r="F264" s="17"/>
      <c r="G264" s="17"/>
      <c r="H264" s="17"/>
      <c r="I264" s="17"/>
      <c r="J264" s="17"/>
      <c r="K264" s="17">
        <v>178.39999999999998</v>
      </c>
      <c r="L264" s="17">
        <v>188.4</v>
      </c>
      <c r="M264" s="17">
        <v>185.3</v>
      </c>
      <c r="N264" s="17">
        <v>182.1</v>
      </c>
      <c r="O264" s="17">
        <v>180</v>
      </c>
      <c r="P264" s="17">
        <v>204.20000000000002</v>
      </c>
      <c r="Q264" s="17">
        <v>228.10000000000002</v>
      </c>
      <c r="R264" s="17">
        <v>223.2</v>
      </c>
      <c r="S264" s="17">
        <v>225.3</v>
      </c>
      <c r="T264" s="17">
        <v>242.20000000000002</v>
      </c>
      <c r="U264" s="17">
        <v>247.79999999999998</v>
      </c>
      <c r="V264" s="17">
        <v>244.39999999999998</v>
      </c>
      <c r="W264" s="17">
        <v>192.6</v>
      </c>
      <c r="X264" s="17">
        <v>201.89999999999998</v>
      </c>
      <c r="Y264" s="17">
        <v>200.2</v>
      </c>
      <c r="Z264" s="17">
        <v>207.9</v>
      </c>
      <c r="AA264" s="17">
        <v>211.1</v>
      </c>
      <c r="AB264" s="17">
        <v>222.20000000000005</v>
      </c>
      <c r="AC264" s="17">
        <v>219.8</v>
      </c>
      <c r="AD264" s="17">
        <v>230.5</v>
      </c>
      <c r="AE264" s="17">
        <v>238.80000000000004</v>
      </c>
      <c r="AF264" s="17">
        <v>240.5</v>
      </c>
      <c r="AG264" s="17">
        <v>247.20000000000002</v>
      </c>
    </row>
    <row r="265" spans="1:37" hidden="1" x14ac:dyDescent="0.25">
      <c r="A265" s="14" t="s">
        <v>53</v>
      </c>
      <c r="B265" s="14" t="s">
        <v>23</v>
      </c>
      <c r="D265" s="14" t="s">
        <v>24</v>
      </c>
      <c r="E265" s="17"/>
      <c r="F265" s="17"/>
      <c r="G265" s="17">
        <v>2028.8824</v>
      </c>
      <c r="H265" s="17">
        <v>1996.3872000000001</v>
      </c>
      <c r="I265" s="17">
        <v>1990.8019999999999</v>
      </c>
      <c r="J265" s="17">
        <v>1994.6786999999999</v>
      </c>
      <c r="K265" s="17">
        <v>2319.6629000000003</v>
      </c>
      <c r="L265" s="17">
        <v>2332.0405000000005</v>
      </c>
      <c r="M265" s="17">
        <v>2372.0452000000005</v>
      </c>
      <c r="N265" s="17">
        <v>2417.5443</v>
      </c>
      <c r="O265" s="17">
        <v>2467.4865</v>
      </c>
      <c r="P265" s="17">
        <v>2513.6149999999998</v>
      </c>
      <c r="Q265" s="17">
        <v>2554.2397000000001</v>
      </c>
      <c r="R265" s="17">
        <v>2538.5357999999997</v>
      </c>
      <c r="S265" s="17">
        <v>2543.5510000000004</v>
      </c>
      <c r="T265" s="17">
        <v>2570.1956999999998</v>
      </c>
      <c r="U265" s="17">
        <v>2609.6452000000004</v>
      </c>
      <c r="V265" s="17">
        <v>2684.1305000000002</v>
      </c>
      <c r="W265" s="17">
        <v>2694.0708999999997</v>
      </c>
      <c r="X265" s="17">
        <v>2676.0003999999999</v>
      </c>
      <c r="Y265" s="17">
        <v>2720.0077999999999</v>
      </c>
      <c r="Z265" s="17">
        <v>2761.52</v>
      </c>
      <c r="AA265" s="17">
        <v>2820.6021999999998</v>
      </c>
      <c r="AB265" s="17">
        <v>2872.1185999999998</v>
      </c>
      <c r="AC265" s="17">
        <v>2897.9519</v>
      </c>
      <c r="AD265" s="17">
        <v>2932.3521999999998</v>
      </c>
      <c r="AE265" s="17">
        <v>2965.3000000000006</v>
      </c>
      <c r="AF265" s="17">
        <v>2983.9</v>
      </c>
      <c r="AG265" s="17">
        <v>3015.6</v>
      </c>
    </row>
    <row r="266" spans="1:37" hidden="1" x14ac:dyDescent="0.25">
      <c r="A266" s="14" t="s">
        <v>54</v>
      </c>
      <c r="B266" s="14" t="s">
        <v>5</v>
      </c>
      <c r="C266" s="14" t="s">
        <v>6</v>
      </c>
      <c r="D266" s="14" t="s">
        <v>7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>
        <v>445.38891713268941</v>
      </c>
      <c r="AC266" s="17">
        <v>393.26893746822577</v>
      </c>
      <c r="AD266" s="17">
        <v>411.74783934926285</v>
      </c>
      <c r="AE266" s="17"/>
      <c r="AF266" s="17">
        <v>524.99034062023395</v>
      </c>
      <c r="AG266" s="17">
        <v>532.09761057447895</v>
      </c>
      <c r="AI266" s="20">
        <v>0.47381799694966958</v>
      </c>
      <c r="AK266" s="14" t="s">
        <v>92</v>
      </c>
    </row>
    <row r="267" spans="1:37" hidden="1" x14ac:dyDescent="0.25">
      <c r="A267" s="14" t="s">
        <v>54</v>
      </c>
      <c r="B267" s="14" t="s">
        <v>8</v>
      </c>
      <c r="C267" s="14" t="s">
        <v>27</v>
      </c>
      <c r="D267" s="14" t="s">
        <v>10</v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>
        <v>129.74580579562786</v>
      </c>
      <c r="AC267" s="17">
        <v>114.56278596847991</v>
      </c>
      <c r="AD267" s="17">
        <v>119.94585663446873</v>
      </c>
      <c r="AE267" s="17"/>
      <c r="AF267" s="17">
        <v>152.93441789527196</v>
      </c>
      <c r="AG267" s="17">
        <v>155.00482968988305</v>
      </c>
      <c r="AI267" s="20">
        <v>0.13802745297407218</v>
      </c>
      <c r="AK267" s="14" t="s">
        <v>92</v>
      </c>
    </row>
    <row r="268" spans="1:37" hidden="1" x14ac:dyDescent="0.25">
      <c r="A268" s="14" t="s">
        <v>54</v>
      </c>
      <c r="B268" s="14" t="s">
        <v>11</v>
      </c>
      <c r="C268" s="14" t="s">
        <v>27</v>
      </c>
      <c r="D268" s="14" t="s">
        <v>12</v>
      </c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>
        <v>111.22775800711743</v>
      </c>
      <c r="AC268" s="17">
        <v>98.211743772241988</v>
      </c>
      <c r="AD268" s="17">
        <v>102.82651245551601</v>
      </c>
      <c r="AE268" s="17"/>
      <c r="AF268" s="17">
        <v>131.10676156583628</v>
      </c>
      <c r="AG268" s="17">
        <v>132.88167259786476</v>
      </c>
      <c r="AI268" s="20">
        <v>0.11832740213523131</v>
      </c>
      <c r="AK268" s="14" t="s">
        <v>92</v>
      </c>
    </row>
    <row r="269" spans="1:37" hidden="1" x14ac:dyDescent="0.25">
      <c r="A269" s="14" t="s">
        <v>54</v>
      </c>
      <c r="B269" s="14" t="s">
        <v>13</v>
      </c>
      <c r="C269" s="14" t="s">
        <v>27</v>
      </c>
      <c r="D269" s="14" t="s">
        <v>14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>
        <v>37.036095577020845</v>
      </c>
      <c r="AC269" s="17">
        <v>32.702084392475854</v>
      </c>
      <c r="AD269" s="17">
        <v>34.238688357905438</v>
      </c>
      <c r="AE269" s="17"/>
      <c r="AF269" s="17">
        <v>43.655312658871381</v>
      </c>
      <c r="AG269" s="17">
        <v>44.246314184036606</v>
      </c>
      <c r="AI269" s="20">
        <v>3.9400101677681751E-2</v>
      </c>
      <c r="AK269" s="14" t="s">
        <v>92</v>
      </c>
    </row>
    <row r="270" spans="1:37" hidden="1" x14ac:dyDescent="0.25">
      <c r="A270" s="14" t="s">
        <v>54</v>
      </c>
      <c r="B270" s="14" t="s">
        <v>15</v>
      </c>
      <c r="C270" s="14" t="s">
        <v>27</v>
      </c>
      <c r="D270" s="14" t="s">
        <v>16</v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>
        <v>62.961362480935442</v>
      </c>
      <c r="AC270" s="17">
        <v>55.593543467208953</v>
      </c>
      <c r="AD270" s="17">
        <v>58.205770208439255</v>
      </c>
      <c r="AE270" s="17"/>
      <c r="AF270" s="17">
        <v>74.214031520081349</v>
      </c>
      <c r="AG270" s="17">
        <v>75.218734112862236</v>
      </c>
      <c r="AI270" s="20">
        <v>6.6980172852058983E-2</v>
      </c>
      <c r="AK270" s="14" t="s">
        <v>92</v>
      </c>
    </row>
    <row r="271" spans="1:37" hidden="1" x14ac:dyDescent="0.25">
      <c r="A271" s="14" t="s">
        <v>54</v>
      </c>
      <c r="B271" s="14" t="s">
        <v>17</v>
      </c>
      <c r="C271" s="14" t="s">
        <v>27</v>
      </c>
      <c r="D271" s="14" t="s">
        <v>18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>
        <v>50.536349771225218</v>
      </c>
      <c r="AC271" s="17">
        <v>44.62252160650737</v>
      </c>
      <c r="AD271" s="17">
        <v>46.719242501270969</v>
      </c>
      <c r="AE271" s="17"/>
      <c r="AF271" s="17">
        <v>59.568378240976102</v>
      </c>
      <c r="AG271" s="17">
        <v>60.374809354346723</v>
      </c>
      <c r="AI271" s="20">
        <v>5.3762074224707676E-2</v>
      </c>
      <c r="AK271" s="14" t="s">
        <v>92</v>
      </c>
    </row>
    <row r="272" spans="1:37" hidden="1" x14ac:dyDescent="0.25">
      <c r="A272" s="14" t="s">
        <v>54</v>
      </c>
      <c r="B272" s="14" t="s">
        <v>19</v>
      </c>
      <c r="C272" s="14" t="s">
        <v>27</v>
      </c>
      <c r="D272" s="14" t="s">
        <v>20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>
        <v>53.045246568378246</v>
      </c>
      <c r="AC272" s="17">
        <v>46.837824097610579</v>
      </c>
      <c r="AD272" s="17">
        <v>49.038637519064572</v>
      </c>
      <c r="AE272" s="17"/>
      <c r="AF272" s="17">
        <v>62.52567361464159</v>
      </c>
      <c r="AG272" s="17">
        <v>63.372140315200816</v>
      </c>
      <c r="AI272" s="20">
        <v>5.6431113370615155E-2</v>
      </c>
      <c r="AK272" s="14" t="s">
        <v>92</v>
      </c>
    </row>
    <row r="273" spans="1:37" hidden="1" x14ac:dyDescent="0.25">
      <c r="A273" s="14" t="s">
        <v>54</v>
      </c>
      <c r="B273" s="14" t="s">
        <v>21</v>
      </c>
      <c r="C273" s="14" t="s">
        <v>6</v>
      </c>
      <c r="D273" s="14" t="s">
        <v>22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>
        <v>50.058464667005595</v>
      </c>
      <c r="AC273" s="17">
        <v>44.20055922724962</v>
      </c>
      <c r="AD273" s="17">
        <v>46.27745297407219</v>
      </c>
      <c r="AE273" s="17"/>
      <c r="AF273" s="17">
        <v>59.005083884087441</v>
      </c>
      <c r="AG273" s="17">
        <v>59.803889171326894</v>
      </c>
      <c r="AI273" s="20">
        <v>5.3253685815963396E-2</v>
      </c>
      <c r="AK273" s="14" t="s">
        <v>92</v>
      </c>
    </row>
    <row r="274" spans="1:37" hidden="1" x14ac:dyDescent="0.25">
      <c r="A274" s="14" t="s">
        <v>54</v>
      </c>
      <c r="B274" s="14" t="s">
        <v>23</v>
      </c>
      <c r="D274" s="14" t="s">
        <v>24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>
        <v>940</v>
      </c>
      <c r="AC274" s="17">
        <v>830</v>
      </c>
      <c r="AD274" s="17">
        <v>869</v>
      </c>
      <c r="AE274" s="17"/>
      <c r="AF274" s="17">
        <v>1108</v>
      </c>
      <c r="AG274" s="17">
        <v>1123</v>
      </c>
    </row>
    <row r="275" spans="1:37" hidden="1" x14ac:dyDescent="0.25">
      <c r="A275" s="14" t="s">
        <v>55</v>
      </c>
      <c r="B275" s="14" t="s">
        <v>5</v>
      </c>
      <c r="C275" s="14" t="s">
        <v>6</v>
      </c>
      <c r="D275" s="14" t="s">
        <v>7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>
        <v>7.8</v>
      </c>
      <c r="X275" s="17">
        <v>7.5</v>
      </c>
      <c r="Y275" s="17">
        <v>8.6</v>
      </c>
      <c r="Z275" s="17">
        <v>8.4</v>
      </c>
      <c r="AA275" s="17">
        <v>8.8000000000000007</v>
      </c>
      <c r="AB275" s="17">
        <v>7</v>
      </c>
      <c r="AC275" s="17">
        <v>7.4</v>
      </c>
      <c r="AD275" s="17">
        <v>7.2</v>
      </c>
      <c r="AE275" s="17">
        <v>6.8</v>
      </c>
      <c r="AF275" s="17">
        <v>6.7</v>
      </c>
      <c r="AG275" s="17">
        <v>7.4</v>
      </c>
    </row>
    <row r="276" spans="1:37" hidden="1" x14ac:dyDescent="0.25">
      <c r="A276" s="14" t="s">
        <v>55</v>
      </c>
      <c r="B276" s="14" t="s">
        <v>8</v>
      </c>
      <c r="C276" s="14" t="s">
        <v>27</v>
      </c>
      <c r="D276" s="14" t="s">
        <v>10</v>
      </c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>
        <v>22.5</v>
      </c>
      <c r="X276" s="17">
        <v>20.399999999999999</v>
      </c>
      <c r="Y276" s="17">
        <v>19.5</v>
      </c>
      <c r="Z276" s="17">
        <v>20.9</v>
      </c>
      <c r="AA276" s="17">
        <v>21.7</v>
      </c>
      <c r="AB276" s="17">
        <v>22.8</v>
      </c>
      <c r="AC276" s="17">
        <v>22.5</v>
      </c>
      <c r="AD276" s="17">
        <v>22.9</v>
      </c>
      <c r="AE276" s="17">
        <v>24.1</v>
      </c>
      <c r="AF276" s="17">
        <v>24.1</v>
      </c>
      <c r="AG276" s="17">
        <v>23.3</v>
      </c>
    </row>
    <row r="277" spans="1:37" hidden="1" x14ac:dyDescent="0.25">
      <c r="A277" s="14" t="s">
        <v>55</v>
      </c>
      <c r="B277" s="14" t="s">
        <v>11</v>
      </c>
      <c r="C277" s="14" t="s">
        <v>27</v>
      </c>
      <c r="D277" s="14" t="s">
        <v>12</v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>
        <v>39.799999999999997</v>
      </c>
      <c r="X277" s="17">
        <v>38.200000000000003</v>
      </c>
      <c r="Y277" s="17">
        <v>37.200000000000003</v>
      </c>
      <c r="Z277" s="17">
        <v>37.599999999999994</v>
      </c>
      <c r="AA277" s="17">
        <v>37</v>
      </c>
      <c r="AB277" s="17">
        <v>37.699999999999996</v>
      </c>
      <c r="AC277" s="17">
        <v>40.700000000000003</v>
      </c>
      <c r="AD277" s="17">
        <v>42.899999999999991</v>
      </c>
      <c r="AE277" s="17">
        <v>46.699999999999996</v>
      </c>
      <c r="AF277" s="17">
        <v>48.1</v>
      </c>
      <c r="AG277" s="17">
        <v>49.699999999999996</v>
      </c>
    </row>
    <row r="278" spans="1:37" hidden="1" x14ac:dyDescent="0.25">
      <c r="A278" s="14" t="s">
        <v>55</v>
      </c>
      <c r="B278" s="14" t="s">
        <v>13</v>
      </c>
      <c r="C278" s="14" t="s">
        <v>27</v>
      </c>
      <c r="D278" s="14" t="s">
        <v>14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>
        <v>6.3</v>
      </c>
      <c r="X278" s="17">
        <v>7.4</v>
      </c>
      <c r="Y278" s="17">
        <v>7.7</v>
      </c>
      <c r="Z278" s="17">
        <v>8.5</v>
      </c>
      <c r="AA278" s="17">
        <v>8</v>
      </c>
      <c r="AB278" s="17">
        <v>9.8000000000000007</v>
      </c>
      <c r="AC278" s="17">
        <v>10.5</v>
      </c>
      <c r="AD278" s="17">
        <v>10.9</v>
      </c>
      <c r="AE278" s="17">
        <v>11.5</v>
      </c>
      <c r="AF278" s="17">
        <v>10.9</v>
      </c>
      <c r="AG278" s="17">
        <v>10.9</v>
      </c>
    </row>
    <row r="279" spans="1:37" hidden="1" x14ac:dyDescent="0.25">
      <c r="A279" s="14" t="s">
        <v>55</v>
      </c>
      <c r="B279" s="14" t="s">
        <v>15</v>
      </c>
      <c r="C279" s="14" t="s">
        <v>27</v>
      </c>
      <c r="D279" s="14" t="s">
        <v>16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>
        <v>9.1</v>
      </c>
      <c r="X279" s="17">
        <v>8.6</v>
      </c>
      <c r="Y279" s="17">
        <v>8.1</v>
      </c>
      <c r="Z279" s="17">
        <v>6.7</v>
      </c>
      <c r="AA279" s="17">
        <v>8.1999999999999993</v>
      </c>
      <c r="AB279" s="17">
        <v>8.1</v>
      </c>
      <c r="AC279" s="17">
        <v>7.2</v>
      </c>
      <c r="AD279" s="17">
        <v>7.2</v>
      </c>
      <c r="AE279" s="17">
        <v>7.8</v>
      </c>
      <c r="AF279" s="17">
        <v>7.9</v>
      </c>
      <c r="AG279" s="17">
        <v>9.8000000000000007</v>
      </c>
    </row>
    <row r="280" spans="1:37" hidden="1" x14ac:dyDescent="0.25">
      <c r="A280" s="14" t="s">
        <v>55</v>
      </c>
      <c r="B280" s="14" t="s">
        <v>17</v>
      </c>
      <c r="C280" s="14" t="s">
        <v>27</v>
      </c>
      <c r="D280" s="14" t="s">
        <v>18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>
        <v>18.5</v>
      </c>
      <c r="X280" s="17">
        <v>18</v>
      </c>
      <c r="Y280" s="17">
        <v>19.8</v>
      </c>
      <c r="Z280" s="17">
        <v>19.2</v>
      </c>
      <c r="AA280" s="17">
        <v>17.899999999999999</v>
      </c>
      <c r="AB280" s="17">
        <v>19.3</v>
      </c>
      <c r="AC280" s="17">
        <v>19</v>
      </c>
      <c r="AD280" s="17">
        <v>19.3</v>
      </c>
      <c r="AE280" s="17">
        <v>19.600000000000001</v>
      </c>
      <c r="AF280" s="17">
        <v>20.7</v>
      </c>
      <c r="AG280" s="17">
        <v>21</v>
      </c>
    </row>
    <row r="281" spans="1:37" hidden="1" x14ac:dyDescent="0.25">
      <c r="A281" s="14" t="s">
        <v>55</v>
      </c>
      <c r="B281" s="14" t="s">
        <v>19</v>
      </c>
      <c r="C281" s="14" t="s">
        <v>27</v>
      </c>
      <c r="D281" s="14" t="s">
        <v>20</v>
      </c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>
        <v>20</v>
      </c>
      <c r="X281" s="17">
        <v>19</v>
      </c>
      <c r="Y281" s="17">
        <v>19.5</v>
      </c>
      <c r="Z281" s="17">
        <v>17.8</v>
      </c>
      <c r="AA281" s="17">
        <v>18.5</v>
      </c>
      <c r="AB281" s="17">
        <v>19.3</v>
      </c>
      <c r="AC281" s="17">
        <v>20.8</v>
      </c>
      <c r="AD281" s="17">
        <v>22.4</v>
      </c>
      <c r="AE281" s="17">
        <v>21.7</v>
      </c>
      <c r="AF281" s="17">
        <v>22.7</v>
      </c>
      <c r="AG281" s="17">
        <v>23.2</v>
      </c>
    </row>
    <row r="282" spans="1:37" hidden="1" x14ac:dyDescent="0.25">
      <c r="A282" s="14" t="s">
        <v>55</v>
      </c>
      <c r="B282" s="14" t="s">
        <v>21</v>
      </c>
      <c r="C282" s="14" t="s">
        <v>6</v>
      </c>
      <c r="D282" s="14" t="s">
        <v>22</v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>
        <v>10.4</v>
      </c>
      <c r="X282" s="17">
        <v>9.4999999999999982</v>
      </c>
      <c r="Y282" s="17">
        <v>9.1</v>
      </c>
      <c r="Z282" s="17">
        <v>10.5</v>
      </c>
      <c r="AA282" s="17">
        <v>11.9</v>
      </c>
      <c r="AB282" s="17">
        <v>10.899999999999999</v>
      </c>
      <c r="AC282" s="17">
        <v>10.6</v>
      </c>
      <c r="AD282" s="17">
        <v>11.200000000000001</v>
      </c>
      <c r="AE282" s="17">
        <v>11</v>
      </c>
      <c r="AF282" s="17">
        <v>11.8</v>
      </c>
      <c r="AG282" s="17">
        <v>12.3</v>
      </c>
    </row>
    <row r="283" spans="1:37" hidden="1" x14ac:dyDescent="0.25">
      <c r="A283" s="14" t="s">
        <v>55</v>
      </c>
      <c r="B283" s="14" t="s">
        <v>23</v>
      </c>
      <c r="C283" s="14" t="s">
        <v>6</v>
      </c>
      <c r="D283" s="14" t="s">
        <v>24</v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>
        <v>134.39999999999998</v>
      </c>
      <c r="X283" s="17">
        <v>128.6</v>
      </c>
      <c r="Y283" s="17">
        <v>129.5</v>
      </c>
      <c r="Z283" s="17">
        <v>129.6</v>
      </c>
      <c r="AA283" s="17">
        <v>132</v>
      </c>
      <c r="AB283" s="17">
        <v>134.89999999999998</v>
      </c>
      <c r="AC283" s="17">
        <v>138.69999999999999</v>
      </c>
      <c r="AD283" s="17">
        <v>143.99999999999997</v>
      </c>
      <c r="AE283" s="17">
        <v>149.19999999999999</v>
      </c>
      <c r="AF283" s="17">
        <v>152.90000000000003</v>
      </c>
      <c r="AG283" s="17">
        <v>157.60000000000002</v>
      </c>
    </row>
    <row r="284" spans="1:37" hidden="1" x14ac:dyDescent="0.25">
      <c r="A284" s="14" t="s">
        <v>56</v>
      </c>
      <c r="B284" s="14" t="s">
        <v>5</v>
      </c>
      <c r="C284" s="14" t="s">
        <v>6</v>
      </c>
      <c r="D284" s="14" t="s">
        <v>7</v>
      </c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>
        <v>10</v>
      </c>
      <c r="AA284" s="17">
        <v>9.9</v>
      </c>
      <c r="AB284" s="17">
        <v>8.5</v>
      </c>
      <c r="AC284" s="17">
        <v>11.1</v>
      </c>
      <c r="AD284" s="17">
        <v>15.2</v>
      </c>
      <c r="AE284" s="17">
        <v>15.5</v>
      </c>
      <c r="AF284" s="17">
        <v>16.2</v>
      </c>
      <c r="AG284" s="17">
        <v>16.399999999999999</v>
      </c>
    </row>
    <row r="285" spans="1:37" hidden="1" x14ac:dyDescent="0.25">
      <c r="A285" s="14" t="s">
        <v>56</v>
      </c>
      <c r="B285" s="14" t="s">
        <v>8</v>
      </c>
      <c r="C285" s="14" t="s">
        <v>6</v>
      </c>
      <c r="D285" s="14" t="s">
        <v>10</v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>
        <v>42.5</v>
      </c>
      <c r="AA285" s="17">
        <v>47.7</v>
      </c>
      <c r="AB285" s="17">
        <v>47.5</v>
      </c>
      <c r="AC285" s="17">
        <v>50.2</v>
      </c>
      <c r="AD285" s="17">
        <v>46.8</v>
      </c>
      <c r="AE285" s="17">
        <v>46.4</v>
      </c>
      <c r="AF285" s="17">
        <v>45.6</v>
      </c>
      <c r="AG285" s="17">
        <v>45.4</v>
      </c>
    </row>
    <row r="286" spans="1:37" hidden="1" x14ac:dyDescent="0.25">
      <c r="A286" s="14" t="s">
        <v>56</v>
      </c>
      <c r="B286" s="14" t="s">
        <v>11</v>
      </c>
      <c r="C286" s="14" t="s">
        <v>6</v>
      </c>
      <c r="D286" s="14" t="s">
        <v>12</v>
      </c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>
        <v>36.9</v>
      </c>
      <c r="AA286" s="17">
        <v>33</v>
      </c>
      <c r="AB286" s="17">
        <v>34.500000000000007</v>
      </c>
      <c r="AC286" s="17">
        <v>37.099999999999994</v>
      </c>
      <c r="AD286" s="17">
        <v>40.400000000000006</v>
      </c>
      <c r="AE286" s="17">
        <v>41.5</v>
      </c>
      <c r="AF286" s="17">
        <v>44.1</v>
      </c>
      <c r="AG286" s="17">
        <v>46</v>
      </c>
    </row>
    <row r="287" spans="1:37" hidden="1" x14ac:dyDescent="0.25">
      <c r="A287" s="14" t="s">
        <v>56</v>
      </c>
      <c r="B287" s="14" t="s">
        <v>13</v>
      </c>
      <c r="C287" s="14" t="s">
        <v>6</v>
      </c>
      <c r="D287" s="14" t="s">
        <v>14</v>
      </c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>
        <v>13.3</v>
      </c>
      <c r="AA287" s="17">
        <v>15</v>
      </c>
      <c r="AB287" s="17">
        <v>17.3</v>
      </c>
      <c r="AC287" s="17">
        <v>18.7</v>
      </c>
      <c r="AD287" s="17">
        <v>17.100000000000001</v>
      </c>
      <c r="AE287" s="17">
        <v>18</v>
      </c>
      <c r="AF287" s="17">
        <v>19.8</v>
      </c>
      <c r="AG287" s="17">
        <v>18.8</v>
      </c>
    </row>
    <row r="288" spans="1:37" hidden="1" x14ac:dyDescent="0.25">
      <c r="A288" s="14" t="s">
        <v>56</v>
      </c>
      <c r="B288" s="14" t="s">
        <v>15</v>
      </c>
      <c r="C288" s="14" t="s">
        <v>6</v>
      </c>
      <c r="D288" s="14" t="s">
        <v>16</v>
      </c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>
        <v>19</v>
      </c>
      <c r="AA288" s="17">
        <v>20.9</v>
      </c>
      <c r="AB288" s="17">
        <v>20.6</v>
      </c>
      <c r="AC288" s="17">
        <v>20.5</v>
      </c>
      <c r="AD288" s="17">
        <v>20.8</v>
      </c>
      <c r="AE288" s="17">
        <v>20.2</v>
      </c>
      <c r="AF288" s="17">
        <v>20.3</v>
      </c>
      <c r="AG288" s="17">
        <v>20.8</v>
      </c>
    </row>
    <row r="289" spans="1:35" hidden="1" x14ac:dyDescent="0.25">
      <c r="A289" s="14" t="s">
        <v>56</v>
      </c>
      <c r="B289" s="14" t="s">
        <v>17</v>
      </c>
      <c r="C289" s="14" t="s">
        <v>6</v>
      </c>
      <c r="D289" s="14" t="s">
        <v>18</v>
      </c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>
        <v>10.9</v>
      </c>
      <c r="AA289" s="17">
        <v>10.7</v>
      </c>
      <c r="AB289" s="17">
        <v>11.4</v>
      </c>
      <c r="AC289" s="17">
        <v>11.6</v>
      </c>
      <c r="AD289" s="17">
        <v>11.5</v>
      </c>
      <c r="AE289" s="17">
        <v>12.5</v>
      </c>
      <c r="AF289" s="17">
        <v>12.7</v>
      </c>
      <c r="AG289" s="17">
        <v>12.2</v>
      </c>
    </row>
    <row r="290" spans="1:35" hidden="1" x14ac:dyDescent="0.25">
      <c r="A290" s="14" t="s">
        <v>56</v>
      </c>
      <c r="B290" s="14" t="s">
        <v>19</v>
      </c>
      <c r="C290" s="14" t="s">
        <v>6</v>
      </c>
      <c r="D290" s="14" t="s">
        <v>20</v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>
        <v>13.2</v>
      </c>
      <c r="AA290" s="17">
        <v>13.8</v>
      </c>
      <c r="AB290" s="17">
        <v>12.9</v>
      </c>
      <c r="AC290" s="17">
        <v>13.4</v>
      </c>
      <c r="AD290" s="17">
        <v>12.8</v>
      </c>
      <c r="AE290" s="17">
        <v>12.5</v>
      </c>
      <c r="AF290" s="17">
        <v>13.9</v>
      </c>
      <c r="AG290" s="17">
        <v>14.1</v>
      </c>
    </row>
    <row r="291" spans="1:35" hidden="1" x14ac:dyDescent="0.25">
      <c r="A291" s="14" t="s">
        <v>56</v>
      </c>
      <c r="B291" s="14" t="s">
        <v>21</v>
      </c>
      <c r="C291" s="14" t="s">
        <v>6</v>
      </c>
      <c r="D291" s="14" t="s">
        <v>22</v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>
        <v>11</v>
      </c>
      <c r="AA291" s="17">
        <v>14</v>
      </c>
      <c r="AB291" s="17">
        <v>14.4</v>
      </c>
      <c r="AC291" s="17">
        <v>16.399999999999999</v>
      </c>
      <c r="AD291" s="17">
        <v>14.8</v>
      </c>
      <c r="AE291" s="17">
        <v>16.900000000000002</v>
      </c>
      <c r="AF291" s="17">
        <v>14.400000000000002</v>
      </c>
      <c r="AG291" s="17">
        <v>14.299999999999999</v>
      </c>
    </row>
    <row r="292" spans="1:35" hidden="1" x14ac:dyDescent="0.25">
      <c r="A292" s="14" t="s">
        <v>56</v>
      </c>
      <c r="B292" s="14" t="s">
        <v>23</v>
      </c>
      <c r="C292" s="14" t="s">
        <v>6</v>
      </c>
      <c r="D292" s="14" t="s">
        <v>24</v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>
        <v>156.79999999999998</v>
      </c>
      <c r="AA292" s="17">
        <v>165</v>
      </c>
      <c r="AB292" s="17">
        <v>167.10000000000002</v>
      </c>
      <c r="AC292" s="17">
        <v>179.00000000000003</v>
      </c>
      <c r="AD292" s="17">
        <v>179.40000000000003</v>
      </c>
      <c r="AE292" s="17">
        <v>183.5</v>
      </c>
      <c r="AF292" s="17">
        <v>187</v>
      </c>
      <c r="AG292" s="17">
        <v>188</v>
      </c>
    </row>
    <row r="293" spans="1:35" hidden="1" x14ac:dyDescent="0.25">
      <c r="A293" s="14" t="s">
        <v>57</v>
      </c>
      <c r="B293" s="14" t="s">
        <v>5</v>
      </c>
      <c r="C293" s="14" t="s">
        <v>6</v>
      </c>
      <c r="D293" s="14" t="s">
        <v>7</v>
      </c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>
        <v>17.45</v>
      </c>
      <c r="AF293" s="17">
        <v>17.98</v>
      </c>
      <c r="AG293" s="17">
        <v>19</v>
      </c>
    </row>
    <row r="294" spans="1:35" hidden="1" x14ac:dyDescent="0.25">
      <c r="A294" s="14" t="s">
        <v>57</v>
      </c>
      <c r="B294" s="14" t="s">
        <v>8</v>
      </c>
      <c r="C294" s="14" t="s">
        <v>27</v>
      </c>
      <c r="D294" s="14" t="s">
        <v>10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>
        <v>130</v>
      </c>
      <c r="AF294" s="17">
        <v>130</v>
      </c>
      <c r="AG294" s="17">
        <v>151</v>
      </c>
    </row>
    <row r="295" spans="1:35" hidden="1" x14ac:dyDescent="0.25">
      <c r="A295" s="14" t="s">
        <v>57</v>
      </c>
      <c r="B295" s="14" t="s">
        <v>11</v>
      </c>
      <c r="C295" s="14" t="s">
        <v>27</v>
      </c>
      <c r="D295" s="14" t="s">
        <v>12</v>
      </c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>
        <v>110</v>
      </c>
      <c r="AF295" s="17">
        <v>110</v>
      </c>
      <c r="AG295" s="17">
        <v>119</v>
      </c>
    </row>
    <row r="296" spans="1:35" hidden="1" x14ac:dyDescent="0.25">
      <c r="A296" s="14" t="s">
        <v>57</v>
      </c>
      <c r="B296" s="14" t="s">
        <v>13</v>
      </c>
      <c r="C296" s="14" t="s">
        <v>27</v>
      </c>
      <c r="D296" s="14" t="s">
        <v>14</v>
      </c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>
        <v>35</v>
      </c>
      <c r="AF296" s="17">
        <v>38</v>
      </c>
      <c r="AG296" s="17">
        <v>42</v>
      </c>
    </row>
    <row r="297" spans="1:35" hidden="1" x14ac:dyDescent="0.25">
      <c r="A297" s="14" t="s">
        <v>57</v>
      </c>
      <c r="B297" s="14" t="s">
        <v>15</v>
      </c>
      <c r="C297" s="14" t="s">
        <v>27</v>
      </c>
      <c r="D297" s="14" t="s">
        <v>16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>
        <v>74</v>
      </c>
      <c r="AF297" s="17">
        <v>74</v>
      </c>
      <c r="AG297" s="17">
        <v>75</v>
      </c>
    </row>
    <row r="298" spans="1:35" hidden="1" x14ac:dyDescent="0.25">
      <c r="A298" s="14" t="s">
        <v>57</v>
      </c>
      <c r="B298" s="14" t="s">
        <v>17</v>
      </c>
      <c r="C298" s="14" t="s">
        <v>27</v>
      </c>
      <c r="D298" s="14" t="s">
        <v>18</v>
      </c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>
        <v>49</v>
      </c>
      <c r="AF298" s="17">
        <v>51</v>
      </c>
      <c r="AG298" s="17">
        <v>53</v>
      </c>
    </row>
    <row r="299" spans="1:35" hidden="1" x14ac:dyDescent="0.25">
      <c r="A299" s="14" t="s">
        <v>57</v>
      </c>
      <c r="B299" s="14" t="s">
        <v>19</v>
      </c>
      <c r="C299" s="14" t="s">
        <v>27</v>
      </c>
      <c r="D299" s="14" t="s">
        <v>20</v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>
        <v>64.099999999999994</v>
      </c>
      <c r="AF299" s="17">
        <v>66</v>
      </c>
      <c r="AG299" s="17">
        <v>73</v>
      </c>
    </row>
    <row r="300" spans="1:35" hidden="1" x14ac:dyDescent="0.25">
      <c r="A300" s="14" t="s">
        <v>57</v>
      </c>
      <c r="B300" s="14" t="s">
        <v>21</v>
      </c>
      <c r="C300" s="14" t="s">
        <v>6</v>
      </c>
      <c r="D300" s="14" t="s">
        <v>22</v>
      </c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>
        <v>45</v>
      </c>
      <c r="AF300" s="17">
        <v>46</v>
      </c>
      <c r="AG300" s="17">
        <v>48</v>
      </c>
    </row>
    <row r="301" spans="1:35" hidden="1" x14ac:dyDescent="0.25">
      <c r="A301" s="14" t="s">
        <v>57</v>
      </c>
      <c r="B301" s="14" t="s">
        <v>23</v>
      </c>
      <c r="C301" s="14" t="s">
        <v>6</v>
      </c>
      <c r="D301" s="14" t="s">
        <v>24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>
        <v>525</v>
      </c>
      <c r="AF301" s="17">
        <v>533</v>
      </c>
      <c r="AG301" s="17">
        <v>580</v>
      </c>
    </row>
    <row r="302" spans="1:35" hidden="1" x14ac:dyDescent="0.25">
      <c r="A302" s="14" t="s">
        <v>58</v>
      </c>
      <c r="B302" s="14" t="s">
        <v>5</v>
      </c>
      <c r="C302" s="14" t="s">
        <v>6</v>
      </c>
      <c r="D302" s="14" t="s">
        <v>7</v>
      </c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>
        <v>400.9</v>
      </c>
      <c r="AA302" s="17">
        <v>390.8</v>
      </c>
      <c r="AB302" s="17">
        <v>396</v>
      </c>
      <c r="AC302" s="17">
        <v>421.3</v>
      </c>
      <c r="AD302" s="17">
        <v>425.5</v>
      </c>
      <c r="AE302" s="17">
        <v>424.2</v>
      </c>
      <c r="AF302" s="17">
        <v>404.3</v>
      </c>
      <c r="AG302" s="17">
        <v>372.8</v>
      </c>
      <c r="AI302" s="20">
        <f>AG302/$AG$310</f>
        <v>0.47381799694966958</v>
      </c>
    </row>
    <row r="303" spans="1:35" hidden="1" x14ac:dyDescent="0.25">
      <c r="A303" s="14" t="s">
        <v>58</v>
      </c>
      <c r="B303" s="14" t="s">
        <v>8</v>
      </c>
      <c r="C303" s="14" t="s">
        <v>6</v>
      </c>
      <c r="D303" s="14" t="s">
        <v>10</v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>
        <v>90.8</v>
      </c>
      <c r="AA303" s="17">
        <v>92.8</v>
      </c>
      <c r="AB303" s="17">
        <v>91.4</v>
      </c>
      <c r="AC303" s="17">
        <v>93.1</v>
      </c>
      <c r="AD303" s="17">
        <v>96.9</v>
      </c>
      <c r="AE303" s="17">
        <v>104.3</v>
      </c>
      <c r="AF303" s="17">
        <v>108.7</v>
      </c>
      <c r="AG303" s="17">
        <v>108.6</v>
      </c>
      <c r="AI303" s="20">
        <f t="shared" ref="AI303:AI310" si="1">AG303/$AG$310</f>
        <v>0.13802745297407218</v>
      </c>
    </row>
    <row r="304" spans="1:35" hidden="1" x14ac:dyDescent="0.25">
      <c r="A304" s="14" t="s">
        <v>58</v>
      </c>
      <c r="B304" s="14" t="s">
        <v>11</v>
      </c>
      <c r="C304" s="14" t="s">
        <v>6</v>
      </c>
      <c r="D304" s="14" t="s">
        <v>12</v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>
        <v>73.100000000000009</v>
      </c>
      <c r="AA304" s="17">
        <v>78.2</v>
      </c>
      <c r="AB304" s="17">
        <v>83.9</v>
      </c>
      <c r="AC304" s="17">
        <v>88.899999999999991</v>
      </c>
      <c r="AD304" s="17">
        <v>85.600000000000009</v>
      </c>
      <c r="AE304" s="17">
        <v>89.8</v>
      </c>
      <c r="AF304" s="17">
        <v>90.90000000000002</v>
      </c>
      <c r="AG304" s="17">
        <v>93.1</v>
      </c>
      <c r="AI304" s="20">
        <f t="shared" si="1"/>
        <v>0.11832740213523131</v>
      </c>
    </row>
    <row r="305" spans="1:35" hidden="1" x14ac:dyDescent="0.25">
      <c r="A305" s="14" t="s">
        <v>58</v>
      </c>
      <c r="B305" s="14" t="s">
        <v>13</v>
      </c>
      <c r="C305" s="14" t="s">
        <v>6</v>
      </c>
      <c r="D305" s="14" t="s">
        <v>14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>
        <v>23.5</v>
      </c>
      <c r="AA305" s="17">
        <v>23.5</v>
      </c>
      <c r="AB305" s="17">
        <v>24</v>
      </c>
      <c r="AC305" s="17">
        <v>24.7</v>
      </c>
      <c r="AD305" s="17">
        <v>26.9</v>
      </c>
      <c r="AE305" s="17">
        <v>25.4</v>
      </c>
      <c r="AF305" s="17">
        <v>28.5</v>
      </c>
      <c r="AG305" s="17">
        <v>31</v>
      </c>
      <c r="AI305" s="20">
        <f t="shared" si="1"/>
        <v>3.9400101677681751E-2</v>
      </c>
    </row>
    <row r="306" spans="1:35" hidden="1" x14ac:dyDescent="0.25">
      <c r="A306" s="14" t="s">
        <v>58</v>
      </c>
      <c r="B306" s="14" t="s">
        <v>15</v>
      </c>
      <c r="C306" s="14" t="s">
        <v>6</v>
      </c>
      <c r="D306" s="14" t="s">
        <v>16</v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>
        <v>43.9</v>
      </c>
      <c r="AA306" s="17">
        <v>43.9</v>
      </c>
      <c r="AB306" s="17">
        <v>45</v>
      </c>
      <c r="AC306" s="17">
        <v>48.3</v>
      </c>
      <c r="AD306" s="17">
        <v>51.7</v>
      </c>
      <c r="AE306" s="17">
        <v>53.9</v>
      </c>
      <c r="AF306" s="17">
        <v>53.1</v>
      </c>
      <c r="AG306" s="17">
        <v>52.7</v>
      </c>
      <c r="AI306" s="20">
        <f t="shared" si="1"/>
        <v>6.6980172852058983E-2</v>
      </c>
    </row>
    <row r="307" spans="1:35" hidden="1" x14ac:dyDescent="0.25">
      <c r="A307" s="14" t="s">
        <v>58</v>
      </c>
      <c r="B307" s="14" t="s">
        <v>17</v>
      </c>
      <c r="C307" s="14" t="s">
        <v>6</v>
      </c>
      <c r="D307" s="14" t="s">
        <v>18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>
        <v>35.1</v>
      </c>
      <c r="AA307" s="17">
        <v>35.9</v>
      </c>
      <c r="AB307" s="17">
        <v>37.799999999999997</v>
      </c>
      <c r="AC307" s="17">
        <v>36.799999999999997</v>
      </c>
      <c r="AD307" s="17">
        <v>36.4</v>
      </c>
      <c r="AE307" s="17">
        <v>38.799999999999997</v>
      </c>
      <c r="AF307" s="17">
        <v>40.6</v>
      </c>
      <c r="AG307" s="17">
        <v>42.3</v>
      </c>
      <c r="AI307" s="20">
        <f t="shared" si="1"/>
        <v>5.3762074224707676E-2</v>
      </c>
    </row>
    <row r="308" spans="1:35" hidden="1" x14ac:dyDescent="0.25">
      <c r="A308" s="14" t="s">
        <v>58</v>
      </c>
      <c r="B308" s="14" t="s">
        <v>19</v>
      </c>
      <c r="C308" s="14" t="s">
        <v>6</v>
      </c>
      <c r="D308" s="14" t="s">
        <v>20</v>
      </c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>
        <v>40.299999999999997</v>
      </c>
      <c r="AA308" s="17">
        <v>42.3</v>
      </c>
      <c r="AB308" s="17">
        <v>41.4</v>
      </c>
      <c r="AC308" s="17">
        <v>40.200000000000003</v>
      </c>
      <c r="AD308" s="17">
        <v>41.2</v>
      </c>
      <c r="AE308" s="17">
        <v>42.2</v>
      </c>
      <c r="AF308" s="17">
        <v>43.9</v>
      </c>
      <c r="AG308" s="17">
        <v>44.4</v>
      </c>
      <c r="AI308" s="20">
        <f t="shared" si="1"/>
        <v>5.6431113370615155E-2</v>
      </c>
    </row>
    <row r="309" spans="1:35" hidden="1" x14ac:dyDescent="0.25">
      <c r="A309" s="14" t="s">
        <v>58</v>
      </c>
      <c r="B309" s="14" t="s">
        <v>21</v>
      </c>
      <c r="C309" s="14" t="s">
        <v>6</v>
      </c>
      <c r="D309" s="14" t="s">
        <v>22</v>
      </c>
      <c r="E309" s="17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7"/>
      <c r="Y309" s="17"/>
      <c r="Z309" s="17">
        <v>35.299999999999997</v>
      </c>
      <c r="AA309" s="17">
        <v>36.299999999999997</v>
      </c>
      <c r="AB309" s="17">
        <v>31.8</v>
      </c>
      <c r="AC309" s="17">
        <v>31.8</v>
      </c>
      <c r="AD309" s="17">
        <v>37</v>
      </c>
      <c r="AE309" s="17">
        <v>41</v>
      </c>
      <c r="AF309" s="17">
        <v>39.599999999999994</v>
      </c>
      <c r="AG309" s="17">
        <v>41.9</v>
      </c>
      <c r="AI309" s="20">
        <f t="shared" si="1"/>
        <v>5.3253685815963396E-2</v>
      </c>
    </row>
    <row r="310" spans="1:35" hidden="1" x14ac:dyDescent="0.25">
      <c r="A310" s="14" t="s">
        <v>58</v>
      </c>
      <c r="B310" s="14" t="s">
        <v>23</v>
      </c>
      <c r="C310" s="14" t="s">
        <v>6</v>
      </c>
      <c r="D310" s="14" t="s">
        <v>24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>
        <v>742.89999999999986</v>
      </c>
      <c r="AA310" s="17">
        <v>743.69999999999993</v>
      </c>
      <c r="AB310" s="17">
        <v>751.29999999999984</v>
      </c>
      <c r="AC310" s="17">
        <v>785.09999999999991</v>
      </c>
      <c r="AD310" s="17">
        <v>801.2</v>
      </c>
      <c r="AE310" s="17">
        <v>819.59999999999991</v>
      </c>
      <c r="AF310" s="17">
        <v>809.6</v>
      </c>
      <c r="AG310" s="17">
        <v>786.8</v>
      </c>
      <c r="AI310" s="20">
        <f t="shared" si="1"/>
        <v>1</v>
      </c>
    </row>
    <row r="311" spans="1:35" x14ac:dyDescent="0.25"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 spans="1:35" x14ac:dyDescent="0.25"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 spans="1:35" x14ac:dyDescent="0.25"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</sheetData>
  <autoFilter ref="A4:AG310">
    <filterColumn colId="0">
      <filters>
        <filter val="BE"/>
      </filters>
    </filterColumn>
  </autoFilter>
  <mergeCells count="1">
    <mergeCell ref="A3:B3"/>
  </mergeCells>
  <conditionalFormatting sqref="E4:AG310">
    <cfRule type="cellIs" dxfId="2" priority="3" operator="equal">
      <formula>0</formula>
    </cfRule>
  </conditionalFormatting>
  <conditionalFormatting sqref="E5:AG310">
    <cfRule type="containsText" dxfId="1" priority="1" operator="containsText" text=":">
      <formula>NOT(ISERROR(SEARCH(":",E5)))</formula>
    </cfRule>
    <cfRule type="containsText" dxfId="0" priority="2" operator="containsText" text="n.a.">
      <formula>NOT(ISERROR(SEARCH("n.a.",E5)))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spec_Electricity_consumption</vt:lpstr>
      <vt:lpstr>spec_Heat_consumption</vt:lpstr>
      <vt:lpstr>Electricity_consumption_Nuts0</vt:lpstr>
      <vt:lpstr>Heat_consumption_Nuts0</vt:lpstr>
      <vt:lpstr>Energy_consumption_Nuts0</vt:lpstr>
      <vt:lpstr>Employee_per_sector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Bujandric, Andelka</cp:lastModifiedBy>
  <dcterms:created xsi:type="dcterms:W3CDTF">2021-03-03T18:56:07Z</dcterms:created>
  <dcterms:modified xsi:type="dcterms:W3CDTF">2021-06-25T08:39:47Z</dcterms:modified>
</cp:coreProperties>
</file>