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3f194503df549e/Master/Study_Project/"/>
    </mc:Choice>
  </mc:AlternateContent>
  <xr:revisionPtr revIDLastSave="155" documentId="8_{E4DD39CF-BFA5-5E42-B28E-08316E89C742}" xr6:coauthVersionLast="45" xr6:coauthVersionMax="45" xr10:uidLastSave="{2A227C64-E4DF-0B44-AB25-6C76E0261495}"/>
  <bookViews>
    <workbookView xWindow="0" yWindow="500" windowWidth="25600" windowHeight="13780" xr2:uid="{00000000-000D-0000-FFFF-FFFF00000000}"/>
  </bookViews>
  <sheets>
    <sheet name="Energieverbräuche" sheetId="3" r:id="rId1"/>
    <sheet name="Beschäftigte" sheetId="4" r:id="rId2"/>
    <sheet name="Kennzahlen" sheetId="5" r:id="rId3"/>
  </sheets>
  <definedNames>
    <definedName name="_xlnm._FilterDatabase" localSheetId="0" hidden="1">Energieverbräuche!$B$10:$BK$34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6" i="5" l="1"/>
  <c r="U144" i="5"/>
  <c r="U142" i="5"/>
  <c r="U140" i="5"/>
  <c r="U138" i="5"/>
  <c r="U136" i="5"/>
  <c r="U134" i="5"/>
  <c r="S146" i="5"/>
  <c r="S144" i="5"/>
  <c r="S142" i="5"/>
  <c r="S140" i="5"/>
  <c r="S138" i="5"/>
  <c r="S136" i="5"/>
  <c r="S134" i="5"/>
  <c r="Q146" i="5"/>
  <c r="Q144" i="5"/>
  <c r="Q142" i="5"/>
  <c r="Q140" i="5"/>
  <c r="Q138" i="5"/>
  <c r="Q136" i="5"/>
  <c r="Q134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G134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E144" i="5"/>
  <c r="E145" i="5"/>
  <c r="E146" i="5"/>
  <c r="E143" i="5"/>
  <c r="E142" i="5"/>
  <c r="E141" i="5"/>
  <c r="E140" i="5"/>
  <c r="E139" i="5"/>
  <c r="E138" i="5"/>
  <c r="E137" i="5"/>
  <c r="E136" i="5"/>
  <c r="E135" i="5"/>
  <c r="E134" i="5"/>
  <c r="BB66" i="3"/>
  <c r="BB67" i="3"/>
  <c r="BB68" i="3"/>
  <c r="BB69" i="3"/>
  <c r="BB70" i="3"/>
  <c r="BB71" i="3"/>
  <c r="BB72" i="3"/>
  <c r="BB73" i="3"/>
  <c r="BB74" i="3"/>
  <c r="BB75" i="3"/>
  <c r="BB76" i="3"/>
  <c r="BB77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BH77" i="3"/>
  <c r="BH75" i="3"/>
  <c r="BH73" i="3"/>
  <c r="BH71" i="3"/>
  <c r="BH69" i="3"/>
  <c r="BH67" i="3"/>
  <c r="BF77" i="3"/>
  <c r="BF75" i="3"/>
  <c r="BF73" i="3"/>
  <c r="BF71" i="3"/>
  <c r="BF69" i="3"/>
  <c r="BF67" i="3"/>
  <c r="BD77" i="3"/>
  <c r="BD75" i="3"/>
  <c r="BD73" i="3"/>
  <c r="BD71" i="3"/>
  <c r="BD69" i="3"/>
  <c r="BD67" i="3"/>
  <c r="BH65" i="3"/>
  <c r="BF65" i="3"/>
  <c r="BD65" i="3"/>
  <c r="BB65" i="3"/>
  <c r="AZ65" i="3"/>
  <c r="AX65" i="3"/>
  <c r="AV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65" i="3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E70" i="5"/>
  <c r="E71" i="5"/>
  <c r="E69" i="5"/>
  <c r="E68" i="5"/>
  <c r="D8" i="5"/>
  <c r="E75" i="5"/>
  <c r="E74" i="5"/>
  <c r="E73" i="5"/>
  <c r="E72" i="5"/>
  <c r="E76" i="5"/>
  <c r="E67" i="5"/>
  <c r="E66" i="5"/>
  <c r="E64" i="5"/>
  <c r="E65" i="5"/>
  <c r="AZ50" i="3"/>
  <c r="AZ51" i="3"/>
  <c r="AZ52" i="3"/>
  <c r="AZ53" i="3"/>
  <c r="AZ54" i="3"/>
  <c r="AZ55" i="3"/>
  <c r="AZ56" i="3"/>
  <c r="AZ57" i="3"/>
  <c r="AZ58" i="3"/>
  <c r="AZ59" i="3"/>
  <c r="AZ60" i="3"/>
  <c r="AZ61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H49" i="3"/>
  <c r="BF49" i="3"/>
  <c r="BD49" i="3"/>
  <c r="BB49" i="3"/>
  <c r="AZ49" i="3"/>
  <c r="AX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49" i="3"/>
  <c r="Z63" i="4"/>
  <c r="Z14" i="5" s="1"/>
  <c r="X63" i="4"/>
  <c r="X14" i="5" s="1"/>
  <c r="V63" i="4"/>
  <c r="V15" i="5" s="1"/>
  <c r="T63" i="4"/>
  <c r="T15" i="5" s="1"/>
  <c r="R63" i="4"/>
  <c r="R15" i="5" s="1"/>
  <c r="P63" i="4"/>
  <c r="P16" i="5" s="1"/>
  <c r="N63" i="4"/>
  <c r="N15" i="5" s="1"/>
  <c r="L63" i="4"/>
  <c r="L14" i="5" s="1"/>
  <c r="J63" i="4"/>
  <c r="J17" i="5" s="1"/>
  <c r="H63" i="4"/>
  <c r="H16" i="5" s="1"/>
  <c r="F63" i="4"/>
  <c r="F15" i="5" s="1"/>
  <c r="D63" i="4"/>
  <c r="D16" i="5" s="1"/>
  <c r="Z12" i="4"/>
  <c r="Z10" i="5" s="1"/>
  <c r="X12" i="4"/>
  <c r="X9" i="5" s="1"/>
  <c r="V12" i="4"/>
  <c r="V12" i="5" s="1"/>
  <c r="T12" i="4"/>
  <c r="T11" i="5" s="1"/>
  <c r="R12" i="4"/>
  <c r="R11" i="5" s="1"/>
  <c r="P12" i="4"/>
  <c r="P9" i="5" s="1"/>
  <c r="N12" i="4"/>
  <c r="N12" i="5" s="1"/>
  <c r="L12" i="4"/>
  <c r="L11" i="5" s="1"/>
  <c r="J12" i="4"/>
  <c r="J10" i="5" s="1"/>
  <c r="H12" i="4"/>
  <c r="H9" i="5" s="1"/>
  <c r="F12" i="4"/>
  <c r="F12" i="5" s="1"/>
  <c r="D12" i="4"/>
  <c r="D11" i="5" s="1"/>
  <c r="BK25" i="3"/>
  <c r="BK26" i="3"/>
  <c r="BK27" i="3"/>
  <c r="BK28" i="3"/>
  <c r="BK29" i="3"/>
  <c r="BK30" i="3"/>
  <c r="BK31" i="3"/>
  <c r="BK32" i="3"/>
  <c r="BK33" i="3"/>
  <c r="BK34" i="3"/>
  <c r="BK24" i="3"/>
  <c r="BI25" i="3"/>
  <c r="BI26" i="3"/>
  <c r="BI27" i="3"/>
  <c r="BI28" i="3"/>
  <c r="BI29" i="3"/>
  <c r="BI30" i="3"/>
  <c r="BI31" i="3"/>
  <c r="BI32" i="3"/>
  <c r="BI33" i="3"/>
  <c r="BI34" i="3"/>
  <c r="BI24" i="3"/>
  <c r="BG25" i="3"/>
  <c r="BG26" i="3"/>
  <c r="BG27" i="3"/>
  <c r="BG28" i="3"/>
  <c r="BG29" i="3"/>
  <c r="BG30" i="3"/>
  <c r="BG31" i="3"/>
  <c r="BG32" i="3"/>
  <c r="BG33" i="3"/>
  <c r="BG34" i="3"/>
  <c r="BG24" i="3"/>
  <c r="BE25" i="3"/>
  <c r="BE26" i="3"/>
  <c r="BE27" i="3"/>
  <c r="BE28" i="3"/>
  <c r="BE29" i="3"/>
  <c r="BE30" i="3"/>
  <c r="BE31" i="3"/>
  <c r="BE32" i="3"/>
  <c r="BE33" i="3"/>
  <c r="BE34" i="3"/>
  <c r="BE24" i="3"/>
  <c r="BC25" i="3"/>
  <c r="BC26" i="3"/>
  <c r="BC27" i="3"/>
  <c r="BC28" i="3"/>
  <c r="BC29" i="3"/>
  <c r="BC30" i="3"/>
  <c r="BC31" i="3"/>
  <c r="BC32" i="3"/>
  <c r="BC33" i="3"/>
  <c r="BC34" i="3"/>
  <c r="BC24" i="3"/>
  <c r="BA25" i="3"/>
  <c r="BA26" i="3"/>
  <c r="BA27" i="3"/>
  <c r="BA28" i="3"/>
  <c r="BA29" i="3"/>
  <c r="BA30" i="3"/>
  <c r="BA31" i="3"/>
  <c r="BA32" i="3"/>
  <c r="BA33" i="3"/>
  <c r="BA34" i="3"/>
  <c r="BA24" i="3"/>
  <c r="AY25" i="3"/>
  <c r="AY26" i="3"/>
  <c r="AY27" i="3"/>
  <c r="AY28" i="3"/>
  <c r="AY29" i="3"/>
  <c r="AY30" i="3"/>
  <c r="AY31" i="3"/>
  <c r="AY32" i="3"/>
  <c r="AY33" i="3"/>
  <c r="AY34" i="3"/>
  <c r="AY24" i="3"/>
  <c r="AW25" i="3"/>
  <c r="AW26" i="3"/>
  <c r="AW27" i="3"/>
  <c r="AW28" i="3"/>
  <c r="AW29" i="3"/>
  <c r="AW30" i="3"/>
  <c r="AW31" i="3"/>
  <c r="AW32" i="3"/>
  <c r="AW33" i="3"/>
  <c r="AW34" i="3"/>
  <c r="AW24" i="3"/>
  <c r="AU25" i="3"/>
  <c r="AU26" i="3"/>
  <c r="AU27" i="3"/>
  <c r="AU28" i="3"/>
  <c r="AU29" i="3"/>
  <c r="AU30" i="3"/>
  <c r="AU31" i="3"/>
  <c r="AU32" i="3"/>
  <c r="AU33" i="3"/>
  <c r="AU34" i="3"/>
  <c r="AU24" i="3"/>
  <c r="AS25" i="3"/>
  <c r="AS26" i="3"/>
  <c r="AS27" i="3"/>
  <c r="AS28" i="3"/>
  <c r="AS29" i="3"/>
  <c r="AS30" i="3"/>
  <c r="AS31" i="3"/>
  <c r="AS32" i="3"/>
  <c r="AS33" i="3"/>
  <c r="AS34" i="3"/>
  <c r="AS24" i="3"/>
  <c r="BK23" i="3"/>
  <c r="BI23" i="3"/>
  <c r="BG23" i="3"/>
  <c r="BE23" i="3"/>
  <c r="BC23" i="3"/>
  <c r="BA23" i="3"/>
  <c r="AY23" i="3"/>
  <c r="AW23" i="3"/>
  <c r="AU23" i="3"/>
  <c r="AS23" i="3"/>
  <c r="AS12" i="3"/>
  <c r="AU13" i="3"/>
  <c r="AU14" i="3"/>
  <c r="AU15" i="3"/>
  <c r="AU16" i="3"/>
  <c r="AU17" i="3"/>
  <c r="AU18" i="3"/>
  <c r="AU19" i="3"/>
  <c r="AU20" i="3"/>
  <c r="AU21" i="3"/>
  <c r="AU22" i="3"/>
  <c r="AU12" i="3"/>
  <c r="AW13" i="3"/>
  <c r="AW14" i="3"/>
  <c r="AW15" i="3"/>
  <c r="AW16" i="3"/>
  <c r="AW17" i="3"/>
  <c r="AW18" i="3"/>
  <c r="AW19" i="3"/>
  <c r="AW20" i="3"/>
  <c r="AW21" i="3"/>
  <c r="AW22" i="3"/>
  <c r="AW12" i="3"/>
  <c r="AY13" i="3"/>
  <c r="AY14" i="3"/>
  <c r="AY15" i="3"/>
  <c r="AY16" i="3"/>
  <c r="AY17" i="3"/>
  <c r="AY18" i="3"/>
  <c r="AY19" i="3"/>
  <c r="AY20" i="3"/>
  <c r="AY21" i="3"/>
  <c r="AY22" i="3"/>
  <c r="AY12" i="3"/>
  <c r="BA13" i="3"/>
  <c r="BA14" i="3"/>
  <c r="BA15" i="3"/>
  <c r="BA16" i="3"/>
  <c r="BA17" i="3"/>
  <c r="BA18" i="3"/>
  <c r="BA19" i="3"/>
  <c r="BA20" i="3"/>
  <c r="BA21" i="3"/>
  <c r="BA22" i="3"/>
  <c r="BA12" i="3"/>
  <c r="BC13" i="3"/>
  <c r="BC14" i="3"/>
  <c r="BC15" i="3"/>
  <c r="BC16" i="3"/>
  <c r="BC17" i="3"/>
  <c r="BC18" i="3"/>
  <c r="BC19" i="3"/>
  <c r="BC20" i="3"/>
  <c r="BC21" i="3"/>
  <c r="BC22" i="3"/>
  <c r="BC12" i="3"/>
  <c r="BE13" i="3"/>
  <c r="BE14" i="3"/>
  <c r="BE15" i="3"/>
  <c r="BE16" i="3"/>
  <c r="BE17" i="3"/>
  <c r="BE18" i="3"/>
  <c r="BE19" i="3"/>
  <c r="BE20" i="3"/>
  <c r="BE21" i="3"/>
  <c r="BE22" i="3"/>
  <c r="BE12" i="3"/>
  <c r="BG13" i="3"/>
  <c r="BG14" i="3"/>
  <c r="BG15" i="3"/>
  <c r="BG16" i="3"/>
  <c r="BG17" i="3"/>
  <c r="BG18" i="3"/>
  <c r="BG19" i="3"/>
  <c r="BG20" i="3"/>
  <c r="BG21" i="3"/>
  <c r="BG22" i="3"/>
  <c r="BG12" i="3"/>
  <c r="BI13" i="3"/>
  <c r="BI14" i="3"/>
  <c r="BI15" i="3"/>
  <c r="BI16" i="3"/>
  <c r="BI17" i="3"/>
  <c r="BI18" i="3"/>
  <c r="BI19" i="3"/>
  <c r="BI20" i="3"/>
  <c r="BI21" i="3"/>
  <c r="BI22" i="3"/>
  <c r="BI12" i="3"/>
  <c r="BK13" i="3"/>
  <c r="BK14" i="3"/>
  <c r="BK15" i="3"/>
  <c r="BK16" i="3"/>
  <c r="BK17" i="3"/>
  <c r="BK18" i="3"/>
  <c r="BK19" i="3"/>
  <c r="BK20" i="3"/>
  <c r="BK21" i="3"/>
  <c r="BK22" i="3"/>
  <c r="BK12" i="3"/>
  <c r="BK11" i="3"/>
  <c r="AS13" i="3"/>
  <c r="AS14" i="3"/>
  <c r="AS15" i="3"/>
  <c r="AS16" i="3"/>
  <c r="AS17" i="3"/>
  <c r="AS18" i="3"/>
  <c r="AS19" i="3"/>
  <c r="AS20" i="3"/>
  <c r="AS21" i="3"/>
  <c r="AS22" i="3"/>
  <c r="AS11" i="3"/>
  <c r="BI11" i="3"/>
  <c r="BG11" i="3"/>
  <c r="BE11" i="3"/>
  <c r="BC11" i="3"/>
  <c r="BA11" i="3"/>
  <c r="AY11" i="3"/>
  <c r="AW11" i="3"/>
  <c r="AU11" i="3"/>
  <c r="K13" i="3"/>
  <c r="K14" i="3"/>
  <c r="K15" i="3"/>
  <c r="K16" i="3"/>
  <c r="K17" i="3"/>
  <c r="K18" i="3"/>
  <c r="K19" i="3"/>
  <c r="K20" i="3"/>
  <c r="K21" i="3"/>
  <c r="K22" i="3"/>
  <c r="K12" i="3"/>
  <c r="M13" i="3"/>
  <c r="M14" i="3"/>
  <c r="M15" i="3"/>
  <c r="M16" i="3"/>
  <c r="M17" i="3"/>
  <c r="M18" i="3"/>
  <c r="M19" i="3"/>
  <c r="M20" i="3"/>
  <c r="M21" i="3"/>
  <c r="M22" i="3"/>
  <c r="M12" i="3"/>
  <c r="M11" i="3"/>
  <c r="I13" i="3"/>
  <c r="I14" i="3"/>
  <c r="I15" i="3"/>
  <c r="I16" i="3"/>
  <c r="I17" i="3"/>
  <c r="I18" i="3"/>
  <c r="I19" i="3"/>
  <c r="I20" i="3"/>
  <c r="I21" i="3"/>
  <c r="I22" i="3"/>
  <c r="I12" i="3"/>
  <c r="G13" i="3"/>
  <c r="G14" i="3"/>
  <c r="G15" i="3"/>
  <c r="G16" i="3"/>
  <c r="G17" i="3"/>
  <c r="G18" i="3"/>
  <c r="G19" i="3"/>
  <c r="G20" i="3"/>
  <c r="G21" i="3"/>
  <c r="G22" i="3"/>
  <c r="G12" i="3"/>
  <c r="G11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Y22" i="3"/>
  <c r="Y21" i="3"/>
  <c r="Y20" i="3"/>
  <c r="Y19" i="3"/>
  <c r="Y18" i="3"/>
  <c r="Y17" i="3"/>
  <c r="Y16" i="3"/>
  <c r="Y15" i="3"/>
  <c r="Y14" i="3"/>
  <c r="Y13" i="3"/>
  <c r="Y12" i="3"/>
  <c r="Y11" i="3"/>
  <c r="W22" i="3"/>
  <c r="W21" i="3"/>
  <c r="W20" i="3"/>
  <c r="W19" i="3"/>
  <c r="W18" i="3"/>
  <c r="W17" i="3"/>
  <c r="W16" i="3"/>
  <c r="W15" i="3"/>
  <c r="W14" i="3"/>
  <c r="W13" i="3"/>
  <c r="W12" i="3"/>
  <c r="W11" i="3"/>
  <c r="U22" i="3"/>
  <c r="U21" i="3"/>
  <c r="U20" i="3"/>
  <c r="U19" i="3"/>
  <c r="U18" i="3"/>
  <c r="U17" i="3"/>
  <c r="U16" i="3"/>
  <c r="U15" i="3"/>
  <c r="U14" i="3"/>
  <c r="U13" i="3"/>
  <c r="U12" i="3"/>
  <c r="U11" i="3"/>
  <c r="S22" i="3"/>
  <c r="S21" i="3"/>
  <c r="S20" i="3"/>
  <c r="S19" i="3"/>
  <c r="S18" i="3"/>
  <c r="S17" i="3"/>
  <c r="S16" i="3"/>
  <c r="S15" i="3"/>
  <c r="S14" i="3"/>
  <c r="S13" i="3"/>
  <c r="S12" i="3"/>
  <c r="S11" i="3"/>
  <c r="Q22" i="3"/>
  <c r="Q21" i="3"/>
  <c r="Q20" i="3"/>
  <c r="Q19" i="3"/>
  <c r="Q18" i="3"/>
  <c r="Q17" i="3"/>
  <c r="Q16" i="3"/>
  <c r="Q15" i="3"/>
  <c r="Q14" i="3"/>
  <c r="Q13" i="3"/>
  <c r="Q12" i="3"/>
  <c r="Q11" i="3"/>
  <c r="O22" i="3"/>
  <c r="O21" i="3"/>
  <c r="O20" i="3"/>
  <c r="O19" i="3"/>
  <c r="O18" i="3"/>
  <c r="O17" i="3"/>
  <c r="O16" i="3"/>
  <c r="O15" i="3"/>
  <c r="O14" i="3"/>
  <c r="O13" i="3"/>
  <c r="O12" i="3"/>
  <c r="O11" i="3"/>
  <c r="K11" i="3"/>
  <c r="I11" i="3"/>
  <c r="E13" i="3"/>
  <c r="E14" i="3"/>
  <c r="E15" i="3"/>
  <c r="E16" i="3"/>
  <c r="E17" i="3"/>
  <c r="E18" i="3"/>
  <c r="E19" i="3"/>
  <c r="E20" i="3"/>
  <c r="E21" i="3"/>
  <c r="E22" i="3"/>
  <c r="E12" i="3"/>
  <c r="E11" i="3"/>
  <c r="D10" i="5" l="1"/>
  <c r="F11" i="5"/>
  <c r="H12" i="5"/>
  <c r="J8" i="5"/>
  <c r="J9" i="5"/>
  <c r="L10" i="5"/>
  <c r="N11" i="5"/>
  <c r="P12" i="5"/>
  <c r="R8" i="5"/>
  <c r="R10" i="5"/>
  <c r="T10" i="5"/>
  <c r="V11" i="5"/>
  <c r="X12" i="5"/>
  <c r="Z8" i="5"/>
  <c r="Z9" i="5"/>
  <c r="D15" i="5"/>
  <c r="X17" i="5"/>
  <c r="Z17" i="5"/>
  <c r="F13" i="5"/>
  <c r="F14" i="5"/>
  <c r="H15" i="5"/>
  <c r="J16" i="5"/>
  <c r="L17" i="5"/>
  <c r="N13" i="5"/>
  <c r="N14" i="5"/>
  <c r="P15" i="5"/>
  <c r="V13" i="5"/>
  <c r="R14" i="5"/>
  <c r="T14" i="5"/>
  <c r="V14" i="5"/>
  <c r="D9" i="5"/>
  <c r="F10" i="5"/>
  <c r="H11" i="5"/>
  <c r="J12" i="5"/>
  <c r="L8" i="5"/>
  <c r="L9" i="5"/>
  <c r="N10" i="5"/>
  <c r="P11" i="5"/>
  <c r="T8" i="5"/>
  <c r="R9" i="5"/>
  <c r="T9" i="5"/>
  <c r="V10" i="5"/>
  <c r="X11" i="5"/>
  <c r="Z12" i="5"/>
  <c r="D13" i="5"/>
  <c r="D14" i="5"/>
  <c r="X16" i="5"/>
  <c r="Z16" i="5"/>
  <c r="F17" i="5"/>
  <c r="H13" i="5"/>
  <c r="H14" i="5"/>
  <c r="J15" i="5"/>
  <c r="L16" i="5"/>
  <c r="N17" i="5"/>
  <c r="P13" i="5"/>
  <c r="P14" i="5"/>
  <c r="R17" i="5"/>
  <c r="T17" i="5"/>
  <c r="V17" i="5"/>
  <c r="D12" i="5"/>
  <c r="F8" i="5"/>
  <c r="F9" i="5"/>
  <c r="H10" i="5"/>
  <c r="J11" i="5"/>
  <c r="L12" i="5"/>
  <c r="N8" i="5"/>
  <c r="N9" i="5"/>
  <c r="P10" i="5"/>
  <c r="R12" i="5"/>
  <c r="T12" i="5"/>
  <c r="V8" i="5"/>
  <c r="V9" i="5"/>
  <c r="X10" i="5"/>
  <c r="Z11" i="5"/>
  <c r="D17" i="5"/>
  <c r="Z13" i="5"/>
  <c r="X15" i="5"/>
  <c r="Z15" i="5"/>
  <c r="F16" i="5"/>
  <c r="H17" i="5"/>
  <c r="J13" i="5"/>
  <c r="J14" i="5"/>
  <c r="L15" i="5"/>
  <c r="N16" i="5"/>
  <c r="P17" i="5"/>
  <c r="R13" i="5"/>
  <c r="R16" i="5"/>
  <c r="T16" i="5"/>
  <c r="V16" i="5"/>
  <c r="H8" i="5"/>
  <c r="P8" i="5"/>
  <c r="X8" i="5"/>
  <c r="X13" i="5"/>
  <c r="L13" i="5"/>
  <c r="T13" i="5"/>
</calcChain>
</file>

<file path=xl/sharedStrings.xml><?xml version="1.0" encoding="utf-8"?>
<sst xmlns="http://schemas.openxmlformats.org/spreadsheetml/2006/main" count="2156" uniqueCount="182">
  <si>
    <t>Vereinfachte Energiebilanzen [NRG_BAL_S]</t>
  </si>
  <si>
    <t>18/12/2020 11:00</t>
  </si>
  <si>
    <t>Maßeinheit</t>
  </si>
  <si>
    <t>Zeitliche Frequenz</t>
  </si>
  <si>
    <t>Energiebilanz</t>
  </si>
  <si>
    <t>Gigawattstunde</t>
  </si>
  <si>
    <t>Jährlich</t>
  </si>
  <si>
    <t>Endenergieverbrauch - Sonstige Sektoren - Handel und öffentliche Dienstleistungen - energetischer Verbrauch</t>
  </si>
  <si>
    <t>Deutschland (bis 1990 früheres Gebiet der BRD)</t>
  </si>
  <si>
    <t>Norwegen</t>
  </si>
  <si>
    <t>Insgesamt</t>
  </si>
  <si>
    <t>Feste fossile Brennstoffe</t>
  </si>
  <si>
    <t>Synthetische Gase</t>
  </si>
  <si>
    <t>Torf und Torferzeugnisse</t>
  </si>
  <si>
    <t>Ölschiefer und bituminöse Sande</t>
  </si>
  <si>
    <t>Erdgas</t>
  </si>
  <si>
    <t>Öl und Mineralölerzeugnisse (ohne Biokraftstoffanteil)</t>
  </si>
  <si>
    <t>Erneuerbare Energiequellen und Biobrennstoffe</t>
  </si>
  <si>
    <t>Nicht erneuerbare Abfälle</t>
  </si>
  <si>
    <t>Kernenergie</t>
  </si>
  <si>
    <t>Elektrizität</t>
  </si>
  <si>
    <t>Wärme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</si>
  <si>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</si>
  <si>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</si>
  <si>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</si>
  <si>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</si>
  <si>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</si>
  <si>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</si>
  <si>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</si>
  <si>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</si>
  <si>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</si>
  <si>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</si>
  <si>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</si>
  <si>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</si>
  <si>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</si>
  <si>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</si>
  <si>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</si>
  <si>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</si>
  <si>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</si>
  <si>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</si>
  <si>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</si>
  <si>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</si>
  <si>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</si>
  <si>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</si>
  <si>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</si>
  <si>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</si>
  <si>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</si>
  <si>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</si>
  <si>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</si>
  <si>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</si>
  <si>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</si>
  <si>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</si>
  <si>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Daten abgefragt am 21/12/2020 08:50:03 von [ESTAT]</t>
  </si>
  <si>
    <t xml:space="preserve">Datensatz: </t>
  </si>
  <si>
    <t xml:space="preserve">Letzte Änderung: </t>
  </si>
  <si>
    <t>TIME</t>
  </si>
  <si>
    <t/>
  </si>
  <si>
    <t>GEO (Beschriftungen)</t>
  </si>
  <si>
    <t>SIEC (Beschriftungen)</t>
  </si>
  <si>
    <t>:</t>
  </si>
  <si>
    <t>z</t>
  </si>
  <si>
    <t>Spezial Zeichen</t>
  </si>
  <si>
    <t>nicht erhältlich</t>
  </si>
  <si>
    <t>Erhältliche Flaggen:</t>
  </si>
  <si>
    <t>nicht zutreffend</t>
  </si>
  <si>
    <t>Daten abgefragt am 21/12/2020 09:13:05 von [ESTAT]</t>
  </si>
  <si>
    <t>Beschäftigung nach Geschlecht, Alter und detaillierten Wirtschaftszweigen (ab 2008, NACE Rev. 2 Zweisteller) (1 000) [LFSA_EGAN22D]</t>
  </si>
  <si>
    <t>11/11/2020 23:00</t>
  </si>
  <si>
    <t>FREQ</t>
  </si>
  <si>
    <t>A</t>
  </si>
  <si>
    <t>UNIT</t>
  </si>
  <si>
    <t>THS</t>
  </si>
  <si>
    <t>AGE</t>
  </si>
  <si>
    <t>Y15-64</t>
  </si>
  <si>
    <t>SEX</t>
  </si>
  <si>
    <t>T</t>
  </si>
  <si>
    <t>GEO (Kodes)</t>
  </si>
  <si>
    <t>NACE_R2 (Kodes)</t>
  </si>
  <si>
    <t>DE</t>
  </si>
  <si>
    <t>C33</t>
  </si>
  <si>
    <t>b</t>
  </si>
  <si>
    <t>E36</t>
  </si>
  <si>
    <t>E37</t>
  </si>
  <si>
    <t>E38</t>
  </si>
  <si>
    <t>E39</t>
  </si>
  <si>
    <t>G45</t>
  </si>
  <si>
    <t>G46</t>
  </si>
  <si>
    <t>G47</t>
  </si>
  <si>
    <t>H49</t>
  </si>
  <si>
    <t>H50</t>
  </si>
  <si>
    <t>H51</t>
  </si>
  <si>
    <t>H52</t>
  </si>
  <si>
    <t>H53</t>
  </si>
  <si>
    <t>I55</t>
  </si>
  <si>
    <t>I56</t>
  </si>
  <si>
    <t>J58</t>
  </si>
  <si>
    <t>J59</t>
  </si>
  <si>
    <t>J60</t>
  </si>
  <si>
    <t>J61</t>
  </si>
  <si>
    <t>J62</t>
  </si>
  <si>
    <t>J63</t>
  </si>
  <si>
    <t>K64</t>
  </si>
  <si>
    <t>K65</t>
  </si>
  <si>
    <t>K66</t>
  </si>
  <si>
    <t>L68</t>
  </si>
  <si>
    <t>M69</t>
  </si>
  <si>
    <t>M70</t>
  </si>
  <si>
    <t>M71</t>
  </si>
  <si>
    <t>M72</t>
  </si>
  <si>
    <t>M73</t>
  </si>
  <si>
    <t>M74</t>
  </si>
  <si>
    <t>M75</t>
  </si>
  <si>
    <t>N77</t>
  </si>
  <si>
    <t>N78</t>
  </si>
  <si>
    <t>N79</t>
  </si>
  <si>
    <t>N80</t>
  </si>
  <si>
    <t>N81</t>
  </si>
  <si>
    <t>N82</t>
  </si>
  <si>
    <t>O84</t>
  </si>
  <si>
    <t>P85</t>
  </si>
  <si>
    <t>Q86</t>
  </si>
  <si>
    <t>Q87</t>
  </si>
  <si>
    <t>Q88</t>
  </si>
  <si>
    <t>R90</t>
  </si>
  <si>
    <t>R91</t>
  </si>
  <si>
    <t>R92</t>
  </si>
  <si>
    <t>R93</t>
  </si>
  <si>
    <t>S94</t>
  </si>
  <si>
    <t>S95</t>
  </si>
  <si>
    <t>S96</t>
  </si>
  <si>
    <t>U99</t>
  </si>
  <si>
    <t>NO</t>
  </si>
  <si>
    <t>u</t>
  </si>
  <si>
    <t>bu</t>
  </si>
  <si>
    <t>c</t>
  </si>
  <si>
    <t>bc</t>
  </si>
  <si>
    <t>Zeitreihenbruch, vertraulich</t>
  </si>
  <si>
    <t>Zeitreihenbruch, geringe Zuverlässigkeit</t>
  </si>
  <si>
    <t>Zeitreihenbruch</t>
  </si>
  <si>
    <t>vertraulich</t>
  </si>
  <si>
    <t>geringe Zuverlässigkeit</t>
  </si>
  <si>
    <t xml:space="preserve">Germany (DE) </t>
  </si>
  <si>
    <t>Unit</t>
  </si>
  <si>
    <t>Source</t>
  </si>
  <si>
    <t>n.a.</t>
  </si>
  <si>
    <t xml:space="preserve">ISI,IfE,GFK </t>
  </si>
  <si>
    <t xml:space="preserve">Norway (NO) </t>
  </si>
  <si>
    <t xml:space="preserve">SSB </t>
  </si>
  <si>
    <t>Electricity consumption of hotels, restaurants</t>
  </si>
  <si>
    <t>Final consumption of hotels, restaurants</t>
  </si>
  <si>
    <t>Electricity consumption of health and social action sector</t>
  </si>
  <si>
    <t>Final consumption of health and social action sector</t>
  </si>
  <si>
    <t>Electricity consumption of education, research</t>
  </si>
  <si>
    <t>Final consumption of education, research</t>
  </si>
  <si>
    <t>Electricity consumption of trade (wholesale and retail)</t>
  </si>
  <si>
    <t>Final consumption of trade (wholesale and retail)</t>
  </si>
  <si>
    <t>Electricity consumption of administrations</t>
  </si>
  <si>
    <t>Final consumption of administrations</t>
  </si>
  <si>
    <t>Electricity consumption of offices</t>
  </si>
  <si>
    <t>Final consumption of offices</t>
  </si>
  <si>
    <t>Final consumption of services</t>
  </si>
  <si>
    <t>GWh</t>
  </si>
  <si>
    <t>Employment of hotels, restaurants sector</t>
  </si>
  <si>
    <t>k</t>
  </si>
  <si>
    <t xml:space="preserve">DESTATIS </t>
  </si>
  <si>
    <t>Employment of health sector</t>
  </si>
  <si>
    <t>Employment education sector</t>
  </si>
  <si>
    <t>Employment of private offices</t>
  </si>
  <si>
    <t>Employment of trade sector</t>
  </si>
  <si>
    <t>Employment of services</t>
  </si>
  <si>
    <t>Wirtschaftszweig</t>
  </si>
  <si>
    <t>I</t>
  </si>
  <si>
    <t>Q</t>
  </si>
  <si>
    <t>P</t>
  </si>
  <si>
    <t>H, J, K, L, M, N</t>
  </si>
  <si>
    <t>G</t>
  </si>
  <si>
    <t>Gesamt</t>
  </si>
  <si>
    <t>Employment of public offices, administrations</t>
  </si>
  <si>
    <t>O</t>
  </si>
  <si>
    <t>GWh pro Tausend Arbeitnehmer</t>
  </si>
  <si>
    <t>GWh/ tsd AN</t>
  </si>
  <si>
    <t>Sektor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</si>
</sst>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12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Calibri"/>
      <family val="2"/>
      <scheme val="minor"/>
    </font>
    <font>
      <sz val="10"/>
      <color rgb="FF11B0AB"/>
      <name val="Calibri"/>
      <family val="2"/>
    </font>
    <font>
      <sz val="10"/>
      <color rgb="FF0678BE"/>
      <name val="Calibri"/>
      <family val="2"/>
    </font>
    <font>
      <b/>
      <sz val="14"/>
      <color rgb="FF335555"/>
      <name val="Consolas"/>
      <family val="2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4" fillId="6" borderId="0"/>
  </cellStyleXfs>
  <cellXfs count="4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9" fontId="2" fillId="0" borderId="0" xfId="0" applyNumberFormat="1" applyFont="1" applyAlignment="1">
      <alignment horizontal="right" vertical="center" shrinkToFit="1"/>
    </xf>
    <xf numFmtId="9" fontId="2" fillId="7" borderId="0" xfId="0" applyNumberFormat="1" applyFont="1" applyFill="1" applyAlignment="1">
      <alignment horizontal="right" vertical="center" shrinkToFit="1"/>
    </xf>
    <xf numFmtId="164" fontId="2" fillId="8" borderId="0" xfId="0" applyNumberFormat="1" applyFont="1" applyFill="1" applyAlignment="1">
      <alignment horizontal="right" vertical="center" shrinkToFit="1"/>
    </xf>
    <xf numFmtId="3" fontId="2" fillId="8" borderId="0" xfId="0" applyNumberFormat="1" applyFont="1" applyFill="1" applyAlignment="1">
      <alignment horizontal="right" vertical="center" shrinkToFit="1"/>
    </xf>
    <xf numFmtId="9" fontId="2" fillId="8" borderId="0" xfId="0" applyNumberFormat="1" applyFont="1" applyFill="1" applyAlignment="1">
      <alignment horizontal="right" vertical="center" shrinkToFit="1"/>
    </xf>
    <xf numFmtId="9" fontId="5" fillId="8" borderId="0" xfId="0" applyNumberFormat="1" applyFont="1" applyFill="1" applyAlignment="1">
      <alignment horizontal="right" vertical="center" wrapText="1" shrinkToFit="1"/>
    </xf>
    <xf numFmtId="0" fontId="5" fillId="6" borderId="0" xfId="1" applyFont="1" applyAlignment="1">
      <alignment horizontal="left" vertical="center"/>
    </xf>
    <xf numFmtId="0" fontId="4" fillId="6" borderId="0" xfId="1"/>
    <xf numFmtId="0" fontId="6" fillId="6" borderId="0" xfId="1" applyFont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4" fillId="5" borderId="0" xfId="1" applyFill="1"/>
    <xf numFmtId="0" fontId="6" fillId="4" borderId="1" xfId="1" applyFont="1" applyFill="1" applyBorder="1" applyAlignment="1">
      <alignment horizontal="left" vertical="center"/>
    </xf>
    <xf numFmtId="164" fontId="5" fillId="7" borderId="0" xfId="1" applyNumberFormat="1" applyFont="1" applyFill="1" applyAlignment="1">
      <alignment horizontal="right" vertical="center" shrinkToFit="1"/>
    </xf>
    <xf numFmtId="3" fontId="5" fillId="7" borderId="0" xfId="1" applyNumberFormat="1" applyFont="1" applyFill="1" applyAlignment="1">
      <alignment horizontal="right" vertical="center" shrinkToFit="1"/>
    </xf>
    <xf numFmtId="164" fontId="5" fillId="6" borderId="0" xfId="1" applyNumberFormat="1" applyFont="1" applyAlignment="1">
      <alignment horizontal="right" vertical="center" shrinkToFit="1"/>
    </xf>
    <xf numFmtId="3" fontId="5" fillId="6" borderId="0" xfId="1" applyNumberFormat="1" applyFont="1" applyAlignment="1">
      <alignment horizontal="right" vertical="center" shrinkToFit="1"/>
    </xf>
    <xf numFmtId="4" fontId="2" fillId="0" borderId="0" xfId="0" applyNumberFormat="1" applyFont="1" applyAlignment="1">
      <alignment horizontal="right" vertical="center" shrinkToFit="1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11" fontId="11" fillId="0" borderId="0" xfId="0" applyNumberFormat="1" applyFont="1"/>
    <xf numFmtId="1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3" fontId="0" fillId="0" borderId="0" xfId="0" applyNumberFormat="1" applyAlignment="1">
      <alignment horizontal="right"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0" fontId="9" fillId="8" borderId="0" xfId="0" applyFont="1" applyFill="1" applyAlignment="1">
      <alignment vertical="center"/>
    </xf>
    <xf numFmtId="4" fontId="0" fillId="8" borderId="0" xfId="0" applyNumberFormat="1" applyFill="1" applyAlignment="1">
      <alignment horizontal="right" vertical="center"/>
    </xf>
    <xf numFmtId="3" fontId="6" fillId="7" borderId="0" xfId="1" applyNumberFormat="1" applyFont="1" applyFill="1" applyAlignment="1">
      <alignment horizontal="right" vertical="center" shrinkToFit="1"/>
    </xf>
    <xf numFmtId="4" fontId="0" fillId="8" borderId="0" xfId="0" applyNumberFormat="1" applyFill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0" fontId="7" fillId="2" borderId="1" xfId="1" applyFont="1" applyFill="1" applyBorder="1" applyAlignment="1">
      <alignment horizontal="right" vertical="center"/>
    </xf>
  </cellXfs>
  <cellStyles count="2">
    <cellStyle name="Standard" xfId="0" builtinId="0"/>
    <cellStyle name="Standard 2" xfId="1" xr:uid="{1CD11800-DF2A-DD4C-A1DA-6FCCABB2AA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nergieverbräuche!$AP$11,Energieverbräuche!$AR$11,Energieverbräuche!$AT$11,Energieverbräuche!$AV$11,Energieverbräuche!$AX$11,Energieverbräuche!$AZ$11,Energieverbräuche!$BB$11,Energieverbräuche!$BD$11,Energieverbräuche!$BF$11,Energieverbräuche!$BH$11,Energieverbräuche!$BJ$11)</c:f>
              <c:numCache>
                <c:formatCode>#,##0.##########</c:formatCode>
                <c:ptCount val="11"/>
                <c:pt idx="0" formatCode="#,##0">
                  <c:v>391536</c:v>
                </c:pt>
                <c:pt idx="1">
                  <c:v>404802.70699999999</c:v>
                </c:pt>
                <c:pt idx="2">
                  <c:v>357454.98800000001</c:v>
                </c:pt>
                <c:pt idx="3">
                  <c:v>372483.49200000003</c:v>
                </c:pt>
                <c:pt idx="4">
                  <c:v>389708.511</c:v>
                </c:pt>
                <c:pt idx="5">
                  <c:v>357230.36599999998</c:v>
                </c:pt>
                <c:pt idx="6">
                  <c:v>374774.549</c:v>
                </c:pt>
                <c:pt idx="7">
                  <c:v>369885.12599999999</c:v>
                </c:pt>
                <c:pt idx="8">
                  <c:v>372372.34700000001</c:v>
                </c:pt>
                <c:pt idx="9">
                  <c:v>337582.94300000003</c:v>
                </c:pt>
                <c:pt idx="10">
                  <c:v>317225.48200000002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B-DB4C-B08D-593782CD18CD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nergieverbräuche!$AP$16,Energieverbräuche!$AR$16,Energieverbräuche!$AT$16,Energieverbräuche!$AV$16,Energieverbräuche!$AX$16,Energieverbräuche!$AZ$16,Energieverbräuche!$BB$16,Energieverbräuche!$BD$16,Energieverbräuche!$BF$16,Energieverbräuche!$BH$16,Energieverbräuche!$BJ$16)</c:f>
              <c:numCache>
                <c:formatCode>#,##0.##########</c:formatCode>
                <c:ptCount val="11"/>
                <c:pt idx="0">
                  <c:v>106937.49800000001</c:v>
                </c:pt>
                <c:pt idx="1">
                  <c:v>105854.231</c:v>
                </c:pt>
                <c:pt idx="2">
                  <c:v>93759.226999999999</c:v>
                </c:pt>
                <c:pt idx="3">
                  <c:v>96418.47</c:v>
                </c:pt>
                <c:pt idx="4">
                  <c:v>115532.842</c:v>
                </c:pt>
                <c:pt idx="5">
                  <c:v>105662.944</c:v>
                </c:pt>
                <c:pt idx="6">
                  <c:v>111883.75</c:v>
                </c:pt>
                <c:pt idx="7">
                  <c:v>111099.617</c:v>
                </c:pt>
                <c:pt idx="8">
                  <c:v>111409.423</c:v>
                </c:pt>
                <c:pt idx="9">
                  <c:v>124587.856</c:v>
                </c:pt>
                <c:pt idx="10">
                  <c:v>110112.073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B-DB4C-B08D-593782CD18CD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nergieverbräuche!$AP$17,Energieverbräuche!$AR$17,Energieverbräuche!$AT$17,Energieverbräuche!$AV$17,Energieverbräuche!$AX$17,Energieverbräuche!$AZ$17,Energieverbräuche!$BB$17,Energieverbräuche!$BD$17,Energieverbräuche!$BF$17,Energieverbräuche!$BH$17,Energieverbräuche!$BJ$17)</c:f>
              <c:numCache>
                <c:formatCode>#,##0.##########</c:formatCode>
                <c:ptCount val="11"/>
                <c:pt idx="0">
                  <c:v>89469.96</c:v>
                </c:pt>
                <c:pt idx="1">
                  <c:v>89567.255000000005</c:v>
                </c:pt>
                <c:pt idx="2">
                  <c:v>81643.179000000004</c:v>
                </c:pt>
                <c:pt idx="3">
                  <c:v>85643.687000000005</c:v>
                </c:pt>
                <c:pt idx="4">
                  <c:v>91354.582999999999</c:v>
                </c:pt>
                <c:pt idx="5">
                  <c:v>83642.957999999999</c:v>
                </c:pt>
                <c:pt idx="6">
                  <c:v>81679.441000000006</c:v>
                </c:pt>
                <c:pt idx="7">
                  <c:v>82095.955000000002</c:v>
                </c:pt>
                <c:pt idx="8">
                  <c:v>81370.956000000006</c:v>
                </c:pt>
                <c:pt idx="9">
                  <c:v>36181.205999999998</c:v>
                </c:pt>
                <c:pt idx="10">
                  <c:v>32246.957999999999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B-DB4C-B08D-593782CD18CD}"/>
            </c:ext>
          </c:extLst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nergieverbräuche!$AP$21,Energieverbräuche!$AR$21,Energieverbräuche!$AT$21,Energieverbräuche!$AV$21,Energieverbräuche!$AX$21,Energieverbräuche!$AZ$21,Energieverbräuche!$BB$21,Energieverbräuche!$BD$21,Energieverbräuche!$BF$21,Energieverbräuche!$BH$21,Energieverbräuche!$BJ$21)</c:f>
              <c:numCache>
                <c:formatCode>#,##0</c:formatCode>
                <c:ptCount val="11"/>
                <c:pt idx="0">
                  <c:v>144673</c:v>
                </c:pt>
                <c:pt idx="1">
                  <c:v>143862</c:v>
                </c:pt>
                <c:pt idx="2">
                  <c:v>136306</c:v>
                </c:pt>
                <c:pt idx="3">
                  <c:v>139210</c:v>
                </c:pt>
                <c:pt idx="4">
                  <c:v>142062</c:v>
                </c:pt>
                <c:pt idx="5">
                  <c:v>131515</c:v>
                </c:pt>
                <c:pt idx="6">
                  <c:v>140736</c:v>
                </c:pt>
                <c:pt idx="7">
                  <c:v>141585</c:v>
                </c:pt>
                <c:pt idx="8">
                  <c:v>141479</c:v>
                </c:pt>
                <c:pt idx="9">
                  <c:v>136819</c:v>
                </c:pt>
                <c:pt idx="10">
                  <c:v>130310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B-DB4C-B08D-593782CD18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224496"/>
        <c:axId val="1989949696"/>
      </c:lineChart>
      <c:catAx>
        <c:axId val="200922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9949696"/>
        <c:crosses val="autoZero"/>
        <c:auto val="1"/>
        <c:lblAlgn val="ctr"/>
        <c:lblOffset val="100"/>
        <c:noMultiLvlLbl val="0"/>
      </c:catAx>
      <c:valAx>
        <c:axId val="1989949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009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Deutschland Kennzahlen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Kennzahlen!$B$8</c:f>
              <c:strCache>
                <c:ptCount val="1"/>
                <c:pt idx="0">
                  <c:v>Insgesamt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(Kennzahlen!$D$6:$D$7,Kennzahlen!$F$6:$F$7,Kennzahlen!$H$6:$H$7,Kennzahlen!$J$6:$J$7,Kennzahlen!$L$6:$L$7,Kennzahlen!$N$6:$N$7,Kennzahlen!$P$6:$P$7,Kennzahlen!$R$6:$R$7,Kennzahlen!$T$6:$T$7,Kennzahlen!$V$6:$V$7,Kennzahlen!$X$6:$X$7,Kennzahlen!$Z$6:$Z$7)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(Kennzahlen!$D$8,Kennzahlen!$F$8,Kennzahlen!$H$8,Kennzahlen!$J$8,Kennzahlen!$L$8,Kennzahlen!$N$8,Kennzahlen!$P$8,Kennzahlen!$R$8,Kennzahlen!$T$8,Kennzahlen!$V$8,Kennzahlen!$X$8,Kennzahlen!$Z$8)</c:f>
              <c:numCache>
                <c:formatCode>#,##0.00</c:formatCode>
                <c:ptCount val="12"/>
                <c:pt idx="0">
                  <c:v>15.404105123061786</c:v>
                </c:pt>
                <c:pt idx="1">
                  <c:v>14.835854375700993</c:v>
                </c:pt>
                <c:pt idx="2">
                  <c:v>15.424169718076412</c:v>
                </c:pt>
                <c:pt idx="3">
                  <c:v>13.34947876325313</c:v>
                </c:pt>
                <c:pt idx="4">
                  <c:v>13.790985738192914</c:v>
                </c:pt>
                <c:pt idx="5">
                  <c:v>14.210491212077013</c:v>
                </c:pt>
                <c:pt idx="6">
                  <c:v>12.979292521554617</c:v>
                </c:pt>
                <c:pt idx="7">
                  <c:v>13.437306798706375</c:v>
                </c:pt>
                <c:pt idx="8">
                  <c:v>12.872419966103701</c:v>
                </c:pt>
                <c:pt idx="9">
                  <c:v>12.85305721139741</c:v>
                </c:pt>
                <c:pt idx="10">
                  <c:v>11.591387843535829</c:v>
                </c:pt>
                <c:pt idx="11">
                  <c:v>10.738481500287739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D-334F-B872-2C8B1AFA28D0}"/>
            </c:ext>
          </c:extLst>
        </c:ser>
        <c:ser>
          <c:idx val="1"/>
          <c:order val="1"/>
          <c:tx>
            <c:strRef>
              <c:f>Kennzahlen!$B$9</c:f>
              <c:strCache>
                <c:ptCount val="1"/>
                <c:pt idx="0">
                  <c:v>Erdgas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(Kennzahlen!$D$6:$D$7,Kennzahlen!$F$6:$F$7,Kennzahlen!$H$6:$H$7,Kennzahlen!$J$6:$J$7,Kennzahlen!$L$6:$L$7,Kennzahlen!$N$6:$N$7,Kennzahlen!$P$6:$P$7,Kennzahlen!$R$6:$R$7,Kennzahlen!$T$6:$T$7,Kennzahlen!$V$6:$V$7,Kennzahlen!$X$6:$X$7,Kennzahlen!$Z$6:$Z$7)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(Kennzahlen!$D$9,Kennzahlen!$F$9,Kennzahlen!$H$9,Kennzahlen!$J$9,Kennzahlen!$L$9,Kennzahlen!$N$9,Kennzahlen!$P$9,Kennzahlen!$R$9,Kennzahlen!$T$9,Kennzahlen!$V$9,Kennzahlen!$X$9,Kennzahlen!$Z$9)</c:f>
              <c:numCache>
                <c:formatCode>#,##0.00</c:formatCode>
                <c:ptCount val="12"/>
                <c:pt idx="0">
                  <c:v>4.3441154957937052</c:v>
                </c:pt>
                <c:pt idx="1">
                  <c:v>4.0520134741883664</c:v>
                </c:pt>
                <c:pt idx="2">
                  <c:v>4.0333564872145615</c:v>
                </c:pt>
                <c:pt idx="3">
                  <c:v>3.5015228538244072</c:v>
                </c:pt>
                <c:pt idx="4">
                  <c:v>3.5698380551811981</c:v>
                </c:pt>
                <c:pt idx="5">
                  <c:v>4.2128370040840144</c:v>
                </c:pt>
                <c:pt idx="6">
                  <c:v>3.8390640589177809</c:v>
                </c:pt>
                <c:pt idx="7">
                  <c:v>4.0115218030447535</c:v>
                </c:pt>
                <c:pt idx="8">
                  <c:v>3.8663920973596388</c:v>
                </c:pt>
                <c:pt idx="9">
                  <c:v>3.8454834233643411</c:v>
                </c:pt>
                <c:pt idx="10">
                  <c:v>4.2779002595832933</c:v>
                </c:pt>
                <c:pt idx="11">
                  <c:v>3.727432145154193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D-334F-B872-2C8B1AFA28D0}"/>
            </c:ext>
          </c:extLst>
        </c:ser>
        <c:ser>
          <c:idx val="2"/>
          <c:order val="2"/>
          <c:tx>
            <c:strRef>
              <c:f>Kennzahlen!$B$10</c:f>
              <c:strCache>
                <c:ptCount val="1"/>
                <c:pt idx="0">
                  <c:v>Öl und Mineralölerzeugnisse (ohne Biokraftstoffanteil)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(Kennzahlen!$D$6:$D$7,Kennzahlen!$F$6:$F$7,Kennzahlen!$H$6:$H$7,Kennzahlen!$J$6:$J$7,Kennzahlen!$L$6:$L$7,Kennzahlen!$N$6:$N$7,Kennzahlen!$P$6:$P$7,Kennzahlen!$R$6:$R$7,Kennzahlen!$T$6:$T$7,Kennzahlen!$V$6:$V$7,Kennzahlen!$X$6:$X$7,Kennzahlen!$Z$6:$Z$7)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(Kennzahlen!$D$10,Kennzahlen!$F$10,Kennzahlen!$H$10,Kennzahlen!$J$10,Kennzahlen!$L$10,Kennzahlen!$N$10,Kennzahlen!$P$10,Kennzahlen!$R$10,Kennzahlen!$T$10,Kennzahlen!$V$10,Kennzahlen!$X$10,Kennzahlen!$Z$10)</c:f>
              <c:numCache>
                <c:formatCode>#,##0.00</c:formatCode>
                <c:ptCount val="12"/>
                <c:pt idx="0">
                  <c:v>3.7368933286554347</c:v>
                </c:pt>
                <c:pt idx="1">
                  <c:v>3.3901436842583896</c:v>
                </c:pt>
                <c:pt idx="2">
                  <c:v>3.4127749602776944</c:v>
                </c:pt>
                <c:pt idx="3">
                  <c:v>3.0490381189616351</c:v>
                </c:pt>
                <c:pt idx="4">
                  <c:v>3.1709079498837438</c:v>
                </c:pt>
                <c:pt idx="5">
                  <c:v>3.3311910370478413</c:v>
                </c:pt>
                <c:pt idx="6">
                  <c:v>3.0390093412442631</c:v>
                </c:pt>
                <c:pt idx="7">
                  <c:v>2.9285652155206416</c:v>
                </c:pt>
                <c:pt idx="8">
                  <c:v>2.8570319161153592</c:v>
                </c:pt>
                <c:pt idx="9">
                  <c:v>2.8086552646566458</c:v>
                </c:pt>
                <c:pt idx="10">
                  <c:v>1.2423328846708512</c:v>
                </c:pt>
                <c:pt idx="11">
                  <c:v>1.0916000812430182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D-334F-B872-2C8B1AFA28D0}"/>
            </c:ext>
          </c:extLst>
        </c:ser>
        <c:ser>
          <c:idx val="3"/>
          <c:order val="3"/>
          <c:tx>
            <c:strRef>
              <c:f>Kennzahlen!$B$11</c:f>
              <c:strCache>
                <c:ptCount val="1"/>
                <c:pt idx="0">
                  <c:v>Erneuerbare Energiequellen und Biobrennstoffe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(Kennzahlen!$D$6:$D$7,Kennzahlen!$F$6:$F$7,Kennzahlen!$H$6:$H$7,Kennzahlen!$J$6:$J$7,Kennzahlen!$L$6:$L$7,Kennzahlen!$N$6:$N$7,Kennzahlen!$P$6:$P$7,Kennzahlen!$R$6:$R$7,Kennzahlen!$T$6:$T$7,Kennzahlen!$V$6:$V$7,Kennzahlen!$X$6:$X$7,Kennzahlen!$Z$6:$Z$7)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(Kennzahlen!$D$11,Kennzahlen!$F$11,Kennzahlen!$H$11,Kennzahlen!$J$11,Kennzahlen!$L$11,Kennzahlen!$N$11,Kennzahlen!$P$11,Kennzahlen!$R$11,Kennzahlen!$T$11,Kennzahlen!$V$11,Kennzahlen!$X$11,Kennzahlen!$Z$11)</c:f>
              <c:numCache>
                <c:formatCode>#,##0.00</c:formatCode>
                <c:ptCount val="12"/>
                <c:pt idx="0">
                  <c:v>0.75869719249807421</c:v>
                </c:pt>
                <c:pt idx="1">
                  <c:v>0.81349961350753286</c:v>
                </c:pt>
                <c:pt idx="2">
                  <c:v>1.0032742991918369</c:v>
                </c:pt>
                <c:pt idx="3">
                  <c:v>0.78131390350565988</c:v>
                </c:pt>
                <c:pt idx="4">
                  <c:v>0.84091213364335127</c:v>
                </c:pt>
                <c:pt idx="5">
                  <c:v>0.86885855455075856</c:v>
                </c:pt>
                <c:pt idx="6">
                  <c:v>0.76125334718836157</c:v>
                </c:pt>
                <c:pt idx="7">
                  <c:v>0.82555161954206802</c:v>
                </c:pt>
                <c:pt idx="8">
                  <c:v>0.79496142294856054</c:v>
                </c:pt>
                <c:pt idx="9">
                  <c:v>0.82209595637091637</c:v>
                </c:pt>
                <c:pt idx="10">
                  <c:v>0.83810452691288162</c:v>
                </c:pt>
                <c:pt idx="11">
                  <c:v>0.84215036728614479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D-334F-B872-2C8B1AFA28D0}"/>
            </c:ext>
          </c:extLst>
        </c:ser>
        <c:ser>
          <c:idx val="4"/>
          <c:order val="4"/>
          <c:tx>
            <c:strRef>
              <c:f>Kennzahlen!$B$12</c:f>
              <c:strCache>
                <c:ptCount val="1"/>
                <c:pt idx="0">
                  <c:v>Elektrizität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(Kennzahlen!$D$6:$D$7,Kennzahlen!$F$6:$F$7,Kennzahlen!$H$6:$H$7,Kennzahlen!$J$6:$J$7,Kennzahlen!$L$6:$L$7,Kennzahlen!$N$6:$N$7,Kennzahlen!$P$6:$P$7,Kennzahlen!$R$6:$R$7,Kennzahlen!$T$6:$T$7,Kennzahlen!$V$6:$V$7,Kennzahlen!$X$6:$X$7,Kennzahlen!$Z$6:$Z$7)</c:f>
              <c:strCach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strCache>
            </c:strRef>
          </c:cat>
          <c:val>
            <c:numRef>
              <c:f>(Kennzahlen!$D$12,Kennzahlen!$F$12,Kennzahlen!$H$12,Kennzahlen!$J$12,Kennzahlen!$L$12,Kennzahlen!$N$12,Kennzahlen!$P$12,Kennzahlen!$R$12,Kennzahlen!$T$12,Kennzahlen!$V$12,Kennzahlen!$X$12,Kennzahlen!$Z$12)</c:f>
              <c:numCache>
                <c:formatCode>#,##0.00</c:formatCode>
                <c:ptCount val="12"/>
                <c:pt idx="0">
                  <c:v>5.4225362854941928</c:v>
                </c:pt>
                <c:pt idx="1">
                  <c:v>5.4818651671769381</c:v>
                </c:pt>
                <c:pt idx="2">
                  <c:v>5.4815638967105738</c:v>
                </c:pt>
                <c:pt idx="3">
                  <c:v>5.090470446320869</c:v>
                </c:pt>
                <c:pt idx="4">
                  <c:v>5.1541696903277403</c:v>
                </c:pt>
                <c:pt idx="5">
                  <c:v>5.1802071178529756</c:v>
                </c:pt>
                <c:pt idx="6">
                  <c:v>4.778349822512725</c:v>
                </c:pt>
                <c:pt idx="7">
                  <c:v>5.0460011616817138</c:v>
                </c:pt>
                <c:pt idx="8">
                  <c:v>4.927317842190801</c:v>
                </c:pt>
                <c:pt idx="9">
                  <c:v>4.8833853959926143</c:v>
                </c:pt>
                <c:pt idx="10">
                  <c:v>4.6978738892169929</c:v>
                </c:pt>
                <c:pt idx="11">
                  <c:v>4.4111573744964634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D-334F-B872-2C8B1AFA28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8880704"/>
        <c:axId val="1955938064"/>
      </c:lineChart>
      <c:catAx>
        <c:axId val="19888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5938064"/>
        <c:crosses val="autoZero"/>
        <c:auto val="1"/>
        <c:lblAlgn val="ctr"/>
        <c:lblOffset val="100"/>
        <c:noMultiLvlLbl val="0"/>
      </c:catAx>
      <c:valAx>
        <c:axId val="1955938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9888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Norwegen</a:t>
            </a:r>
            <a:r>
              <a:rPr lang="de-DE" baseline="0"/>
              <a:t> Kennzahlen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Kennzahlen!$B$13</c:f>
              <c:strCache>
                <c:ptCount val="1"/>
                <c:pt idx="0">
                  <c:v>Insgesamt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(Kennzahlen!$D$13,Kennzahlen!$F$13,Kennzahlen!$H$13,Kennzahlen!$J$13,Kennzahlen!$L$13,Kennzahlen!$N$13,Kennzahlen!$P$13,Kennzahlen!$R$13,Kennzahlen!$T$13,Kennzahlen!$V$13,Kennzahlen!$X$13,Kennzahlen!$Z$13)</c:f>
              <c:numCache>
                <c:formatCode>#,##0.00</c:formatCode>
                <c:ptCount val="12"/>
                <c:pt idx="0">
                  <c:v>16.10198358265378</c:v>
                </c:pt>
                <c:pt idx="1">
                  <c:v>17.777985219351116</c:v>
                </c:pt>
                <c:pt idx="2">
                  <c:v>17.755532380853062</c:v>
                </c:pt>
                <c:pt idx="3">
                  <c:v>16.817108633653103</c:v>
                </c:pt>
                <c:pt idx="4">
                  <c:v>17.344676412364858</c:v>
                </c:pt>
                <c:pt idx="5">
                  <c:v>17.504722630325752</c:v>
                </c:pt>
                <c:pt idx="6">
                  <c:v>16.482655139385997</c:v>
                </c:pt>
                <c:pt idx="7">
                  <c:v>16.491434838966995</c:v>
                </c:pt>
                <c:pt idx="8">
                  <c:v>17.691529586531317</c:v>
                </c:pt>
                <c:pt idx="9">
                  <c:v>17.48761084355295</c:v>
                </c:pt>
                <c:pt idx="10">
                  <c:v>18.130355342371889</c:v>
                </c:pt>
                <c:pt idx="11">
                  <c:v>18.280645722571293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9-C342-B2FC-50CA911F225E}"/>
            </c:ext>
          </c:extLst>
        </c:ser>
        <c:ser>
          <c:idx val="1"/>
          <c:order val="1"/>
          <c:tx>
            <c:strRef>
              <c:f>Kennzahlen!$B$14</c:f>
              <c:strCache>
                <c:ptCount val="1"/>
                <c:pt idx="0">
                  <c:v>Erdgas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(Kennzahlen!$D$14,Kennzahlen!$F$14,Kennzahlen!$H$14,Kennzahlen!$J$14,Kennzahlen!$L$14,Kennzahlen!$N$14,Kennzahlen!$P$14,Kennzahlen!$R$14,Kennzahlen!$T$14,Kennzahlen!$V$14,Kennzahlen!$X$14,Kennzahlen!$Z$14)</c:f>
              <c:numCache>
                <c:formatCode>#,##0.00</c:formatCode>
                <c:ptCount val="12"/>
                <c:pt idx="0">
                  <c:v>0.12313117675649404</c:v>
                </c:pt>
                <c:pt idx="1">
                  <c:v>0.11138005136537553</c:v>
                </c:pt>
                <c:pt idx="2">
                  <c:v>0.12632391281676925</c:v>
                </c:pt>
                <c:pt idx="3">
                  <c:v>0.14064817215452427</c:v>
                </c:pt>
                <c:pt idx="4">
                  <c:v>0.16838739150296941</c:v>
                </c:pt>
                <c:pt idx="5">
                  <c:v>0.13879730482800548</c:v>
                </c:pt>
                <c:pt idx="6">
                  <c:v>0.10887987094822807</c:v>
                </c:pt>
                <c:pt idx="7">
                  <c:v>0.13835975670555389</c:v>
                </c:pt>
                <c:pt idx="8">
                  <c:v>0.14483386976974497</c:v>
                </c:pt>
                <c:pt idx="9">
                  <c:v>0.1381609651953726</c:v>
                </c:pt>
                <c:pt idx="10">
                  <c:v>0.10762077235573393</c:v>
                </c:pt>
                <c:pt idx="11">
                  <c:v>0.11840889318511358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9-C342-B2FC-50CA911F225E}"/>
            </c:ext>
          </c:extLst>
        </c:ser>
        <c:ser>
          <c:idx val="2"/>
          <c:order val="2"/>
          <c:tx>
            <c:strRef>
              <c:f>Kennzahlen!$B$15</c:f>
              <c:strCache>
                <c:ptCount val="1"/>
                <c:pt idx="0">
                  <c:v>Öl und Mineralölerzeugnisse (ohne Biokraftstoffanteil)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(Kennzahlen!$D$15,Kennzahlen!$F$15,Kennzahlen!$H$15,Kennzahlen!$J$15,Kennzahlen!$L$15,Kennzahlen!$N$15,Kennzahlen!$P$15,Kennzahlen!$R$15,Kennzahlen!$T$15,Kennzahlen!$V$15,Kennzahlen!$X$15,Kennzahlen!$Z$15)</c:f>
              <c:numCache>
                <c:formatCode>#,##0.00</c:formatCode>
                <c:ptCount val="12"/>
                <c:pt idx="0">
                  <c:v>1.3285240589728358</c:v>
                </c:pt>
                <c:pt idx="1">
                  <c:v>1.4696352010063418</c:v>
                </c:pt>
                <c:pt idx="2">
                  <c:v>1.4731577849619359</c:v>
                </c:pt>
                <c:pt idx="3">
                  <c:v>1.2973959035519835</c:v>
                </c:pt>
                <c:pt idx="4">
                  <c:v>1.363932287701132</c:v>
                </c:pt>
                <c:pt idx="5">
                  <c:v>1.1604351790870866</c:v>
                </c:pt>
                <c:pt idx="6">
                  <c:v>0.99096536774713917</c:v>
                </c:pt>
                <c:pt idx="7">
                  <c:v>1.0077305813141888</c:v>
                </c:pt>
                <c:pt idx="8">
                  <c:v>1.4191908888338696</c:v>
                </c:pt>
                <c:pt idx="9">
                  <c:v>1.5284464525098058</c:v>
                </c:pt>
                <c:pt idx="10">
                  <c:v>2.0848357887523865</c:v>
                </c:pt>
                <c:pt idx="11">
                  <c:v>2.261753020782987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9-C342-B2FC-50CA911F225E}"/>
            </c:ext>
          </c:extLst>
        </c:ser>
        <c:ser>
          <c:idx val="3"/>
          <c:order val="3"/>
          <c:tx>
            <c:strRef>
              <c:f>Kennzahlen!$B$16</c:f>
              <c:strCache>
                <c:ptCount val="1"/>
                <c:pt idx="0">
                  <c:v>Erneuerbare Energiequellen und Biobrennstoffe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(Kennzahlen!$D$16,Kennzahlen!$F$16,Kennzahlen!$H$16,Kennzahlen!$J$16,Kennzahlen!$L$16,Kennzahlen!$N$16,Kennzahlen!$P$16,Kennzahlen!$R$16,Kennzahlen!$T$16,Kennzahlen!$V$16,Kennzahlen!$X$16,Kennzahlen!$Z$16)</c:f>
              <c:numCache>
                <c:formatCode>#,##0.00</c:formatCode>
                <c:ptCount val="12"/>
                <c:pt idx="0">
                  <c:v>0.77725063455203325</c:v>
                </c:pt>
                <c:pt idx="1">
                  <c:v>0.85401069238429672</c:v>
                </c:pt>
                <c:pt idx="2">
                  <c:v>0.9712900198143708</c:v>
                </c:pt>
                <c:pt idx="3">
                  <c:v>1.1070630023334198</c:v>
                </c:pt>
                <c:pt idx="4">
                  <c:v>1.1659484290137556</c:v>
                </c:pt>
                <c:pt idx="5">
                  <c:v>1.2913323876589493</c:v>
                </c:pt>
                <c:pt idx="6">
                  <c:v>1.2988032464586379</c:v>
                </c:pt>
                <c:pt idx="7">
                  <c:v>1.3435885930800677</c:v>
                </c:pt>
                <c:pt idx="8">
                  <c:v>1.3971537509284475</c:v>
                </c:pt>
                <c:pt idx="9">
                  <c:v>1.4508956854178043</c:v>
                </c:pt>
                <c:pt idx="10">
                  <c:v>1.5000518819441044</c:v>
                </c:pt>
                <c:pt idx="11">
                  <c:v>1.6874789753504107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9-C342-B2FC-50CA911F225E}"/>
            </c:ext>
          </c:extLst>
        </c:ser>
        <c:ser>
          <c:idx val="4"/>
          <c:order val="4"/>
          <c:tx>
            <c:strRef>
              <c:f>Kennzahlen!$B$17</c:f>
              <c:strCache>
                <c:ptCount val="1"/>
                <c:pt idx="0">
                  <c:v>Elektrizität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(Kennzahlen!$D$17,Kennzahlen!$F$17,Kennzahlen!$H$17,Kennzahlen!$J$17,Kennzahlen!$L$17,Kennzahlen!$N$17,Kennzahlen!$P$17,Kennzahlen!$R$17,Kennzahlen!$T$17,Kennzahlen!$V$17,Kennzahlen!$X$17,Kennzahlen!$Z$17)</c:f>
              <c:numCache>
                <c:formatCode>#,##0.00</c:formatCode>
                <c:ptCount val="12"/>
                <c:pt idx="0">
                  <c:v>12.775287573581036</c:v>
                </c:pt>
                <c:pt idx="1">
                  <c:v>14.095078358404526</c:v>
                </c:pt>
                <c:pt idx="2">
                  <c:v>13.655229950985506</c:v>
                </c:pt>
                <c:pt idx="3">
                  <c:v>12.892403422348977</c:v>
                </c:pt>
                <c:pt idx="4">
                  <c:v>13.124206893051115</c:v>
                </c:pt>
                <c:pt idx="5">
                  <c:v>13.200263437864129</c:v>
                </c:pt>
                <c:pt idx="6">
                  <c:v>12.430811110550991</c:v>
                </c:pt>
                <c:pt idx="7">
                  <c:v>12.294346395453186</c:v>
                </c:pt>
                <c:pt idx="8">
                  <c:v>12.931913840059419</c:v>
                </c:pt>
                <c:pt idx="9">
                  <c:v>12.398589940916537</c:v>
                </c:pt>
                <c:pt idx="10">
                  <c:v>12.414957662375802</c:v>
                </c:pt>
                <c:pt idx="11">
                  <c:v>12.280811986466892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C9-C342-B2FC-50CA911F22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633616"/>
        <c:axId val="1956357056"/>
      </c:lineChart>
      <c:catAx>
        <c:axId val="195563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57056"/>
        <c:crosses val="autoZero"/>
        <c:auto val="1"/>
        <c:lblAlgn val="ctr"/>
        <c:lblOffset val="100"/>
        <c:noMultiLvlLbl val="0"/>
      </c:catAx>
      <c:valAx>
        <c:axId val="1956357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9556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Deutschland</a:t>
            </a:r>
            <a:r>
              <a:rPr lang="de-DE" baseline="0"/>
              <a:t> spezifischer Verbrauch pro Sektor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Kennzahlen!$A$65</c:f>
              <c:strCache>
                <c:ptCount val="1"/>
                <c:pt idx="0">
                  <c:v>Final consumption of hotels, restaurants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(Kennzahlen!$E$65,Kennzahlen!$G$65,Kennzahlen!$I$65,Kennzahlen!$K$65,Kennzahlen!$M$65,Kennzahlen!$O$65,Kennzahlen!$Q$65,Kennzahlen!$S$65,Kennzahlen!$U$65)</c:f>
              <c:numCache>
                <c:formatCode>#,##0.00</c:formatCode>
                <c:ptCount val="9"/>
                <c:pt idx="0">
                  <c:v>39.497002976190494</c:v>
                </c:pt>
                <c:pt idx="1">
                  <c:v>35.170019332161701</c:v>
                </c:pt>
                <c:pt idx="2">
                  <c:v>33.370789714285728</c:v>
                </c:pt>
                <c:pt idx="3">
                  <c:v>36.132325253664057</c:v>
                </c:pt>
                <c:pt idx="4">
                  <c:v>34.152960044395137</c:v>
                </c:pt>
                <c:pt idx="5">
                  <c:v>36.907048448557447</c:v>
                </c:pt>
                <c:pt idx="6">
                  <c:v>36.844701197269949</c:v>
                </c:pt>
                <c:pt idx="7">
                  <c:v>37.581711434735723</c:v>
                </c:pt>
                <c:pt idx="8">
                  <c:v>32.250430859583574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8-674E-AD30-C8423E7BFD8E}"/>
            </c:ext>
          </c:extLst>
        </c:ser>
        <c:ser>
          <c:idx val="1"/>
          <c:order val="1"/>
          <c:tx>
            <c:strRef>
              <c:f>Kennzahlen!$A$67</c:f>
              <c:strCache>
                <c:ptCount val="1"/>
                <c:pt idx="0">
                  <c:v>Final consumption of health and social action sector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(Kennzahlen!$E$67,Kennzahlen!$G$67,Kennzahlen!$I$67,Kennzahlen!$K$67,Kennzahlen!$M$67,Kennzahlen!$O$67,Kennzahlen!$Q$67,Kennzahlen!$S$67,Kennzahlen!$U$67)</c:f>
              <c:numCache>
                <c:formatCode>#,##0.00</c:formatCode>
                <c:ptCount val="9"/>
                <c:pt idx="0">
                  <c:v>5.7029237684286258</c:v>
                </c:pt>
                <c:pt idx="1">
                  <c:v>5.2115217237725204</c:v>
                </c:pt>
                <c:pt idx="2">
                  <c:v>5.5137797783933546</c:v>
                </c:pt>
                <c:pt idx="3">
                  <c:v>5.6996940170940196</c:v>
                </c:pt>
                <c:pt idx="4">
                  <c:v>5.2496473737035823</c:v>
                </c:pt>
                <c:pt idx="5">
                  <c:v>5.1947836960051985</c:v>
                </c:pt>
                <c:pt idx="6">
                  <c:v>5.0994780952380978</c:v>
                </c:pt>
                <c:pt idx="7">
                  <c:v>4.9833473486037052</c:v>
                </c:pt>
                <c:pt idx="8">
                  <c:v>4.0760826881387446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8-674E-AD30-C8423E7BFD8E}"/>
            </c:ext>
          </c:extLst>
        </c:ser>
        <c:ser>
          <c:idx val="2"/>
          <c:order val="2"/>
          <c:tx>
            <c:strRef>
              <c:f>Kennzahlen!$A$69</c:f>
              <c:strCache>
                <c:ptCount val="1"/>
                <c:pt idx="0">
                  <c:v>Final consumption of education, research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(Kennzahlen!$E$69,Kennzahlen!$G$69,Kennzahlen!$I$69,Kennzahlen!$K$69,Kennzahlen!$M$69,Kennzahlen!$O$69,Kennzahlen!$Q$69,Kennzahlen!$S$69,Kennzahlen!$U$69)</c:f>
              <c:numCache>
                <c:formatCode>#,##0.00</c:formatCode>
                <c:ptCount val="9"/>
                <c:pt idx="0">
                  <c:v>8.2287831588132665</c:v>
                </c:pt>
                <c:pt idx="1">
                  <c:v>7.3806546481320634</c:v>
                </c:pt>
                <c:pt idx="2">
                  <c:v>7.67360754070266</c:v>
                </c:pt>
                <c:pt idx="3">
                  <c:v>7.1026948079358423</c:v>
                </c:pt>
                <c:pt idx="4">
                  <c:v>6.423750209205024</c:v>
                </c:pt>
                <c:pt idx="5">
                  <c:v>6.6464048212801359</c:v>
                </c:pt>
                <c:pt idx="6">
                  <c:v>6.6874916874480492</c:v>
                </c:pt>
                <c:pt idx="7">
                  <c:v>6.4032697711762374</c:v>
                </c:pt>
                <c:pt idx="8">
                  <c:v>5.3744487939897221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8-674E-AD30-C8423E7BFD8E}"/>
            </c:ext>
          </c:extLst>
        </c:ser>
        <c:ser>
          <c:idx val="3"/>
          <c:order val="3"/>
          <c:tx>
            <c:strRef>
              <c:f>Kennzahlen!$A$71</c:f>
              <c:strCache>
                <c:ptCount val="1"/>
                <c:pt idx="0">
                  <c:v>Final consumption of trade (wholesale and retail)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(Kennzahlen!$E$71,Kennzahlen!$G$71,Kennzahlen!$I$71,Kennzahlen!$K$71,Kennzahlen!$M$71,Kennzahlen!$O$71,Kennzahlen!$Q$71,Kennzahlen!$S$71,Kennzahlen!$U$71)</c:f>
              <c:numCache>
                <c:formatCode>#,##0.00</c:formatCode>
                <c:ptCount val="9"/>
                <c:pt idx="0">
                  <c:v>11.575581283330472</c:v>
                </c:pt>
                <c:pt idx="1">
                  <c:v>10.213495242949376</c:v>
                </c:pt>
                <c:pt idx="2">
                  <c:v>9.7591126545824203</c:v>
                </c:pt>
                <c:pt idx="3">
                  <c:v>10.79444468914112</c:v>
                </c:pt>
                <c:pt idx="4">
                  <c:v>10.006612957937591</c:v>
                </c:pt>
                <c:pt idx="5">
                  <c:v>10.283867504671313</c:v>
                </c:pt>
                <c:pt idx="6">
                  <c:v>10.330529252724615</c:v>
                </c:pt>
                <c:pt idx="7">
                  <c:v>10.311057176589648</c:v>
                </c:pt>
                <c:pt idx="8">
                  <c:v>8.7281456310679637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68-674E-AD30-C8423E7BFD8E}"/>
            </c:ext>
          </c:extLst>
        </c:ser>
        <c:ser>
          <c:idx val="4"/>
          <c:order val="4"/>
          <c:tx>
            <c:strRef>
              <c:f>Kennzahlen!$A$73</c:f>
              <c:strCache>
                <c:ptCount val="1"/>
                <c:pt idx="0">
                  <c:v>Final consumption of administrations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(Kennzahlen!$E$73,Kennzahlen!$G$73,Kennzahlen!$I$73,Kennzahlen!$K$73,Kennzahlen!$M$73,Kennzahlen!$O$73,Kennzahlen!$Q$73,Kennzahlen!$S$73,Kennzahlen!$U$73)</c:f>
              <c:numCache>
                <c:formatCode>#,##0.00</c:formatCode>
                <c:ptCount val="9"/>
                <c:pt idx="0">
                  <c:v>8.4235822692448057</c:v>
                </c:pt>
                <c:pt idx="1">
                  <c:v>8.8076624713958847</c:v>
                </c:pt>
                <c:pt idx="2">
                  <c:v>7.360988711560922</c:v>
                </c:pt>
                <c:pt idx="3">
                  <c:v>7.6603421156114866</c:v>
                </c:pt>
                <c:pt idx="4">
                  <c:v>7.0430437179992156</c:v>
                </c:pt>
                <c:pt idx="5">
                  <c:v>7.4513565799842434</c:v>
                </c:pt>
                <c:pt idx="6">
                  <c:v>7.5270814305122284</c:v>
                </c:pt>
                <c:pt idx="7">
                  <c:v>7.2923123088685049</c:v>
                </c:pt>
                <c:pt idx="8">
                  <c:v>5.7679701436130042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68-674E-AD30-C8423E7BFD8E}"/>
            </c:ext>
          </c:extLst>
        </c:ser>
        <c:ser>
          <c:idx val="5"/>
          <c:order val="5"/>
          <c:tx>
            <c:strRef>
              <c:f>Kennzahlen!$A$75</c:f>
              <c:strCache>
                <c:ptCount val="1"/>
                <c:pt idx="0">
                  <c:v>Final consumption of offices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(Kennzahlen!$E$75,Kennzahlen!$G$75,Kennzahlen!$I$75,Kennzahlen!$K$75,Kennzahlen!$M$75,Kennzahlen!$O$75,Kennzahlen!$Q$75,Kennzahlen!$S$75,Kennzahlen!$U$75)</c:f>
              <c:numCache>
                <c:formatCode>#,##0.00</c:formatCode>
                <c:ptCount val="9"/>
                <c:pt idx="0">
                  <c:v>8.0044981989193555</c:v>
                </c:pt>
                <c:pt idx="1">
                  <c:v>7.3248098261379209</c:v>
                </c:pt>
                <c:pt idx="2">
                  <c:v>7.4459288393114758</c:v>
                </c:pt>
                <c:pt idx="3">
                  <c:v>7.6068823024873753</c:v>
                </c:pt>
                <c:pt idx="4">
                  <c:v>7.0118833679049626</c:v>
                </c:pt>
                <c:pt idx="5">
                  <c:v>6.8070532725920447</c:v>
                </c:pt>
                <c:pt idx="6">
                  <c:v>6.8983729101298179</c:v>
                </c:pt>
                <c:pt idx="7">
                  <c:v>6.62079429015008</c:v>
                </c:pt>
                <c:pt idx="8">
                  <c:v>5.961128878687413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68-674E-AD30-C8423E7BFD8E}"/>
            </c:ext>
          </c:extLst>
        </c:ser>
        <c:ser>
          <c:idx val="6"/>
          <c:order val="6"/>
          <c:tx>
            <c:strRef>
              <c:f>Kennzahlen!$A$76</c:f>
              <c:strCache>
                <c:ptCount val="1"/>
                <c:pt idx="0">
                  <c:v>Final consumption of services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(Kennzahlen!$E$76,Kennzahlen!$G$76,Kennzahlen!$I$76,Kennzahlen!$K$76,Kennzahlen!$M$76,Kennzahlen!$O$76,Kennzahlen!$Q$76,Kennzahlen!$S$76,Kennzahlen!$U$76)</c:f>
              <c:numCache>
                <c:formatCode>#,##0.00</c:formatCode>
                <c:ptCount val="9"/>
                <c:pt idx="0">
                  <c:v>11.412496026118793</c:v>
                </c:pt>
                <c:pt idx="1">
                  <c:v>10.059455259640778</c:v>
                </c:pt>
                <c:pt idx="2">
                  <c:v>10.044292209887702</c:v>
                </c:pt>
                <c:pt idx="3">
                  <c:v>10.588069048305009</c:v>
                </c:pt>
                <c:pt idx="4">
                  <c:v>9.7716877400107958</c:v>
                </c:pt>
                <c:pt idx="5">
                  <c:v>10.314839952355582</c:v>
                </c:pt>
                <c:pt idx="6">
                  <c:v>10.596509223271028</c:v>
                </c:pt>
                <c:pt idx="7">
                  <c:v>9.7653241350784459</c:v>
                </c:pt>
                <c:pt idx="8">
                  <c:v>8.5474870830417586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68-674E-AD30-C8423E7BFD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096576"/>
        <c:axId val="2010114832"/>
      </c:lineChart>
      <c:catAx>
        <c:axId val="20090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114832"/>
        <c:crosses val="autoZero"/>
        <c:auto val="1"/>
        <c:lblAlgn val="ctr"/>
        <c:lblOffset val="100"/>
        <c:noMultiLvlLbl val="0"/>
      </c:catAx>
      <c:valAx>
        <c:axId val="2010114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20090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Norwegen spezifischer Verbrauch pro Sektor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Kennzahlen!$A$137</c:f>
              <c:strCache>
                <c:ptCount val="1"/>
                <c:pt idx="0">
                  <c:v>Final consumption of health and social action sector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(Kennzahlen!$E$137,Kennzahlen!$G$137,Kennzahlen!$I$137,Kennzahlen!$K$137,Kennzahlen!$M$137,Kennzahlen!$O$137)</c:f>
              <c:numCache>
                <c:formatCode>#,##0.00</c:formatCode>
                <c:ptCount val="6"/>
                <c:pt idx="0">
                  <c:v>5.6772763157894763</c:v>
                </c:pt>
                <c:pt idx="1">
                  <c:v>4.7262791970802951</c:v>
                </c:pt>
                <c:pt idx="2">
                  <c:v>5.0124870848708509</c:v>
                </c:pt>
                <c:pt idx="3">
                  <c:v>4.9717702448210952</c:v>
                </c:pt>
                <c:pt idx="4">
                  <c:v>4.4816955684007738</c:v>
                </c:pt>
                <c:pt idx="5">
                  <c:v>4.3718126195028697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4-2A40-B71F-310E151B4879}"/>
            </c:ext>
          </c:extLst>
        </c:ser>
        <c:ser>
          <c:idx val="1"/>
          <c:order val="1"/>
          <c:tx>
            <c:strRef>
              <c:f>Kennzahlen!$A$135</c:f>
              <c:strCache>
                <c:ptCount val="1"/>
                <c:pt idx="0">
                  <c:v>Final consumption of hotels, restaurants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(Kennzahlen!$E$135,Kennzahlen!$G$135,Kennzahlen!$I$135,Kennzahlen!$K$135,Kennzahlen!$M$135,Kennzahlen!$O$135)</c:f>
              <c:numCache>
                <c:formatCode>#,##0.00</c:formatCode>
                <c:ptCount val="6"/>
                <c:pt idx="0">
                  <c:v>27.928380281690156</c:v>
                </c:pt>
                <c:pt idx="1">
                  <c:v>26.951260869565228</c:v>
                </c:pt>
                <c:pt idx="2">
                  <c:v>27.584394366197195</c:v>
                </c:pt>
                <c:pt idx="3">
                  <c:v>27.830098591549309</c:v>
                </c:pt>
                <c:pt idx="4">
                  <c:v>23.781858974358986</c:v>
                </c:pt>
                <c:pt idx="5">
                  <c:v>23.507137500000013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4-2A40-B71F-310E151B4879}"/>
            </c:ext>
          </c:extLst>
        </c:ser>
        <c:ser>
          <c:idx val="2"/>
          <c:order val="2"/>
          <c:tx>
            <c:strRef>
              <c:f>Kennzahlen!$A$139</c:f>
              <c:strCache>
                <c:ptCount val="1"/>
                <c:pt idx="0">
                  <c:v>Final consumption of education, research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(Kennzahlen!$E$139,Kennzahlen!$G$139,Kennzahlen!$I$139,Kennzahlen!$K$139,Kennzahlen!$M$139,Kennzahlen!$O$139)</c:f>
              <c:numCache>
                <c:formatCode>#,##0.00</c:formatCode>
                <c:ptCount val="6"/>
                <c:pt idx="0">
                  <c:v>15.830349514563114</c:v>
                </c:pt>
                <c:pt idx="1">
                  <c:v>13.112687203791475</c:v>
                </c:pt>
                <c:pt idx="2">
                  <c:v>13.390957547169819</c:v>
                </c:pt>
                <c:pt idx="3">
                  <c:v>12.851415525114161</c:v>
                </c:pt>
                <c:pt idx="4">
                  <c:v>11.045892376681618</c:v>
                </c:pt>
                <c:pt idx="5">
                  <c:v>10.996112612612617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4-2A40-B71F-310E151B4879}"/>
            </c:ext>
          </c:extLst>
        </c:ser>
        <c:ser>
          <c:idx val="3"/>
          <c:order val="3"/>
          <c:tx>
            <c:strRef>
              <c:f>Kennzahlen!$A$141</c:f>
              <c:strCache>
                <c:ptCount val="1"/>
                <c:pt idx="0">
                  <c:v>Final consumption of trade (wholesale and retail)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(Kennzahlen!$E$141,Kennzahlen!$G$141,Kennzahlen!$I$141,Kennzahlen!$K$141,Kennzahlen!$M$141,Kennzahlen!$O$141)</c:f>
              <c:numCache>
                <c:formatCode>#,##0.00</c:formatCode>
                <c:ptCount val="6"/>
                <c:pt idx="0">
                  <c:v>18.364421828908565</c:v>
                </c:pt>
                <c:pt idx="1">
                  <c:v>17.314663793103456</c:v>
                </c:pt>
                <c:pt idx="2">
                  <c:v>17.445000000000011</c:v>
                </c:pt>
                <c:pt idx="3">
                  <c:v>17.660985714285722</c:v>
                </c:pt>
                <c:pt idx="4">
                  <c:v>16.547540462427754</c:v>
                </c:pt>
                <c:pt idx="5">
                  <c:v>15.882321126760571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4-2A40-B71F-310E151B4879}"/>
            </c:ext>
          </c:extLst>
        </c:ser>
        <c:ser>
          <c:idx val="4"/>
          <c:order val="4"/>
          <c:tx>
            <c:strRef>
              <c:f>Kennzahlen!$A$143</c:f>
              <c:strCache>
                <c:ptCount val="1"/>
                <c:pt idx="0">
                  <c:v>Final consumption of administrations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(Kennzahlen!$E$143,Kennzahlen!$G$143,Kennzahlen!$I$143,Kennzahlen!$K$143,Kennzahlen!$M$143,Kennzahlen!$O$143)</c:f>
              <c:numCache>
                <c:formatCode>#,##0.00</c:formatCode>
                <c:ptCount val="6"/>
                <c:pt idx="0">
                  <c:v>40.757863636363659</c:v>
                </c:pt>
                <c:pt idx="1">
                  <c:v>40.270813333333351</c:v>
                </c:pt>
                <c:pt idx="2">
                  <c:v>40.361220125786183</c:v>
                </c:pt>
                <c:pt idx="3">
                  <c:v>41.422901234567917</c:v>
                </c:pt>
                <c:pt idx="4">
                  <c:v>37.773125748503013</c:v>
                </c:pt>
                <c:pt idx="5">
                  <c:v>38.974512048192786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4-2A40-B71F-310E151B4879}"/>
            </c:ext>
          </c:extLst>
        </c:ser>
        <c:ser>
          <c:idx val="5"/>
          <c:order val="5"/>
          <c:tx>
            <c:strRef>
              <c:f>Kennzahlen!$A$145</c:f>
              <c:strCache>
                <c:ptCount val="1"/>
                <c:pt idx="0">
                  <c:v>Final consumption of offices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(Kennzahlen!$E$145,Kennzahlen!$G$145,Kennzahlen!$I$145,Kennzahlen!$K$145,Kennzahlen!$M$145,Kennzahlen!$O$145)</c:f>
              <c:numCache>
                <c:formatCode>#,##0.00</c:formatCode>
                <c:ptCount val="6"/>
                <c:pt idx="0">
                  <c:v>20.908155555555567</c:v>
                </c:pt>
                <c:pt idx="1">
                  <c:v>19.683517699115054</c:v>
                </c:pt>
                <c:pt idx="2">
                  <c:v>19.58827813163483</c:v>
                </c:pt>
                <c:pt idx="3">
                  <c:v>19.804571134020627</c:v>
                </c:pt>
                <c:pt idx="4">
                  <c:v>18.631494949494961</c:v>
                </c:pt>
                <c:pt idx="5">
                  <c:v>18.953193227091646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4-2A40-B71F-310E151B4879}"/>
            </c:ext>
          </c:extLst>
        </c:ser>
        <c:ser>
          <c:idx val="6"/>
          <c:order val="6"/>
          <c:tx>
            <c:strRef>
              <c:f>Kennzahlen!$A$146</c:f>
              <c:strCache>
                <c:ptCount val="1"/>
                <c:pt idx="0">
                  <c:v>Final consumption of services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(Kennzahlen!$E$146,Kennzahlen!$G$146,Kennzahlen!$I$146,Kennzahlen!$K$146,Kennzahlen!$M$146,Kennzahlen!$O$146,Kennzahlen!$Q$146,Kennzahlen!$S$146,Kennzahlen!$U$146)</c:f>
              <c:numCache>
                <c:formatCode>#,##0.00</c:formatCode>
                <c:ptCount val="9"/>
                <c:pt idx="0">
                  <c:v>17.088442386831282</c:v>
                </c:pt>
                <c:pt idx="1">
                  <c:v>15.675140466531447</c:v>
                </c:pt>
                <c:pt idx="2">
                  <c:v>16.153035964035972</c:v>
                </c:pt>
                <c:pt idx="3">
                  <c:v>16.371773406374508</c:v>
                </c:pt>
                <c:pt idx="4">
                  <c:v>15.158111770524242</c:v>
                </c:pt>
                <c:pt idx="5">
                  <c:v>15.069643414634154</c:v>
                </c:pt>
                <c:pt idx="6">
                  <c:v>16.698529440389304</c:v>
                </c:pt>
                <c:pt idx="7">
                  <c:v>16.528269062651784</c:v>
                </c:pt>
                <c:pt idx="8">
                  <c:v>16.998629523809534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74-2A40-B71F-310E151B48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0105232"/>
        <c:axId val="1546316944"/>
      </c:lineChart>
      <c:catAx>
        <c:axId val="174010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316944"/>
        <c:crosses val="autoZero"/>
        <c:auto val="1"/>
        <c:lblAlgn val="ctr"/>
        <c:lblOffset val="100"/>
        <c:noMultiLvlLbl val="0"/>
      </c:catAx>
      <c:valAx>
        <c:axId val="1546316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7401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195791</xdr:colOff>
      <xdr:row>120</xdr:row>
      <xdr:rowOff>131232</xdr:rowOff>
    </xdr:from>
    <xdr:to>
      <xdr:col>59</xdr:col>
      <xdr:colOff>709083</xdr:colOff>
      <xdr:row>167</xdr:row>
      <xdr:rowOff>74082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4B369E-BA4F-E14A-A043-98060130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169332</xdr:colOff>
      <xdr:row>17</xdr:row>
      <xdr:rowOff>136524</xdr:rowOff>
    </xdr:from>
    <xdr:to>
      <xdr:col>11</xdr:col>
      <xdr:colOff>239888</xdr:colOff>
      <xdr:row>47</xdr:row>
      <xdr:rowOff>98778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1B4C27-445C-1843-B1D2-0424B2723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567970</xdr:colOff>
      <xdr:row>17</xdr:row>
      <xdr:rowOff>154163</xdr:rowOff>
    </xdr:from>
    <xdr:to>
      <xdr:col>26</xdr:col>
      <xdr:colOff>14110</xdr:colOff>
      <xdr:row>47</xdr:row>
      <xdr:rowOff>98778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EE7397A-E8EA-BE49-B655-DFAE48EF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1481666</xdr:colOff>
      <xdr:row>78</xdr:row>
      <xdr:rowOff>187677</xdr:rowOff>
    </xdr:from>
    <xdr:to>
      <xdr:col>22</xdr:col>
      <xdr:colOff>381000</xdr:colOff>
      <xdr:row>124</xdr:row>
      <xdr:rowOff>141110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E3DFB2C-7028-374F-9C61-ACA35250F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70557</xdr:colOff>
      <xdr:row>147</xdr:row>
      <xdr:rowOff>56445</xdr:rowOff>
    </xdr:from>
    <xdr:to>
      <xdr:col>20</xdr:col>
      <xdr:colOff>818444</xdr:colOff>
      <xdr:row>194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76E494B-7746-6445-B573-34ED80B66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15"/>
  <sheetViews>
    <sheetView tabSelected="1" zoomScaleNormal="100" workbookViewId="0">
      <pane xSplit="3" ySplit="10" topLeftCell="D11" activePane="bottomRight" state="frozen"/>
      <selection pane="topRight"/>
      <selection pane="bottomLeft"/>
      <selection pane="bottomRight" activeCell="B59" sqref="B59"/>
    </sheetView>
  </sheetViews>
  <sheetFormatPr baseColWidth="10" defaultColWidth="8.83203125" defaultRowHeight="11.25" customHeight="1" x14ac:dyDescent="0.2"/>
  <cols>
    <col min="2" max="2" width="39.33203125" customWidth="1"/>
    <col min="3" max="3" width="44.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1.33203125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  <col min="52" max="52" width="10" customWidth="1"/>
    <col min="53" max="53" width="5" customWidth="1"/>
    <col min="54" max="54" width="10" customWidth="1"/>
    <col min="55" max="55" width="5" customWidth="1"/>
    <col min="56" max="56" width="10" customWidth="1"/>
    <col min="57" max="57" width="5" customWidth="1"/>
    <col min="58" max="58" width="10" customWidth="1"/>
    <col min="59" max="59" width="5" customWidth="1"/>
    <col min="60" max="60" width="10" customWidth="1"/>
    <col min="61" max="61" width="5" customWidth="1"/>
    <col min="62" max="62" width="10" customWidth="1"/>
    <col min="63" max="63" width="5" customWidth="1"/>
  </cols>
  <sheetData>
    <row r="1" spans="2:63" ht="15" x14ac:dyDescent="0.2">
      <c r="B1" s="3" t="s">
        <v>52</v>
      </c>
    </row>
    <row r="2" spans="2:63" ht="15" x14ac:dyDescent="0.2">
      <c r="B2" s="2" t="s">
        <v>53</v>
      </c>
      <c r="C2" s="1" t="s">
        <v>0</v>
      </c>
    </row>
    <row r="3" spans="2:63" ht="15" x14ac:dyDescent="0.2">
      <c r="B3" s="2" t="s">
        <v>54</v>
      </c>
      <c r="C3" s="2" t="s">
        <v>1</v>
      </c>
    </row>
    <row r="5" spans="2:63" ht="15" x14ac:dyDescent="0.2">
      <c r="B5" s="1" t="s">
        <v>3</v>
      </c>
      <c r="D5" s="2" t="s">
        <v>6</v>
      </c>
    </row>
    <row r="6" spans="2:63" ht="15" x14ac:dyDescent="0.2">
      <c r="B6" s="1" t="s">
        <v>4</v>
      </c>
      <c r="D6" s="2" t="s">
        <v>7</v>
      </c>
    </row>
    <row r="7" spans="2:63" ht="15" x14ac:dyDescent="0.2">
      <c r="B7" s="1" t="s">
        <v>2</v>
      </c>
      <c r="D7" s="2" t="s">
        <v>5</v>
      </c>
    </row>
    <row r="9" spans="2:63" ht="15" x14ac:dyDescent="0.2">
      <c r="B9" s="46" t="s">
        <v>55</v>
      </c>
      <c r="C9" s="46" t="s">
        <v>55</v>
      </c>
      <c r="D9" s="45" t="s">
        <v>22</v>
      </c>
      <c r="E9" s="45" t="s">
        <v>56</v>
      </c>
      <c r="F9" s="45" t="s">
        <v>23</v>
      </c>
      <c r="G9" s="45" t="s">
        <v>56</v>
      </c>
      <c r="H9" s="45" t="s">
        <v>24</v>
      </c>
      <c r="I9" s="45" t="s">
        <v>56</v>
      </c>
      <c r="J9" s="45" t="s">
        <v>25</v>
      </c>
      <c r="K9" s="45" t="s">
        <v>56</v>
      </c>
      <c r="L9" s="45" t="s">
        <v>26</v>
      </c>
      <c r="M9" s="45" t="s">
        <v>56</v>
      </c>
      <c r="N9" s="45" t="s">
        <v>27</v>
      </c>
      <c r="O9" s="45" t="s">
        <v>56</v>
      </c>
      <c r="P9" s="45" t="s">
        <v>28</v>
      </c>
      <c r="Q9" s="45" t="s">
        <v>56</v>
      </c>
      <c r="R9" s="45" t="s">
        <v>29</v>
      </c>
      <c r="S9" s="45" t="s">
        <v>56</v>
      </c>
      <c r="T9" s="45" t="s">
        <v>30</v>
      </c>
      <c r="U9" s="45" t="s">
        <v>56</v>
      </c>
      <c r="V9" s="45" t="s">
        <v>31</v>
      </c>
      <c r="W9" s="45" t="s">
        <v>56</v>
      </c>
      <c r="X9" s="45" t="s">
        <v>32</v>
      </c>
      <c r="Y9" s="45" t="s">
        <v>56</v>
      </c>
      <c r="Z9" s="45" t="s">
        <v>33</v>
      </c>
      <c r="AA9" s="45" t="s">
        <v>56</v>
      </c>
      <c r="AB9" s="45" t="s">
        <v>34</v>
      </c>
      <c r="AC9" s="45" t="s">
        <v>56</v>
      </c>
      <c r="AD9" s="45" t="s">
        <v>35</v>
      </c>
      <c r="AE9" s="45" t="s">
        <v>56</v>
      </c>
      <c r="AF9" s="45" t="s">
        <v>36</v>
      </c>
      <c r="AG9" s="45" t="s">
        <v>56</v>
      </c>
      <c r="AH9" s="45" t="s">
        <v>37</v>
      </c>
      <c r="AI9" s="45" t="s">
        <v>56</v>
      </c>
      <c r="AJ9" s="45" t="s">
        <v>38</v>
      </c>
      <c r="AK9" s="45" t="s">
        <v>56</v>
      </c>
      <c r="AL9" s="45" t="s">
        <v>39</v>
      </c>
      <c r="AM9" s="45" t="s">
        <v>56</v>
      </c>
      <c r="AN9" s="45" t="s">
        <v>40</v>
      </c>
      <c r="AO9" s="45" t="s">
        <v>56</v>
      </c>
      <c r="AP9" s="45" t="s">
        <v>41</v>
      </c>
      <c r="AQ9" s="45" t="s">
        <v>56</v>
      </c>
      <c r="AR9" s="45" t="s">
        <v>42</v>
      </c>
      <c r="AS9" s="45" t="s">
        <v>56</v>
      </c>
      <c r="AT9" s="45" t="s">
        <v>43</v>
      </c>
      <c r="AU9" s="45" t="s">
        <v>56</v>
      </c>
      <c r="AV9" s="45" t="s">
        <v>44</v>
      </c>
      <c r="AW9" s="45" t="s">
        <v>56</v>
      </c>
      <c r="AX9" s="45" t="s">
        <v>45</v>
      </c>
      <c r="AY9" s="45" t="s">
        <v>56</v>
      </c>
      <c r="AZ9" s="45" t="s">
        <v>46</v>
      </c>
      <c r="BA9" s="45" t="s">
        <v>56</v>
      </c>
      <c r="BB9" s="45" t="s">
        <v>47</v>
      </c>
      <c r="BC9" s="45" t="s">
        <v>56</v>
      </c>
      <c r="BD9" s="45" t="s">
        <v>48</v>
      </c>
      <c r="BE9" s="45" t="s">
        <v>56</v>
      </c>
      <c r="BF9" s="45" t="s">
        <v>49</v>
      </c>
      <c r="BG9" s="45" t="s">
        <v>56</v>
      </c>
      <c r="BH9" s="45" t="s">
        <v>50</v>
      </c>
      <c r="BI9" s="45" t="s">
        <v>56</v>
      </c>
      <c r="BJ9" s="45" t="s">
        <v>51</v>
      </c>
      <c r="BK9" s="45" t="s">
        <v>56</v>
      </c>
    </row>
    <row r="10" spans="2:63" ht="15" x14ac:dyDescent="0.2">
      <c r="B10" s="4" t="s">
        <v>57</v>
      </c>
      <c r="C10" s="4" t="s">
        <v>58</v>
      </c>
      <c r="D10" s="6" t="s">
        <v>56</v>
      </c>
      <c r="E10" s="6" t="s">
        <v>56</v>
      </c>
      <c r="F10" s="6" t="s">
        <v>56</v>
      </c>
      <c r="G10" s="6" t="s">
        <v>56</v>
      </c>
      <c r="H10" s="6" t="s">
        <v>56</v>
      </c>
      <c r="I10" s="6" t="s">
        <v>56</v>
      </c>
      <c r="J10" s="6" t="s">
        <v>56</v>
      </c>
      <c r="K10" s="6" t="s">
        <v>56</v>
      </c>
      <c r="L10" s="6" t="s">
        <v>56</v>
      </c>
      <c r="M10" s="6" t="s">
        <v>56</v>
      </c>
      <c r="N10" s="6" t="s">
        <v>56</v>
      </c>
      <c r="O10" s="6" t="s">
        <v>56</v>
      </c>
      <c r="P10" s="6" t="s">
        <v>56</v>
      </c>
      <c r="Q10" s="6" t="s">
        <v>56</v>
      </c>
      <c r="R10" s="6" t="s">
        <v>56</v>
      </c>
      <c r="S10" s="6" t="s">
        <v>56</v>
      </c>
      <c r="T10" s="6" t="s">
        <v>56</v>
      </c>
      <c r="U10" s="6" t="s">
        <v>56</v>
      </c>
      <c r="V10" s="6" t="s">
        <v>56</v>
      </c>
      <c r="W10" s="6" t="s">
        <v>56</v>
      </c>
      <c r="X10" s="6" t="s">
        <v>56</v>
      </c>
      <c r="Y10" s="6" t="s">
        <v>56</v>
      </c>
      <c r="Z10" s="6" t="s">
        <v>56</v>
      </c>
      <c r="AA10" s="6" t="s">
        <v>56</v>
      </c>
      <c r="AB10" s="6" t="s">
        <v>56</v>
      </c>
      <c r="AC10" s="6" t="s">
        <v>56</v>
      </c>
      <c r="AD10" s="6" t="s">
        <v>56</v>
      </c>
      <c r="AE10" s="6" t="s">
        <v>56</v>
      </c>
      <c r="AF10" s="6" t="s">
        <v>56</v>
      </c>
      <c r="AG10" s="6" t="s">
        <v>56</v>
      </c>
      <c r="AH10" s="6" t="s">
        <v>56</v>
      </c>
      <c r="AI10" s="6" t="s">
        <v>56</v>
      </c>
      <c r="AJ10" s="6" t="s">
        <v>56</v>
      </c>
      <c r="AK10" s="6" t="s">
        <v>56</v>
      </c>
      <c r="AL10" s="6" t="s">
        <v>56</v>
      </c>
      <c r="AM10" s="6" t="s">
        <v>56</v>
      </c>
      <c r="AN10" s="6" t="s">
        <v>56</v>
      </c>
      <c r="AO10" s="6" t="s">
        <v>56</v>
      </c>
      <c r="AP10" s="6" t="s">
        <v>56</v>
      </c>
      <c r="AQ10" s="6" t="s">
        <v>56</v>
      </c>
      <c r="AR10" s="6" t="s">
        <v>56</v>
      </c>
      <c r="AS10" s="6" t="s">
        <v>56</v>
      </c>
      <c r="AT10" s="6" t="s">
        <v>56</v>
      </c>
      <c r="AU10" s="6" t="s">
        <v>56</v>
      </c>
      <c r="AV10" s="6" t="s">
        <v>56</v>
      </c>
      <c r="AW10" s="6" t="s">
        <v>56</v>
      </c>
      <c r="AX10" s="6" t="s">
        <v>56</v>
      </c>
      <c r="AY10" s="6" t="s">
        <v>56</v>
      </c>
      <c r="AZ10" s="6" t="s">
        <v>56</v>
      </c>
      <c r="BA10" s="6" t="s">
        <v>56</v>
      </c>
      <c r="BB10" s="6" t="s">
        <v>56</v>
      </c>
      <c r="BC10" s="6" t="s">
        <v>56</v>
      </c>
      <c r="BD10" s="6" t="s">
        <v>56</v>
      </c>
      <c r="BE10" s="6" t="s">
        <v>56</v>
      </c>
      <c r="BF10" s="6" t="s">
        <v>56</v>
      </c>
      <c r="BG10" s="6" t="s">
        <v>56</v>
      </c>
      <c r="BH10" s="6" t="s">
        <v>56</v>
      </c>
      <c r="BI10" s="6" t="s">
        <v>56</v>
      </c>
      <c r="BJ10" s="6" t="s">
        <v>56</v>
      </c>
      <c r="BK10" s="6" t="s">
        <v>56</v>
      </c>
    </row>
    <row r="11" spans="2:63" ht="15" x14ac:dyDescent="0.2">
      <c r="B11" s="5" t="s">
        <v>8</v>
      </c>
      <c r="C11" s="5" t="s">
        <v>10</v>
      </c>
      <c r="D11" s="9">
        <v>338271.74099999998</v>
      </c>
      <c r="E11" s="11">
        <f>D11/D11</f>
        <v>1</v>
      </c>
      <c r="F11" s="9">
        <v>345453.56300000002</v>
      </c>
      <c r="G11" s="11">
        <f>F11/F11</f>
        <v>1</v>
      </c>
      <c r="H11" s="9">
        <v>330373.79100000003</v>
      </c>
      <c r="I11" s="11">
        <f>H11/H11</f>
        <v>1</v>
      </c>
      <c r="J11" s="9">
        <v>325311.98599999998</v>
      </c>
      <c r="K11" s="11">
        <f>J11/J11</f>
        <v>1</v>
      </c>
      <c r="L11" s="9">
        <v>307080.93300000002</v>
      </c>
      <c r="M11" s="11">
        <f>L11/L11</f>
        <v>1</v>
      </c>
      <c r="N11" s="9">
        <v>301510.66800000001</v>
      </c>
      <c r="O11" s="11">
        <f>N11/N11</f>
        <v>1</v>
      </c>
      <c r="P11" s="9">
        <v>338447.40899999999</v>
      </c>
      <c r="Q11" s="11">
        <f>P11/P11</f>
        <v>1</v>
      </c>
      <c r="R11" s="9">
        <v>302247.78399999999</v>
      </c>
      <c r="S11" s="11">
        <f>R11/R11</f>
        <v>1</v>
      </c>
      <c r="T11" s="9">
        <v>294788.33199999999</v>
      </c>
      <c r="U11" s="11">
        <f>T11/T11</f>
        <v>1</v>
      </c>
      <c r="V11" s="9">
        <v>301544.64799999999</v>
      </c>
      <c r="W11" s="11">
        <f>V11/V11</f>
        <v>1</v>
      </c>
      <c r="X11" s="9">
        <v>300282.592</v>
      </c>
      <c r="Y11" s="11">
        <f>X11/X11</f>
        <v>1</v>
      </c>
      <c r="Z11" s="9">
        <v>318673.136</v>
      </c>
      <c r="AA11" s="11">
        <f>Z11/Z11</f>
        <v>1</v>
      </c>
      <c r="AB11" s="9">
        <v>315287.22700000001</v>
      </c>
      <c r="AC11" s="11">
        <f>AB11/AB11</f>
        <v>1</v>
      </c>
      <c r="AD11" s="9">
        <v>407160.451</v>
      </c>
      <c r="AE11" s="11">
        <f>AD11/AD11</f>
        <v>1</v>
      </c>
      <c r="AF11" s="9">
        <v>400590.277</v>
      </c>
      <c r="AG11" s="11">
        <f>AF11/AF11</f>
        <v>1</v>
      </c>
      <c r="AH11" s="9">
        <v>392074.26299999998</v>
      </c>
      <c r="AI11" s="11">
        <f>AH11/AH11</f>
        <v>1</v>
      </c>
      <c r="AJ11" s="9">
        <v>424243.23200000002</v>
      </c>
      <c r="AK11" s="7" t="s">
        <v>56</v>
      </c>
      <c r="AL11" s="9">
        <v>364717.31400000001</v>
      </c>
      <c r="AM11" s="7" t="s">
        <v>56</v>
      </c>
      <c r="AN11" s="9">
        <v>403935.68699999998</v>
      </c>
      <c r="AO11" s="7" t="s">
        <v>56</v>
      </c>
      <c r="AP11" s="14">
        <v>391536</v>
      </c>
      <c r="AQ11" s="14" t="s">
        <v>56</v>
      </c>
      <c r="AR11" s="13">
        <v>404802.70699999999</v>
      </c>
      <c r="AS11" s="15">
        <f>AR11/AR11</f>
        <v>1</v>
      </c>
      <c r="AT11" s="13">
        <v>357454.98800000001</v>
      </c>
      <c r="AU11" s="15">
        <f>AT11/AT11</f>
        <v>1</v>
      </c>
      <c r="AV11" s="13">
        <v>372483.49200000003</v>
      </c>
      <c r="AW11" s="15">
        <f>AV11/AV11</f>
        <v>1</v>
      </c>
      <c r="AX11" s="13">
        <v>389708.511</v>
      </c>
      <c r="AY11" s="15">
        <f>AX11/AX11</f>
        <v>1</v>
      </c>
      <c r="AZ11" s="13">
        <v>357230.36599999998</v>
      </c>
      <c r="BA11" s="15">
        <f>AZ11/AZ11</f>
        <v>1</v>
      </c>
      <c r="BB11" s="13">
        <v>374774.549</v>
      </c>
      <c r="BC11" s="15">
        <f>BB11/BB11</f>
        <v>1</v>
      </c>
      <c r="BD11" s="13">
        <v>369885.12599999999</v>
      </c>
      <c r="BE11" s="15">
        <f>BD11/BD11</f>
        <v>1</v>
      </c>
      <c r="BF11" s="13">
        <v>372372.34700000001</v>
      </c>
      <c r="BG11" s="15">
        <f>BF11/BF11</f>
        <v>1</v>
      </c>
      <c r="BH11" s="13">
        <v>337582.94300000003</v>
      </c>
      <c r="BI11" s="15">
        <f>BH11/BH11</f>
        <v>1</v>
      </c>
      <c r="BJ11" s="13">
        <v>317225.48200000002</v>
      </c>
      <c r="BK11" s="15">
        <f>BJ11/BJ11</f>
        <v>1</v>
      </c>
    </row>
    <row r="12" spans="2:63" ht="15" x14ac:dyDescent="0.2">
      <c r="B12" s="5" t="s">
        <v>8</v>
      </c>
      <c r="C12" s="5" t="s">
        <v>11</v>
      </c>
      <c r="D12" s="10">
        <v>65956.129000000001</v>
      </c>
      <c r="E12" s="12">
        <f>D12/$D$11</f>
        <v>0.19497971898279262</v>
      </c>
      <c r="F12" s="10">
        <v>34199.508000000002</v>
      </c>
      <c r="G12" s="12">
        <f>F12/$F$11</f>
        <v>9.8998857337013482E-2</v>
      </c>
      <c r="H12" s="10">
        <v>21704.513999999999</v>
      </c>
      <c r="I12" s="12">
        <f>H12/$H$11</f>
        <v>6.569683973508661E-2</v>
      </c>
      <c r="J12" s="10">
        <v>19162.986000000001</v>
      </c>
      <c r="K12" s="12">
        <f>J12/$J$11</f>
        <v>5.8906486156953354E-2</v>
      </c>
      <c r="L12" s="10">
        <v>10204.183000000001</v>
      </c>
      <c r="M12" s="12">
        <f>L12/$L$11</f>
        <v>3.3229620935142853E-2</v>
      </c>
      <c r="N12" s="10">
        <v>12592.668</v>
      </c>
      <c r="O12" s="12">
        <f>N12/$D$11</f>
        <v>3.7226485318500195E-2</v>
      </c>
      <c r="P12" s="10">
        <v>11307.352999999999</v>
      </c>
      <c r="Q12" s="12">
        <f>P12/$D$11</f>
        <v>3.3426833014703408E-2</v>
      </c>
      <c r="R12" s="10">
        <v>9533.1460000000006</v>
      </c>
      <c r="S12" s="12">
        <f>R12/$D$11</f>
        <v>2.8181916620696971E-2</v>
      </c>
      <c r="T12" s="10">
        <v>5387.9430000000002</v>
      </c>
      <c r="U12" s="12">
        <f>T12/$D$11</f>
        <v>1.5927854286829121E-2</v>
      </c>
      <c r="V12" s="10">
        <v>3833.9540000000002</v>
      </c>
      <c r="W12" s="12">
        <f>V12/$D$11</f>
        <v>1.1333947047028088E-2</v>
      </c>
      <c r="X12" s="10">
        <v>3574.5639999999999</v>
      </c>
      <c r="Y12" s="12">
        <f>X12/$D$11</f>
        <v>1.0567137501444439E-2</v>
      </c>
      <c r="Z12" s="10">
        <v>3941.8029999999999</v>
      </c>
      <c r="AA12" s="12">
        <f>Z12/$D$11</f>
        <v>1.1652770604920261E-2</v>
      </c>
      <c r="AB12" s="10">
        <v>3251.1709999999998</v>
      </c>
      <c r="AC12" s="12">
        <f>AB12/$D$11</f>
        <v>9.6111220830592519E-3</v>
      </c>
      <c r="AD12" s="10">
        <v>1413.2149999999999</v>
      </c>
      <c r="AE12" s="12">
        <f>AD12/$D$11</f>
        <v>4.1777506918616652E-3</v>
      </c>
      <c r="AF12" s="10">
        <v>1003.264</v>
      </c>
      <c r="AG12" s="12">
        <f>AF12/$D$11</f>
        <v>2.9658522377132299E-3</v>
      </c>
      <c r="AH12" s="10">
        <v>897.20100000000002</v>
      </c>
      <c r="AI12" s="12">
        <f>AH12/$D$11</f>
        <v>2.6523084587192877E-3</v>
      </c>
      <c r="AJ12" s="10">
        <v>1076.0840000000001</v>
      </c>
      <c r="AK12" s="8" t="s">
        <v>56</v>
      </c>
      <c r="AL12" s="10">
        <v>2310.3580000000002</v>
      </c>
      <c r="AM12" s="8" t="s">
        <v>56</v>
      </c>
      <c r="AN12" s="10">
        <v>1727.8889999999999</v>
      </c>
      <c r="AO12" s="8" t="s">
        <v>56</v>
      </c>
      <c r="AP12" s="10">
        <v>1332.144</v>
      </c>
      <c r="AQ12" s="8" t="s">
        <v>56</v>
      </c>
      <c r="AR12" s="10">
        <v>1101.365</v>
      </c>
      <c r="AS12" s="12">
        <f>AR12/$AR$11</f>
        <v>2.7207451456099084E-3</v>
      </c>
      <c r="AT12" s="10">
        <v>1123.9079999999999</v>
      </c>
      <c r="AU12" s="12">
        <f>AT12/$AT$11</f>
        <v>3.1441944796697027E-3</v>
      </c>
      <c r="AV12" s="10">
        <v>1198.694</v>
      </c>
      <c r="AW12" s="12">
        <f>AV12/$AV$11</f>
        <v>3.2181130862035624E-3</v>
      </c>
      <c r="AX12" s="10">
        <v>531.23099999999999</v>
      </c>
      <c r="AY12" s="12">
        <f>AX12/$AX$11</f>
        <v>1.3631495977258757E-3</v>
      </c>
      <c r="AZ12" s="10">
        <v>620.46900000000005</v>
      </c>
      <c r="BA12" s="12">
        <f>AZ12/$AZ$11</f>
        <v>1.73688761945842E-3</v>
      </c>
      <c r="BB12" s="10">
        <v>2139.3939999999998</v>
      </c>
      <c r="BC12" s="12">
        <f>BB12/$BB$11</f>
        <v>5.7084826216414171E-3</v>
      </c>
      <c r="BD12" s="10">
        <v>318.79899999999998</v>
      </c>
      <c r="BE12" s="12">
        <f>BD12/$BD$11</f>
        <v>8.6188650905632787E-4</v>
      </c>
      <c r="BF12" s="10">
        <v>212.559</v>
      </c>
      <c r="BG12" s="12">
        <f>BF12/$BF$11</f>
        <v>5.7082380502330912E-4</v>
      </c>
      <c r="BH12" s="10">
        <v>243.203</v>
      </c>
      <c r="BI12" s="12">
        <f>BH12/$BH$11</f>
        <v>7.2042443210763754E-4</v>
      </c>
      <c r="BJ12" s="10">
        <v>24.042000000000002</v>
      </c>
      <c r="BK12" s="12">
        <f>BJ12/$BJ$11</f>
        <v>7.5788363054642624E-5</v>
      </c>
    </row>
    <row r="13" spans="2:63" ht="15" x14ac:dyDescent="0.2">
      <c r="B13" s="5" t="s">
        <v>8</v>
      </c>
      <c r="C13" s="5" t="s">
        <v>12</v>
      </c>
      <c r="D13" s="9">
        <v>6269.25</v>
      </c>
      <c r="E13" s="12">
        <f t="shared" ref="E13:E22" si="0">D13/$D$11</f>
        <v>1.8533176852038612E-2</v>
      </c>
      <c r="F13" s="9">
        <v>4874.25</v>
      </c>
      <c r="G13" s="12">
        <f t="shared" ref="G13:G22" si="1">F13/$F$11</f>
        <v>1.4109711179907558E-2</v>
      </c>
      <c r="H13" s="7">
        <v>3155</v>
      </c>
      <c r="I13" s="12">
        <f t="shared" ref="I13:I22" si="2">H13/$H$11</f>
        <v>9.5497890145892338E-3</v>
      </c>
      <c r="J13" s="9">
        <v>2520.25</v>
      </c>
      <c r="K13" s="12">
        <f t="shared" ref="K13:K22" si="3">J13/$J$11</f>
        <v>7.7471784270500259E-3</v>
      </c>
      <c r="L13" s="9">
        <v>491.75</v>
      </c>
      <c r="M13" s="12">
        <f t="shared" ref="M13:M22" si="4">L13/$L$11</f>
        <v>1.6013693692926221E-3</v>
      </c>
      <c r="N13" s="9">
        <v>263.5</v>
      </c>
      <c r="O13" s="12">
        <f t="shared" ref="O13" si="5">N13/$D$11</f>
        <v>7.7895954069660226E-4</v>
      </c>
      <c r="P13" s="9">
        <v>208.5</v>
      </c>
      <c r="Q13" s="12">
        <f t="shared" ref="Q13" si="6">P13/$D$11</f>
        <v>6.163683652191331E-4</v>
      </c>
      <c r="R13" s="9">
        <v>69.5</v>
      </c>
      <c r="S13" s="12">
        <f t="shared" ref="S13" si="7">R13/$D$11</f>
        <v>2.0545612173971105E-4</v>
      </c>
      <c r="T13" s="9">
        <v>12.75</v>
      </c>
      <c r="U13" s="12">
        <f t="shared" ref="U13" si="8">T13/$D$11</f>
        <v>3.7691590678867853E-5</v>
      </c>
      <c r="V13" s="9">
        <v>21.25</v>
      </c>
      <c r="W13" s="12">
        <f t="shared" ref="W13" si="9">V13/$D$11</f>
        <v>6.2819317798113084E-5</v>
      </c>
      <c r="X13" s="9">
        <v>29.5</v>
      </c>
      <c r="Y13" s="12">
        <f t="shared" ref="Y13" si="10">X13/$D$11</f>
        <v>8.7207994119733467E-5</v>
      </c>
      <c r="Z13" s="9">
        <v>23.75</v>
      </c>
      <c r="AA13" s="12">
        <f t="shared" ref="AA13" si="11">Z13/$D$11</f>
        <v>7.0209825774361683E-5</v>
      </c>
      <c r="AB13" s="9">
        <v>21.25</v>
      </c>
      <c r="AC13" s="12">
        <f t="shared" ref="AC13" si="12">AB13/$D$11</f>
        <v>6.2819317798113084E-5</v>
      </c>
      <c r="AD13" s="7">
        <v>0</v>
      </c>
      <c r="AE13" s="12">
        <f t="shared" ref="AE13" si="13">AD13/$D$11</f>
        <v>0</v>
      </c>
      <c r="AF13" s="7">
        <v>0</v>
      </c>
      <c r="AG13" s="12">
        <f t="shared" ref="AG13" si="14">AF13/$D$11</f>
        <v>0</v>
      </c>
      <c r="AH13" s="7">
        <v>0</v>
      </c>
      <c r="AI13" s="12">
        <f t="shared" ref="AI13" si="15">AH13/$D$11</f>
        <v>0</v>
      </c>
      <c r="AJ13" s="7">
        <v>0</v>
      </c>
      <c r="AK13" s="7" t="s">
        <v>56</v>
      </c>
      <c r="AL13" s="7">
        <v>0</v>
      </c>
      <c r="AM13" s="7" t="s">
        <v>56</v>
      </c>
      <c r="AN13" s="7">
        <v>0</v>
      </c>
      <c r="AO13" s="7" t="s">
        <v>56</v>
      </c>
      <c r="AP13" s="7">
        <v>0</v>
      </c>
      <c r="AQ13" s="7" t="s">
        <v>56</v>
      </c>
      <c r="AR13" s="7">
        <v>0</v>
      </c>
      <c r="AS13" s="12">
        <f t="shared" ref="AS13:AS22" si="16">AR13/$AR$11</f>
        <v>0</v>
      </c>
      <c r="AT13" s="7">
        <v>0</v>
      </c>
      <c r="AU13" s="12">
        <f t="shared" ref="AU13:AU22" si="17">AT13/$AT$11</f>
        <v>0</v>
      </c>
      <c r="AV13" s="7">
        <v>0</v>
      </c>
      <c r="AW13" s="12">
        <f t="shared" ref="AW13:AW22" si="18">AV13/$AV$11</f>
        <v>0</v>
      </c>
      <c r="AX13" s="7">
        <v>0</v>
      </c>
      <c r="AY13" s="12">
        <f t="shared" ref="AY13:AY22" si="19">AX13/$AX$11</f>
        <v>0</v>
      </c>
      <c r="AZ13" s="7">
        <v>0</v>
      </c>
      <c r="BA13" s="12">
        <f t="shared" ref="BA13:BA22" si="20">AZ13/$AZ$11</f>
        <v>0</v>
      </c>
      <c r="BB13" s="7">
        <v>0</v>
      </c>
      <c r="BC13" s="12">
        <f t="shared" ref="BC13:BC22" si="21">BB13/$BB$11</f>
        <v>0</v>
      </c>
      <c r="BD13" s="7">
        <v>0</v>
      </c>
      <c r="BE13" s="12">
        <f t="shared" ref="BE13:BE22" si="22">BD13/$BD$11</f>
        <v>0</v>
      </c>
      <c r="BF13" s="7">
        <v>0</v>
      </c>
      <c r="BG13" s="12">
        <f t="shared" ref="BG13:BG22" si="23">BF13/$BF$11</f>
        <v>0</v>
      </c>
      <c r="BH13" s="7">
        <v>0</v>
      </c>
      <c r="BI13" s="12">
        <f t="shared" ref="BI13:BI22" si="24">BH13/$BH$11</f>
        <v>0</v>
      </c>
      <c r="BJ13" s="7">
        <v>0</v>
      </c>
      <c r="BK13" s="12">
        <f t="shared" ref="BK13:BK22" si="25">BJ13/$BJ$11</f>
        <v>0</v>
      </c>
    </row>
    <row r="14" spans="2:63" ht="15" x14ac:dyDescent="0.2">
      <c r="B14" s="5" t="s">
        <v>8</v>
      </c>
      <c r="C14" s="5" t="s">
        <v>13</v>
      </c>
      <c r="D14" s="8">
        <v>0</v>
      </c>
      <c r="E14" s="12">
        <f t="shared" si="0"/>
        <v>0</v>
      </c>
      <c r="F14" s="8">
        <v>0</v>
      </c>
      <c r="G14" s="12">
        <f t="shared" si="1"/>
        <v>0</v>
      </c>
      <c r="H14" s="8">
        <v>0</v>
      </c>
      <c r="I14" s="12">
        <f t="shared" si="2"/>
        <v>0</v>
      </c>
      <c r="J14" s="8">
        <v>0</v>
      </c>
      <c r="K14" s="12">
        <f t="shared" si="3"/>
        <v>0</v>
      </c>
      <c r="L14" s="8">
        <v>0</v>
      </c>
      <c r="M14" s="12">
        <f t="shared" si="4"/>
        <v>0</v>
      </c>
      <c r="N14" s="8">
        <v>0</v>
      </c>
      <c r="O14" s="12">
        <f t="shared" ref="O14" si="26">N14/$D$11</f>
        <v>0</v>
      </c>
      <c r="P14" s="8">
        <v>0</v>
      </c>
      <c r="Q14" s="12">
        <f t="shared" ref="Q14" si="27">P14/$D$11</f>
        <v>0</v>
      </c>
      <c r="R14" s="8">
        <v>0</v>
      </c>
      <c r="S14" s="12">
        <f t="shared" ref="S14" si="28">R14/$D$11</f>
        <v>0</v>
      </c>
      <c r="T14" s="8">
        <v>0</v>
      </c>
      <c r="U14" s="12">
        <f t="shared" ref="U14" si="29">T14/$D$11</f>
        <v>0</v>
      </c>
      <c r="V14" s="8">
        <v>0</v>
      </c>
      <c r="W14" s="12">
        <f t="shared" ref="W14" si="30">V14/$D$11</f>
        <v>0</v>
      </c>
      <c r="X14" s="8">
        <v>0</v>
      </c>
      <c r="Y14" s="12">
        <f t="shared" ref="Y14" si="31">X14/$D$11</f>
        <v>0</v>
      </c>
      <c r="Z14" s="8">
        <v>0</v>
      </c>
      <c r="AA14" s="12">
        <f t="shared" ref="AA14" si="32">Z14/$D$11</f>
        <v>0</v>
      </c>
      <c r="AB14" s="8">
        <v>0</v>
      </c>
      <c r="AC14" s="12">
        <f t="shared" ref="AC14" si="33">AB14/$D$11</f>
        <v>0</v>
      </c>
      <c r="AD14" s="8">
        <v>0</v>
      </c>
      <c r="AE14" s="12">
        <f t="shared" ref="AE14" si="34">AD14/$D$11</f>
        <v>0</v>
      </c>
      <c r="AF14" s="8">
        <v>0</v>
      </c>
      <c r="AG14" s="12">
        <f t="shared" ref="AG14" si="35">AF14/$D$11</f>
        <v>0</v>
      </c>
      <c r="AH14" s="8">
        <v>0</v>
      </c>
      <c r="AI14" s="12">
        <f t="shared" ref="AI14" si="36">AH14/$D$11</f>
        <v>0</v>
      </c>
      <c r="AJ14" s="8">
        <v>0</v>
      </c>
      <c r="AK14" s="8" t="s">
        <v>56</v>
      </c>
      <c r="AL14" s="8">
        <v>0</v>
      </c>
      <c r="AM14" s="8" t="s">
        <v>56</v>
      </c>
      <c r="AN14" s="8">
        <v>0</v>
      </c>
      <c r="AO14" s="8" t="s">
        <v>56</v>
      </c>
      <c r="AP14" s="8">
        <v>0</v>
      </c>
      <c r="AQ14" s="8" t="s">
        <v>56</v>
      </c>
      <c r="AR14" s="8">
        <v>0</v>
      </c>
      <c r="AS14" s="12">
        <f t="shared" si="16"/>
        <v>0</v>
      </c>
      <c r="AT14" s="8">
        <v>0</v>
      </c>
      <c r="AU14" s="12">
        <f t="shared" si="17"/>
        <v>0</v>
      </c>
      <c r="AV14" s="8">
        <v>0</v>
      </c>
      <c r="AW14" s="12">
        <f t="shared" si="18"/>
        <v>0</v>
      </c>
      <c r="AX14" s="8">
        <v>0</v>
      </c>
      <c r="AY14" s="12">
        <f t="shared" si="19"/>
        <v>0</v>
      </c>
      <c r="AZ14" s="8">
        <v>0</v>
      </c>
      <c r="BA14" s="12">
        <f t="shared" si="20"/>
        <v>0</v>
      </c>
      <c r="BB14" s="8">
        <v>0</v>
      </c>
      <c r="BC14" s="12">
        <f t="shared" si="21"/>
        <v>0</v>
      </c>
      <c r="BD14" s="8">
        <v>0</v>
      </c>
      <c r="BE14" s="12">
        <f t="shared" si="22"/>
        <v>0</v>
      </c>
      <c r="BF14" s="8">
        <v>0</v>
      </c>
      <c r="BG14" s="12">
        <f t="shared" si="23"/>
        <v>0</v>
      </c>
      <c r="BH14" s="8">
        <v>0</v>
      </c>
      <c r="BI14" s="12">
        <f t="shared" si="24"/>
        <v>0</v>
      </c>
      <c r="BJ14" s="8">
        <v>0</v>
      </c>
      <c r="BK14" s="12">
        <f t="shared" si="25"/>
        <v>0</v>
      </c>
    </row>
    <row r="15" spans="2:63" ht="15" x14ac:dyDescent="0.2">
      <c r="B15" s="5" t="s">
        <v>8</v>
      </c>
      <c r="C15" s="5" t="s">
        <v>14</v>
      </c>
      <c r="D15" s="7">
        <v>0</v>
      </c>
      <c r="E15" s="12">
        <f t="shared" si="0"/>
        <v>0</v>
      </c>
      <c r="F15" s="7">
        <v>0</v>
      </c>
      <c r="G15" s="12">
        <f t="shared" si="1"/>
        <v>0</v>
      </c>
      <c r="H15" s="7">
        <v>0</v>
      </c>
      <c r="I15" s="12">
        <f t="shared" si="2"/>
        <v>0</v>
      </c>
      <c r="J15" s="7">
        <v>0</v>
      </c>
      <c r="K15" s="12">
        <f t="shared" si="3"/>
        <v>0</v>
      </c>
      <c r="L15" s="7">
        <v>0</v>
      </c>
      <c r="M15" s="12">
        <f t="shared" si="4"/>
        <v>0</v>
      </c>
      <c r="N15" s="7">
        <v>0</v>
      </c>
      <c r="O15" s="12">
        <f t="shared" ref="O15" si="37">N15/$D$11</f>
        <v>0</v>
      </c>
      <c r="P15" s="7">
        <v>0</v>
      </c>
      <c r="Q15" s="12">
        <f t="shared" ref="Q15" si="38">P15/$D$11</f>
        <v>0</v>
      </c>
      <c r="R15" s="7">
        <v>0</v>
      </c>
      <c r="S15" s="12">
        <f t="shared" ref="S15" si="39">R15/$D$11</f>
        <v>0</v>
      </c>
      <c r="T15" s="7">
        <v>0</v>
      </c>
      <c r="U15" s="12">
        <f t="shared" ref="U15" si="40">T15/$D$11</f>
        <v>0</v>
      </c>
      <c r="V15" s="7">
        <v>0</v>
      </c>
      <c r="W15" s="12">
        <f t="shared" ref="W15" si="41">V15/$D$11</f>
        <v>0</v>
      </c>
      <c r="X15" s="7">
        <v>0</v>
      </c>
      <c r="Y15" s="12">
        <f t="shared" ref="Y15" si="42">X15/$D$11</f>
        <v>0</v>
      </c>
      <c r="Z15" s="7">
        <v>0</v>
      </c>
      <c r="AA15" s="12">
        <f t="shared" ref="AA15" si="43">Z15/$D$11</f>
        <v>0</v>
      </c>
      <c r="AB15" s="7">
        <v>0</v>
      </c>
      <c r="AC15" s="12">
        <f t="shared" ref="AC15" si="44">AB15/$D$11</f>
        <v>0</v>
      </c>
      <c r="AD15" s="7">
        <v>0</v>
      </c>
      <c r="AE15" s="12">
        <f t="shared" ref="AE15" si="45">AD15/$D$11</f>
        <v>0</v>
      </c>
      <c r="AF15" s="7">
        <v>0</v>
      </c>
      <c r="AG15" s="12">
        <f t="shared" ref="AG15" si="46">AF15/$D$11</f>
        <v>0</v>
      </c>
      <c r="AH15" s="7">
        <v>0</v>
      </c>
      <c r="AI15" s="12">
        <f t="shared" ref="AI15" si="47">AH15/$D$11</f>
        <v>0</v>
      </c>
      <c r="AJ15" s="7">
        <v>0</v>
      </c>
      <c r="AK15" s="7" t="s">
        <v>56</v>
      </c>
      <c r="AL15" s="7">
        <v>0</v>
      </c>
      <c r="AM15" s="7" t="s">
        <v>56</v>
      </c>
      <c r="AN15" s="7">
        <v>0</v>
      </c>
      <c r="AO15" s="7" t="s">
        <v>56</v>
      </c>
      <c r="AP15" s="7">
        <v>0</v>
      </c>
      <c r="AQ15" s="7" t="s">
        <v>56</v>
      </c>
      <c r="AR15" s="7">
        <v>0</v>
      </c>
      <c r="AS15" s="12">
        <f t="shared" si="16"/>
        <v>0</v>
      </c>
      <c r="AT15" s="7">
        <v>0</v>
      </c>
      <c r="AU15" s="12">
        <f t="shared" si="17"/>
        <v>0</v>
      </c>
      <c r="AV15" s="7">
        <v>0</v>
      </c>
      <c r="AW15" s="12">
        <f t="shared" si="18"/>
        <v>0</v>
      </c>
      <c r="AX15" s="7">
        <v>0</v>
      </c>
      <c r="AY15" s="12">
        <f t="shared" si="19"/>
        <v>0</v>
      </c>
      <c r="AZ15" s="7">
        <v>0</v>
      </c>
      <c r="BA15" s="12">
        <f t="shared" si="20"/>
        <v>0</v>
      </c>
      <c r="BB15" s="7">
        <v>0</v>
      </c>
      <c r="BC15" s="12">
        <f t="shared" si="21"/>
        <v>0</v>
      </c>
      <c r="BD15" s="7">
        <v>0</v>
      </c>
      <c r="BE15" s="12">
        <f t="shared" si="22"/>
        <v>0</v>
      </c>
      <c r="BF15" s="7">
        <v>0</v>
      </c>
      <c r="BG15" s="12">
        <f t="shared" si="23"/>
        <v>0</v>
      </c>
      <c r="BH15" s="7">
        <v>0</v>
      </c>
      <c r="BI15" s="12">
        <f t="shared" si="24"/>
        <v>0</v>
      </c>
      <c r="BJ15" s="7">
        <v>0</v>
      </c>
      <c r="BK15" s="12">
        <f t="shared" si="25"/>
        <v>0</v>
      </c>
    </row>
    <row r="16" spans="2:63" ht="15" x14ac:dyDescent="0.2">
      <c r="B16" s="5" t="s">
        <v>8</v>
      </c>
      <c r="C16" s="5" t="s">
        <v>15</v>
      </c>
      <c r="D16" s="10">
        <v>54448.75</v>
      </c>
      <c r="E16" s="12">
        <f t="shared" si="0"/>
        <v>0.16096156846870635</v>
      </c>
      <c r="F16" s="10">
        <v>61763.75</v>
      </c>
      <c r="G16" s="12">
        <f t="shared" si="1"/>
        <v>0.1787903111018137</v>
      </c>
      <c r="H16" s="10">
        <v>61840.25</v>
      </c>
      <c r="I16" s="12">
        <f t="shared" si="2"/>
        <v>0.18718267515355053</v>
      </c>
      <c r="J16" s="10">
        <v>65899.5</v>
      </c>
      <c r="K16" s="12">
        <f t="shared" si="3"/>
        <v>0.20257323073242067</v>
      </c>
      <c r="L16" s="8">
        <v>64432</v>
      </c>
      <c r="M16" s="12">
        <f t="shared" si="4"/>
        <v>0.2098209073762323</v>
      </c>
      <c r="N16" s="10">
        <v>67911.25</v>
      </c>
      <c r="O16" s="12">
        <f t="shared" ref="O16" si="48">N16/$D$11</f>
        <v>0.20075945392080505</v>
      </c>
      <c r="P16" s="10">
        <v>75393.5</v>
      </c>
      <c r="Q16" s="12">
        <f t="shared" ref="Q16" si="49">P16/$D$11</f>
        <v>0.22287850524291949</v>
      </c>
      <c r="R16" s="8">
        <v>68984</v>
      </c>
      <c r="S16" s="12">
        <f t="shared" ref="S16" si="50">R16/$D$11</f>
        <v>0.20393072089341333</v>
      </c>
      <c r="T16" s="10">
        <v>68381.5</v>
      </c>
      <c r="U16" s="12">
        <f t="shared" ref="U16" si="51">T16/$D$11</f>
        <v>0.20214960847113742</v>
      </c>
      <c r="V16" s="8">
        <v>67500</v>
      </c>
      <c r="W16" s="12">
        <f t="shared" ref="W16" si="52">V16/$D$11</f>
        <v>0.19954371535871215</v>
      </c>
      <c r="X16" s="8">
        <v>67500</v>
      </c>
      <c r="Y16" s="12">
        <f t="shared" ref="Y16" si="53">X16/$D$11</f>
        <v>0.19954371535871215</v>
      </c>
      <c r="Z16" s="8">
        <v>70000</v>
      </c>
      <c r="AA16" s="12">
        <f t="shared" ref="AA16" si="54">Z16/$D$11</f>
        <v>0.20693422333496075</v>
      </c>
      <c r="AB16" s="8">
        <v>70000</v>
      </c>
      <c r="AC16" s="12">
        <f t="shared" ref="AC16" si="55">AB16/$D$11</f>
        <v>0.20693422333496075</v>
      </c>
      <c r="AD16" s="10">
        <v>111888.06299999999</v>
      </c>
      <c r="AE16" s="12">
        <f t="shared" ref="AE16" si="56">AD16/$D$11</f>
        <v>0.3307638488194023</v>
      </c>
      <c r="AF16" s="10">
        <v>111078.951</v>
      </c>
      <c r="AG16" s="12">
        <f t="shared" ref="AG16" si="57">AF16/$D$11</f>
        <v>0.32837194934353092</v>
      </c>
      <c r="AH16" s="10">
        <v>107323.564</v>
      </c>
      <c r="AI16" s="12">
        <f t="shared" ref="AI16" si="58">AH16/$D$11</f>
        <v>0.31727026231257077</v>
      </c>
      <c r="AJ16" s="10">
        <v>132161.95300000001</v>
      </c>
      <c r="AK16" s="8" t="s">
        <v>56</v>
      </c>
      <c r="AL16" s="10">
        <v>107631.5</v>
      </c>
      <c r="AM16" s="8" t="s">
        <v>56</v>
      </c>
      <c r="AN16" s="10">
        <v>113914.003</v>
      </c>
      <c r="AO16" s="8" t="s">
        <v>56</v>
      </c>
      <c r="AP16" s="13">
        <v>106937.49800000001</v>
      </c>
      <c r="AQ16" s="14" t="s">
        <v>56</v>
      </c>
      <c r="AR16" s="13">
        <v>105854.231</v>
      </c>
      <c r="AS16" s="15">
        <f t="shared" si="16"/>
        <v>0.26149585753634796</v>
      </c>
      <c r="AT16" s="13">
        <v>93759.226999999999</v>
      </c>
      <c r="AU16" s="15">
        <f t="shared" si="17"/>
        <v>0.26229659718722403</v>
      </c>
      <c r="AV16" s="13">
        <v>96418.47</v>
      </c>
      <c r="AW16" s="15">
        <f t="shared" si="18"/>
        <v>0.25885300173249021</v>
      </c>
      <c r="AX16" s="13">
        <v>115532.842</v>
      </c>
      <c r="AY16" s="15">
        <f t="shared" si="19"/>
        <v>0.29645963262013542</v>
      </c>
      <c r="AZ16" s="13">
        <v>105662.944</v>
      </c>
      <c r="BA16" s="15">
        <f t="shared" si="20"/>
        <v>0.29578376884119645</v>
      </c>
      <c r="BB16" s="13">
        <v>111883.75</v>
      </c>
      <c r="BC16" s="15">
        <f t="shared" si="21"/>
        <v>0.29853614739457668</v>
      </c>
      <c r="BD16" s="13">
        <v>111099.617</v>
      </c>
      <c r="BE16" s="15">
        <f t="shared" si="22"/>
        <v>0.30036248875819893</v>
      </c>
      <c r="BF16" s="13">
        <v>111409.423</v>
      </c>
      <c r="BG16" s="15">
        <f t="shared" si="23"/>
        <v>0.29918822892613989</v>
      </c>
      <c r="BH16" s="13">
        <v>124587.856</v>
      </c>
      <c r="BI16" s="15">
        <f t="shared" si="24"/>
        <v>0.36905850423846798</v>
      </c>
      <c r="BJ16" s="13">
        <v>110112.073</v>
      </c>
      <c r="BK16" s="15">
        <f t="shared" si="25"/>
        <v>0.34710979807101372</v>
      </c>
    </row>
    <row r="17" spans="2:63" ht="15" x14ac:dyDescent="0.2">
      <c r="B17" s="5" t="s">
        <v>8</v>
      </c>
      <c r="C17" s="5" t="s">
        <v>16</v>
      </c>
      <c r="D17" s="9">
        <v>123689.889</v>
      </c>
      <c r="E17" s="12">
        <f t="shared" si="0"/>
        <v>0.36565244449432149</v>
      </c>
      <c r="F17" s="9">
        <v>141239.27799999999</v>
      </c>
      <c r="G17" s="12">
        <f t="shared" si="1"/>
        <v>0.40885170433167595</v>
      </c>
      <c r="H17" s="9">
        <v>142311.361</v>
      </c>
      <c r="I17" s="12">
        <f t="shared" si="2"/>
        <v>0.43075862818670141</v>
      </c>
      <c r="J17" s="9">
        <v>134895.75</v>
      </c>
      <c r="K17" s="12">
        <f t="shared" si="3"/>
        <v>0.4146657848629039</v>
      </c>
      <c r="L17" s="9">
        <v>129649.333</v>
      </c>
      <c r="M17" s="12">
        <f t="shared" si="4"/>
        <v>0.42219922850110653</v>
      </c>
      <c r="N17" s="9">
        <v>117541.917</v>
      </c>
      <c r="O17" s="12">
        <f t="shared" ref="O17" si="59">N17/$D$11</f>
        <v>0.34747779005282031</v>
      </c>
      <c r="P17" s="9">
        <v>144910.611</v>
      </c>
      <c r="Q17" s="12">
        <f t="shared" ref="Q17" si="60">P17/$D$11</f>
        <v>0.42838521057542317</v>
      </c>
      <c r="R17" s="9">
        <v>115794.361</v>
      </c>
      <c r="S17" s="12">
        <f t="shared" ref="S17" si="61">R17/$D$11</f>
        <v>0.34231165943004388</v>
      </c>
      <c r="T17" s="9">
        <v>109613.194</v>
      </c>
      <c r="U17" s="12">
        <f t="shared" ref="U17" si="62">T17/$D$11</f>
        <v>0.32403887382363405</v>
      </c>
      <c r="V17" s="9">
        <v>116050.333</v>
      </c>
      <c r="W17" s="12">
        <f t="shared" ref="W17" si="63">V17/$D$11</f>
        <v>0.34306836467312241</v>
      </c>
      <c r="X17" s="9">
        <v>103561.639</v>
      </c>
      <c r="Y17" s="12">
        <f t="shared" ref="Y17" si="64">X17/$D$11</f>
        <v>0.30614924762515117</v>
      </c>
      <c r="Z17" s="9">
        <v>118905.47199999999</v>
      </c>
      <c r="AA17" s="12">
        <f t="shared" ref="AA17" si="65">Z17/$D$11</f>
        <v>0.35150873569424174</v>
      </c>
      <c r="AB17" s="9">
        <v>106597.917</v>
      </c>
      <c r="AC17" s="12">
        <f t="shared" ref="AC17" si="66">AB17/$D$11</f>
        <v>0.31512510233599444</v>
      </c>
      <c r="AD17" s="9">
        <v>112489.39599999999</v>
      </c>
      <c r="AE17" s="12">
        <f t="shared" ref="AE17" si="67">AD17/$D$11</f>
        <v>0.33254151135255489</v>
      </c>
      <c r="AF17" s="9">
        <v>103891.895</v>
      </c>
      <c r="AG17" s="12">
        <f t="shared" ref="AG17" si="68">AF17/$D$11</f>
        <v>0.30712555146603276</v>
      </c>
      <c r="AH17" s="9">
        <v>103665.67200000001</v>
      </c>
      <c r="AI17" s="12">
        <f t="shared" ref="AI17" si="69">AH17/$D$11</f>
        <v>0.30645679031166845</v>
      </c>
      <c r="AJ17" s="9">
        <v>107869.592</v>
      </c>
      <c r="AK17" s="7" t="s">
        <v>56</v>
      </c>
      <c r="AL17" s="9">
        <v>76038.254000000001</v>
      </c>
      <c r="AM17" s="7" t="s">
        <v>56</v>
      </c>
      <c r="AN17" s="9">
        <v>97991.058999999994</v>
      </c>
      <c r="AO17" s="7" t="s">
        <v>56</v>
      </c>
      <c r="AP17" s="13">
        <v>89469.96</v>
      </c>
      <c r="AQ17" s="14" t="s">
        <v>56</v>
      </c>
      <c r="AR17" s="13">
        <v>89567.255000000005</v>
      </c>
      <c r="AS17" s="15">
        <f t="shared" si="16"/>
        <v>0.22126150208773185</v>
      </c>
      <c r="AT17" s="13">
        <v>81643.179000000004</v>
      </c>
      <c r="AU17" s="15">
        <f t="shared" si="17"/>
        <v>0.22840128615018795</v>
      </c>
      <c r="AV17" s="13">
        <v>85643.687000000005</v>
      </c>
      <c r="AW17" s="15">
        <f t="shared" si="18"/>
        <v>0.22992612784031782</v>
      </c>
      <c r="AX17" s="13">
        <v>91354.582999999999</v>
      </c>
      <c r="AY17" s="15">
        <f t="shared" si="19"/>
        <v>0.23441772612453926</v>
      </c>
      <c r="AZ17" s="13">
        <v>83642.957999999999</v>
      </c>
      <c r="BA17" s="15">
        <f t="shared" si="20"/>
        <v>0.23414291157991873</v>
      </c>
      <c r="BB17" s="13">
        <v>81679.441000000006</v>
      </c>
      <c r="BC17" s="15">
        <f t="shared" si="21"/>
        <v>0.21794287050159322</v>
      </c>
      <c r="BD17" s="13">
        <v>82095.955000000002</v>
      </c>
      <c r="BE17" s="15">
        <f t="shared" si="22"/>
        <v>0.22194986829505547</v>
      </c>
      <c r="BF17" s="13">
        <v>81370.956000000006</v>
      </c>
      <c r="BG17" s="15">
        <f t="shared" si="23"/>
        <v>0.21852040479257179</v>
      </c>
      <c r="BH17" s="13">
        <v>36181.205999999998</v>
      </c>
      <c r="BI17" s="15">
        <f t="shared" si="24"/>
        <v>0.10717723377392321</v>
      </c>
      <c r="BJ17" s="13">
        <v>32246.957999999999</v>
      </c>
      <c r="BK17" s="15">
        <f t="shared" si="25"/>
        <v>0.10165311373063024</v>
      </c>
    </row>
    <row r="18" spans="2:63" ht="15" x14ac:dyDescent="0.2">
      <c r="B18" s="5" t="s">
        <v>8</v>
      </c>
      <c r="C18" s="5" t="s">
        <v>17</v>
      </c>
      <c r="D18" s="10">
        <v>29.722000000000001</v>
      </c>
      <c r="E18" s="12">
        <f t="shared" si="0"/>
        <v>8.7864271228024345E-5</v>
      </c>
      <c r="F18" s="10">
        <v>37.777999999999999</v>
      </c>
      <c r="G18" s="12">
        <f t="shared" si="1"/>
        <v>1.0935767942853725E-4</v>
      </c>
      <c r="H18" s="10">
        <v>46.667000000000002</v>
      </c>
      <c r="I18" s="12">
        <f t="shared" si="2"/>
        <v>1.4125515180470231E-4</v>
      </c>
      <c r="J18" s="10">
        <v>57.5</v>
      </c>
      <c r="K18" s="12">
        <f t="shared" si="3"/>
        <v>1.7675340127184863E-4</v>
      </c>
      <c r="L18" s="10">
        <v>71.667000000000002</v>
      </c>
      <c r="M18" s="12">
        <f t="shared" si="4"/>
        <v>2.3338147145723307E-4</v>
      </c>
      <c r="N18" s="10">
        <v>83.332999999999998</v>
      </c>
      <c r="O18" s="12">
        <f t="shared" ref="O18" si="70">N18/$D$11</f>
        <v>2.4634928047388981E-4</v>
      </c>
      <c r="P18" s="10">
        <v>94.444000000000003</v>
      </c>
      <c r="Q18" s="12">
        <f t="shared" ref="Q18" si="71">P18/$D$11</f>
        <v>2.7919565412352909E-4</v>
      </c>
      <c r="R18" s="10">
        <v>107.77800000000001</v>
      </c>
      <c r="S18" s="12">
        <f t="shared" ref="S18" si="72">R18/$D$11</f>
        <v>3.186136674656486E-4</v>
      </c>
      <c r="T18" s="10">
        <v>116.944</v>
      </c>
      <c r="U18" s="12">
        <f t="shared" ref="U18" si="73">T18/$D$11</f>
        <v>3.4571022590976647E-4</v>
      </c>
      <c r="V18" s="10">
        <v>141.11099999999999</v>
      </c>
      <c r="W18" s="12">
        <f t="shared" ref="W18" si="74">V18/$D$11</f>
        <v>4.1715278841456639E-4</v>
      </c>
      <c r="X18" s="10">
        <v>163.88900000000001</v>
      </c>
      <c r="Y18" s="12">
        <f t="shared" ref="Y18" si="75">X18/$D$11</f>
        <v>4.8448918468776264E-4</v>
      </c>
      <c r="Z18" s="10">
        <v>161.11099999999999</v>
      </c>
      <c r="AA18" s="12">
        <f t="shared" ref="AA18" si="76">Z18/$D$11</f>
        <v>4.7627685222455517E-4</v>
      </c>
      <c r="AB18" s="10">
        <v>178.88900000000001</v>
      </c>
      <c r="AC18" s="12">
        <f t="shared" ref="AC18" si="77">AB18/$D$11</f>
        <v>5.2883223254525423E-4</v>
      </c>
      <c r="AD18" s="10">
        <v>8455.2780000000002</v>
      </c>
      <c r="AE18" s="12">
        <f t="shared" ref="AE18" si="78">AD18/$D$11</f>
        <v>2.499551980015972E-2</v>
      </c>
      <c r="AF18" s="10">
        <v>11435.501</v>
      </c>
      <c r="AG18" s="12">
        <f t="shared" ref="AG18" si="79">AF18/$D$11</f>
        <v>3.3805664541159533E-2</v>
      </c>
      <c r="AH18" s="10">
        <v>12220.882</v>
      </c>
      <c r="AI18" s="12">
        <f t="shared" ref="AI18" si="80">AH18/$D$11</f>
        <v>3.6127410359117172E-2</v>
      </c>
      <c r="AJ18" s="10">
        <v>14075.436</v>
      </c>
      <c r="AK18" s="8" t="s">
        <v>56</v>
      </c>
      <c r="AL18" s="10">
        <v>15147.48</v>
      </c>
      <c r="AM18" s="8" t="s">
        <v>56</v>
      </c>
      <c r="AN18" s="10">
        <v>19895.012999999999</v>
      </c>
      <c r="AO18" s="8" t="s">
        <v>56</v>
      </c>
      <c r="AP18" s="13">
        <v>21469.231</v>
      </c>
      <c r="AQ18" s="14" t="s">
        <v>56</v>
      </c>
      <c r="AR18" s="13">
        <v>26330.633000000002</v>
      </c>
      <c r="AS18" s="15">
        <f t="shared" si="16"/>
        <v>6.5045595161990849E-2</v>
      </c>
      <c r="AT18" s="13">
        <v>20921.008000000002</v>
      </c>
      <c r="AU18" s="15">
        <f t="shared" si="17"/>
        <v>5.8527671181916756E-2</v>
      </c>
      <c r="AV18" s="13">
        <v>22712.364000000001</v>
      </c>
      <c r="AW18" s="15">
        <f t="shared" si="18"/>
        <v>6.097549149909709E-2</v>
      </c>
      <c r="AX18" s="13">
        <v>23827.577000000001</v>
      </c>
      <c r="AY18" s="15">
        <f t="shared" si="19"/>
        <v>6.1142049320036536E-2</v>
      </c>
      <c r="AZ18" s="13">
        <v>20952.052</v>
      </c>
      <c r="BA18" s="15">
        <f t="shared" si="20"/>
        <v>5.865137455867904E-2</v>
      </c>
      <c r="BB18" s="13">
        <v>23025.13</v>
      </c>
      <c r="BC18" s="15">
        <f t="shared" si="21"/>
        <v>6.1437282924993931E-2</v>
      </c>
      <c r="BD18" s="13">
        <v>22842.977999999999</v>
      </c>
      <c r="BE18" s="15">
        <f t="shared" si="22"/>
        <v>6.1756952075980476E-2</v>
      </c>
      <c r="BF18" s="13">
        <v>23817.352999999999</v>
      </c>
      <c r="BG18" s="15">
        <f t="shared" si="23"/>
        <v>6.39611216887703E-2</v>
      </c>
      <c r="BH18" s="13">
        <v>24408.620999999999</v>
      </c>
      <c r="BI18" s="15">
        <f t="shared" si="24"/>
        <v>7.2304070765802878E-2</v>
      </c>
      <c r="BJ18" s="13">
        <v>24877.964</v>
      </c>
      <c r="BK18" s="15">
        <f t="shared" si="25"/>
        <v>7.842359902222483E-2</v>
      </c>
    </row>
    <row r="19" spans="2:63" ht="15" x14ac:dyDescent="0.2">
      <c r="B19" s="5" t="s">
        <v>8</v>
      </c>
      <c r="C19" s="5" t="s">
        <v>18</v>
      </c>
      <c r="D19" s="7">
        <v>0</v>
      </c>
      <c r="E19" s="12">
        <f t="shared" si="0"/>
        <v>0</v>
      </c>
      <c r="F19" s="7">
        <v>0</v>
      </c>
      <c r="G19" s="12">
        <f t="shared" si="1"/>
        <v>0</v>
      </c>
      <c r="H19" s="7">
        <v>0</v>
      </c>
      <c r="I19" s="12">
        <f t="shared" si="2"/>
        <v>0</v>
      </c>
      <c r="J19" s="7">
        <v>0</v>
      </c>
      <c r="K19" s="12">
        <f t="shared" si="3"/>
        <v>0</v>
      </c>
      <c r="L19" s="7">
        <v>0</v>
      </c>
      <c r="M19" s="12">
        <f t="shared" si="4"/>
        <v>0</v>
      </c>
      <c r="N19" s="7">
        <v>0</v>
      </c>
      <c r="O19" s="12">
        <f t="shared" ref="O19" si="81">N19/$D$11</f>
        <v>0</v>
      </c>
      <c r="P19" s="7">
        <v>0</v>
      </c>
      <c r="Q19" s="12">
        <f t="shared" ref="Q19" si="82">P19/$D$11</f>
        <v>0</v>
      </c>
      <c r="R19" s="7">
        <v>0</v>
      </c>
      <c r="S19" s="12">
        <f t="shared" ref="S19" si="83">R19/$D$11</f>
        <v>0</v>
      </c>
      <c r="T19" s="7">
        <v>0</v>
      </c>
      <c r="U19" s="12">
        <f t="shared" ref="U19" si="84">T19/$D$11</f>
        <v>0</v>
      </c>
      <c r="V19" s="7">
        <v>0</v>
      </c>
      <c r="W19" s="12">
        <f t="shared" ref="W19" si="85">V19/$D$11</f>
        <v>0</v>
      </c>
      <c r="X19" s="7">
        <v>0</v>
      </c>
      <c r="Y19" s="12">
        <f t="shared" ref="Y19" si="86">X19/$D$11</f>
        <v>0</v>
      </c>
      <c r="Z19" s="7">
        <v>0</v>
      </c>
      <c r="AA19" s="12">
        <f t="shared" ref="AA19" si="87">Z19/$D$11</f>
        <v>0</v>
      </c>
      <c r="AB19" s="7">
        <v>0</v>
      </c>
      <c r="AC19" s="12">
        <f t="shared" ref="AC19" si="88">AB19/$D$11</f>
        <v>0</v>
      </c>
      <c r="AD19" s="9">
        <v>118.056</v>
      </c>
      <c r="AE19" s="12">
        <f t="shared" ref="AE19" si="89">AD19/$D$11</f>
        <v>3.4899752385760181E-4</v>
      </c>
      <c r="AF19" s="9">
        <v>205.833</v>
      </c>
      <c r="AG19" s="12">
        <f t="shared" ref="AG19" si="90">AF19/$D$11</f>
        <v>6.0848417131007112E-4</v>
      </c>
      <c r="AH19" s="9">
        <v>351.66699999999997</v>
      </c>
      <c r="AI19" s="12">
        <f t="shared" ref="AI19" si="91">AH19/$D$11</f>
        <v>1.0395991073933663E-3</v>
      </c>
      <c r="AJ19" s="9">
        <v>335.55599999999998</v>
      </c>
      <c r="AK19" s="7" t="s">
        <v>56</v>
      </c>
      <c r="AL19" s="9">
        <v>313.05599999999998</v>
      </c>
      <c r="AM19" s="7" t="s">
        <v>56</v>
      </c>
      <c r="AN19" s="9">
        <v>235.55600000000001</v>
      </c>
      <c r="AO19" s="7" t="s">
        <v>56</v>
      </c>
      <c r="AP19" s="9">
        <v>238.333</v>
      </c>
      <c r="AQ19" s="7" t="s">
        <v>56</v>
      </c>
      <c r="AR19" s="9">
        <v>242.22200000000001</v>
      </c>
      <c r="AS19" s="12">
        <f t="shared" si="16"/>
        <v>5.9837050447392388E-4</v>
      </c>
      <c r="AT19" s="9">
        <v>19.443999999999999</v>
      </c>
      <c r="AU19" s="12">
        <f t="shared" si="17"/>
        <v>5.4395660020835962E-5</v>
      </c>
      <c r="AV19" s="7">
        <v>0</v>
      </c>
      <c r="AW19" s="12">
        <f t="shared" si="18"/>
        <v>0</v>
      </c>
      <c r="AX19" s="7">
        <v>0</v>
      </c>
      <c r="AY19" s="12">
        <f t="shared" si="19"/>
        <v>0</v>
      </c>
      <c r="AZ19" s="7">
        <v>0</v>
      </c>
      <c r="BA19" s="12">
        <f t="shared" si="20"/>
        <v>0</v>
      </c>
      <c r="BB19" s="7">
        <v>0</v>
      </c>
      <c r="BC19" s="12">
        <f t="shared" si="21"/>
        <v>0</v>
      </c>
      <c r="BD19" s="7">
        <v>0</v>
      </c>
      <c r="BE19" s="12">
        <f t="shared" si="22"/>
        <v>0</v>
      </c>
      <c r="BF19" s="7">
        <v>0</v>
      </c>
      <c r="BG19" s="12">
        <f t="shared" si="23"/>
        <v>0</v>
      </c>
      <c r="BH19" s="7">
        <v>0</v>
      </c>
      <c r="BI19" s="12">
        <f t="shared" si="24"/>
        <v>0</v>
      </c>
      <c r="BJ19" s="7">
        <v>0</v>
      </c>
      <c r="BK19" s="12">
        <f t="shared" si="25"/>
        <v>0</v>
      </c>
    </row>
    <row r="20" spans="2:63" ht="15" x14ac:dyDescent="0.2">
      <c r="B20" s="5" t="s">
        <v>8</v>
      </c>
      <c r="C20" s="5" t="s">
        <v>19</v>
      </c>
      <c r="D20" s="8" t="s">
        <v>59</v>
      </c>
      <c r="E20" s="12" t="e">
        <f t="shared" si="0"/>
        <v>#VALUE!</v>
      </c>
      <c r="F20" s="8" t="s">
        <v>59</v>
      </c>
      <c r="G20" s="12" t="e">
        <f t="shared" si="1"/>
        <v>#VALUE!</v>
      </c>
      <c r="H20" s="8" t="s">
        <v>59</v>
      </c>
      <c r="I20" s="12" t="e">
        <f t="shared" si="2"/>
        <v>#VALUE!</v>
      </c>
      <c r="J20" s="8" t="s">
        <v>59</v>
      </c>
      <c r="K20" s="12" t="e">
        <f t="shared" si="3"/>
        <v>#VALUE!</v>
      </c>
      <c r="L20" s="8" t="s">
        <v>59</v>
      </c>
      <c r="M20" s="12" t="e">
        <f t="shared" si="4"/>
        <v>#VALUE!</v>
      </c>
      <c r="N20" s="8" t="s">
        <v>59</v>
      </c>
      <c r="O20" s="12" t="e">
        <f t="shared" ref="O20" si="92">N20/$D$11</f>
        <v>#VALUE!</v>
      </c>
      <c r="P20" s="8" t="s">
        <v>59</v>
      </c>
      <c r="Q20" s="12" t="e">
        <f t="shared" ref="Q20" si="93">P20/$D$11</f>
        <v>#VALUE!</v>
      </c>
      <c r="R20" s="8" t="s">
        <v>59</v>
      </c>
      <c r="S20" s="12" t="e">
        <f t="shared" ref="S20" si="94">R20/$D$11</f>
        <v>#VALUE!</v>
      </c>
      <c r="T20" s="8" t="s">
        <v>59</v>
      </c>
      <c r="U20" s="12" t="e">
        <f t="shared" ref="U20" si="95">T20/$D$11</f>
        <v>#VALUE!</v>
      </c>
      <c r="V20" s="8" t="s">
        <v>59</v>
      </c>
      <c r="W20" s="12" t="e">
        <f t="shared" ref="W20" si="96">V20/$D$11</f>
        <v>#VALUE!</v>
      </c>
      <c r="X20" s="8" t="s">
        <v>59</v>
      </c>
      <c r="Y20" s="12" t="e">
        <f t="shared" ref="Y20" si="97">X20/$D$11</f>
        <v>#VALUE!</v>
      </c>
      <c r="Z20" s="8" t="s">
        <v>59</v>
      </c>
      <c r="AA20" s="12" t="e">
        <f t="shared" ref="AA20" si="98">Z20/$D$11</f>
        <v>#VALUE!</v>
      </c>
      <c r="AB20" s="8" t="s">
        <v>59</v>
      </c>
      <c r="AC20" s="12" t="e">
        <f t="shared" ref="AC20" si="99">AB20/$D$11</f>
        <v>#VALUE!</v>
      </c>
      <c r="AD20" s="8" t="s">
        <v>59</v>
      </c>
      <c r="AE20" s="12" t="e">
        <f t="shared" ref="AE20" si="100">AD20/$D$11</f>
        <v>#VALUE!</v>
      </c>
      <c r="AF20" s="8" t="s">
        <v>59</v>
      </c>
      <c r="AG20" s="12" t="e">
        <f t="shared" ref="AG20" si="101">AF20/$D$11</f>
        <v>#VALUE!</v>
      </c>
      <c r="AH20" s="8" t="s">
        <v>59</v>
      </c>
      <c r="AI20" s="12" t="e">
        <f t="shared" ref="AI20" si="102">AH20/$D$11</f>
        <v>#VALUE!</v>
      </c>
      <c r="AJ20" s="8" t="s">
        <v>59</v>
      </c>
      <c r="AK20" s="8"/>
      <c r="AL20" s="8" t="s">
        <v>59</v>
      </c>
      <c r="AM20" s="8" t="s">
        <v>60</v>
      </c>
      <c r="AN20" s="8" t="s">
        <v>59</v>
      </c>
      <c r="AO20" s="8" t="s">
        <v>60</v>
      </c>
      <c r="AP20" s="8" t="s">
        <v>59</v>
      </c>
      <c r="AQ20" s="8" t="s">
        <v>60</v>
      </c>
      <c r="AR20" s="8" t="s">
        <v>59</v>
      </c>
      <c r="AS20" s="12" t="e">
        <f t="shared" si="16"/>
        <v>#VALUE!</v>
      </c>
      <c r="AT20" s="8" t="s">
        <v>59</v>
      </c>
      <c r="AU20" s="12" t="e">
        <f t="shared" si="17"/>
        <v>#VALUE!</v>
      </c>
      <c r="AV20" s="8" t="s">
        <v>59</v>
      </c>
      <c r="AW20" s="12" t="e">
        <f t="shared" si="18"/>
        <v>#VALUE!</v>
      </c>
      <c r="AX20" s="8" t="s">
        <v>59</v>
      </c>
      <c r="AY20" s="12" t="e">
        <f t="shared" si="19"/>
        <v>#VALUE!</v>
      </c>
      <c r="AZ20" s="8" t="s">
        <v>59</v>
      </c>
      <c r="BA20" s="12" t="e">
        <f t="shared" si="20"/>
        <v>#VALUE!</v>
      </c>
      <c r="BB20" s="8" t="s">
        <v>59</v>
      </c>
      <c r="BC20" s="12" t="e">
        <f t="shared" si="21"/>
        <v>#VALUE!</v>
      </c>
      <c r="BD20" s="8" t="s">
        <v>59</v>
      </c>
      <c r="BE20" s="12" t="e">
        <f t="shared" si="22"/>
        <v>#VALUE!</v>
      </c>
      <c r="BF20" s="8" t="s">
        <v>59</v>
      </c>
      <c r="BG20" s="12" t="e">
        <f t="shared" si="23"/>
        <v>#VALUE!</v>
      </c>
      <c r="BH20" s="8" t="s">
        <v>59</v>
      </c>
      <c r="BI20" s="12" t="e">
        <f t="shared" si="24"/>
        <v>#VALUE!</v>
      </c>
      <c r="BJ20" s="8" t="s">
        <v>59</v>
      </c>
      <c r="BK20" s="12" t="e">
        <f t="shared" si="25"/>
        <v>#VALUE!</v>
      </c>
    </row>
    <row r="21" spans="2:63" ht="15" x14ac:dyDescent="0.2">
      <c r="B21" s="5" t="s">
        <v>8</v>
      </c>
      <c r="C21" s="5" t="s">
        <v>20</v>
      </c>
      <c r="D21" s="7">
        <v>87878</v>
      </c>
      <c r="E21" s="12">
        <f t="shared" si="0"/>
        <v>0.25978522397470977</v>
      </c>
      <c r="F21" s="7">
        <v>103339</v>
      </c>
      <c r="G21" s="12">
        <f t="shared" si="1"/>
        <v>0.29914006126490578</v>
      </c>
      <c r="H21" s="7">
        <v>101316</v>
      </c>
      <c r="I21" s="12">
        <f t="shared" si="2"/>
        <v>0.30667081578514194</v>
      </c>
      <c r="J21" s="7">
        <v>102776</v>
      </c>
      <c r="K21" s="12">
        <f t="shared" si="3"/>
        <v>0.31593056641940026</v>
      </c>
      <c r="L21" s="7">
        <v>102232</v>
      </c>
      <c r="M21" s="12">
        <f t="shared" si="4"/>
        <v>0.33291549234676837</v>
      </c>
      <c r="N21" s="7">
        <v>103118</v>
      </c>
      <c r="O21" s="12">
        <f t="shared" ref="O21" si="103">N21/$D$11</f>
        <v>0.30483776059792123</v>
      </c>
      <c r="P21" s="7">
        <v>106533</v>
      </c>
      <c r="Q21" s="12">
        <f t="shared" ref="Q21" si="104">P21/$D$11</f>
        <v>0.31493319449347679</v>
      </c>
      <c r="R21" s="7">
        <v>107759</v>
      </c>
      <c r="S21" s="12">
        <f t="shared" ref="S21" si="105">R21/$D$11</f>
        <v>0.3185574996050291</v>
      </c>
      <c r="T21" s="7">
        <v>111276</v>
      </c>
      <c r="U21" s="12">
        <f t="shared" ref="U21" si="106">T21/$D$11</f>
        <v>0.32895446622601565</v>
      </c>
      <c r="V21" s="7">
        <v>113998</v>
      </c>
      <c r="W21" s="12">
        <f t="shared" ref="W21" si="107">V21/$D$11</f>
        <v>0.33700125131055508</v>
      </c>
      <c r="X21" s="7">
        <v>125453</v>
      </c>
      <c r="Y21" s="12">
        <f t="shared" ref="Y21" si="108">X21/$D$11</f>
        <v>0.37086455885772618</v>
      </c>
      <c r="Z21" s="7">
        <v>125641</v>
      </c>
      <c r="AA21" s="12">
        <f t="shared" ref="AA21" si="109">Z21/$D$11</f>
        <v>0.37142032505754008</v>
      </c>
      <c r="AB21" s="7">
        <v>135238</v>
      </c>
      <c r="AC21" s="12">
        <f t="shared" ref="AC21" si="110">AB21/$D$11</f>
        <v>0.39979100707676318</v>
      </c>
      <c r="AD21" s="7">
        <v>142237</v>
      </c>
      <c r="AE21" s="12">
        <f t="shared" ref="AE21" si="111">AD21/$D$11</f>
        <v>0.4204814732070688</v>
      </c>
      <c r="AF21" s="7">
        <v>141219</v>
      </c>
      <c r="AG21" s="12">
        <f t="shared" ref="AG21" si="112">AF21/$D$11</f>
        <v>0.41747205835914036</v>
      </c>
      <c r="AH21" s="7">
        <v>137410</v>
      </c>
      <c r="AI21" s="12">
        <f t="shared" ref="AI21" si="113">AH21/$D$11</f>
        <v>0.406211880406528</v>
      </c>
      <c r="AJ21" s="7">
        <v>142151</v>
      </c>
      <c r="AK21" s="7" t="s">
        <v>56</v>
      </c>
      <c r="AL21" s="7">
        <v>137885</v>
      </c>
      <c r="AM21" s="7" t="s">
        <v>56</v>
      </c>
      <c r="AN21" s="7">
        <v>142193</v>
      </c>
      <c r="AO21" s="7" t="s">
        <v>56</v>
      </c>
      <c r="AP21" s="14">
        <v>144673</v>
      </c>
      <c r="AQ21" s="14" t="s">
        <v>56</v>
      </c>
      <c r="AR21" s="14">
        <v>143862</v>
      </c>
      <c r="AS21" s="15">
        <f t="shared" si="16"/>
        <v>0.35538793963648074</v>
      </c>
      <c r="AT21" s="14">
        <v>136306</v>
      </c>
      <c r="AU21" s="15">
        <f t="shared" si="17"/>
        <v>0.38132353604197011</v>
      </c>
      <c r="AV21" s="14">
        <v>139210</v>
      </c>
      <c r="AW21" s="15">
        <f t="shared" si="18"/>
        <v>0.37373468352256534</v>
      </c>
      <c r="AX21" s="14">
        <v>142062</v>
      </c>
      <c r="AY21" s="15">
        <f t="shared" si="19"/>
        <v>0.36453399397274133</v>
      </c>
      <c r="AZ21" s="14">
        <v>131515</v>
      </c>
      <c r="BA21" s="15">
        <f t="shared" si="20"/>
        <v>0.36815179368038387</v>
      </c>
      <c r="BB21" s="14">
        <v>140736</v>
      </c>
      <c r="BC21" s="15">
        <f t="shared" si="21"/>
        <v>0.37552176468632081</v>
      </c>
      <c r="BD21" s="14">
        <v>141585</v>
      </c>
      <c r="BE21" s="15">
        <f t="shared" si="22"/>
        <v>0.38278100428401657</v>
      </c>
      <c r="BF21" s="14">
        <v>141479</v>
      </c>
      <c r="BG21" s="15">
        <f t="shared" si="23"/>
        <v>0.37993959846862635</v>
      </c>
      <c r="BH21" s="14">
        <v>136819</v>
      </c>
      <c r="BI21" s="15">
        <f t="shared" si="24"/>
        <v>0.405290026753514</v>
      </c>
      <c r="BJ21" s="14">
        <v>130310</v>
      </c>
      <c r="BK21" s="15">
        <f t="shared" si="25"/>
        <v>0.41078036725939937</v>
      </c>
    </row>
    <row r="22" spans="2:63" ht="15" x14ac:dyDescent="0.2">
      <c r="B22" s="5" t="s">
        <v>8</v>
      </c>
      <c r="C22" s="5" t="s">
        <v>21</v>
      </c>
      <c r="D22" s="8">
        <v>0</v>
      </c>
      <c r="E22" s="12">
        <f t="shared" si="0"/>
        <v>0</v>
      </c>
      <c r="F22" s="8">
        <v>0</v>
      </c>
      <c r="G22" s="12">
        <f t="shared" si="1"/>
        <v>0</v>
      </c>
      <c r="H22" s="8">
        <v>0</v>
      </c>
      <c r="I22" s="12">
        <f t="shared" si="2"/>
        <v>0</v>
      </c>
      <c r="J22" s="8">
        <v>0</v>
      </c>
      <c r="K22" s="12">
        <f t="shared" si="3"/>
        <v>0</v>
      </c>
      <c r="L22" s="8">
        <v>0</v>
      </c>
      <c r="M22" s="12">
        <f t="shared" si="4"/>
        <v>0</v>
      </c>
      <c r="N22" s="8">
        <v>0</v>
      </c>
      <c r="O22" s="12">
        <f t="shared" ref="O22" si="114">N22/$D$11</f>
        <v>0</v>
      </c>
      <c r="P22" s="8">
        <v>0</v>
      </c>
      <c r="Q22" s="12">
        <f t="shared" ref="Q22" si="115">P22/$D$11</f>
        <v>0</v>
      </c>
      <c r="R22" s="8">
        <v>0</v>
      </c>
      <c r="S22" s="12">
        <f t="shared" ref="S22" si="116">R22/$D$11</f>
        <v>0</v>
      </c>
      <c r="T22" s="8">
        <v>0</v>
      </c>
      <c r="U22" s="12">
        <f t="shared" ref="U22" si="117">T22/$D$11</f>
        <v>0</v>
      </c>
      <c r="V22" s="8">
        <v>0</v>
      </c>
      <c r="W22" s="12">
        <f t="shared" ref="W22" si="118">V22/$D$11</f>
        <v>0</v>
      </c>
      <c r="X22" s="8">
        <v>0</v>
      </c>
      <c r="Y22" s="12">
        <f t="shared" ref="Y22" si="119">X22/$D$11</f>
        <v>0</v>
      </c>
      <c r="Z22" s="8">
        <v>0</v>
      </c>
      <c r="AA22" s="12">
        <f t="shared" ref="AA22" si="120">Z22/$D$11</f>
        <v>0</v>
      </c>
      <c r="AB22" s="8">
        <v>0</v>
      </c>
      <c r="AC22" s="12">
        <f t="shared" ref="AC22" si="121">AB22/$D$11</f>
        <v>0</v>
      </c>
      <c r="AD22" s="10">
        <v>30559.444</v>
      </c>
      <c r="AE22" s="12">
        <f t="shared" ref="AE22" si="122">AD22/$D$11</f>
        <v>9.0339925852688949E-2</v>
      </c>
      <c r="AF22" s="10">
        <v>31755.832999999999</v>
      </c>
      <c r="AG22" s="12">
        <f t="shared" ref="AG22" si="123">AF22/$D$11</f>
        <v>9.3876694831567381E-2</v>
      </c>
      <c r="AH22" s="10">
        <v>30205.277999999998</v>
      </c>
      <c r="AI22" s="12">
        <f t="shared" ref="AI22" si="124">AH22/$D$11</f>
        <v>8.9292939193522519E-2</v>
      </c>
      <c r="AJ22" s="10">
        <v>26573.611000000001</v>
      </c>
      <c r="AK22" s="8" t="s">
        <v>56</v>
      </c>
      <c r="AL22" s="10">
        <v>25391.667000000001</v>
      </c>
      <c r="AM22" s="8" t="s">
        <v>56</v>
      </c>
      <c r="AN22" s="10">
        <v>27979.167000000001</v>
      </c>
      <c r="AO22" s="8" t="s">
        <v>56</v>
      </c>
      <c r="AP22" s="10">
        <v>27415.832999999999</v>
      </c>
      <c r="AQ22" s="8" t="s">
        <v>56</v>
      </c>
      <c r="AR22" s="8">
        <v>37845</v>
      </c>
      <c r="AS22" s="12">
        <f t="shared" si="16"/>
        <v>9.3489987457025581E-2</v>
      </c>
      <c r="AT22" s="10">
        <v>23682.222000000002</v>
      </c>
      <c r="AU22" s="12">
        <f t="shared" si="17"/>
        <v>6.6252319299010598E-2</v>
      </c>
      <c r="AV22" s="10">
        <v>27300.277999999998</v>
      </c>
      <c r="AW22" s="12">
        <f t="shared" si="18"/>
        <v>7.3292585004008703E-2</v>
      </c>
      <c r="AX22" s="10">
        <v>16400.277999999998</v>
      </c>
      <c r="AY22" s="12">
        <f t="shared" si="19"/>
        <v>4.2083448364821571E-2</v>
      </c>
      <c r="AZ22" s="10">
        <v>14836.944</v>
      </c>
      <c r="BA22" s="12">
        <f t="shared" si="20"/>
        <v>4.1533266519677668E-2</v>
      </c>
      <c r="BB22" s="10">
        <v>15310.833000000001</v>
      </c>
      <c r="BC22" s="12">
        <f t="shared" si="21"/>
        <v>4.0853449202603136E-2</v>
      </c>
      <c r="BD22" s="10">
        <v>11942.778</v>
      </c>
      <c r="BE22" s="12">
        <f t="shared" si="22"/>
        <v>3.2287802781234304E-2</v>
      </c>
      <c r="BF22" s="10">
        <v>14083.056</v>
      </c>
      <c r="BG22" s="12">
        <f t="shared" si="23"/>
        <v>3.7819822318868379E-2</v>
      </c>
      <c r="BH22" s="10">
        <v>15343.056</v>
      </c>
      <c r="BI22" s="12">
        <f t="shared" si="24"/>
        <v>4.544973707394926E-2</v>
      </c>
      <c r="BJ22" s="10">
        <v>19654.444</v>
      </c>
      <c r="BK22" s="12">
        <f t="shared" si="25"/>
        <v>6.1957330401345247E-2</v>
      </c>
    </row>
    <row r="23" spans="2:63" ht="15" x14ac:dyDescent="0.2">
      <c r="B23" s="5" t="s">
        <v>9</v>
      </c>
      <c r="C23" s="5" t="s">
        <v>10</v>
      </c>
      <c r="D23" s="9">
        <v>23796.388999999999</v>
      </c>
      <c r="E23" s="12"/>
      <c r="F23" s="9">
        <v>23594.944</v>
      </c>
      <c r="G23" s="12"/>
      <c r="H23" s="9">
        <v>24460.722000000002</v>
      </c>
      <c r="I23" s="12"/>
      <c r="J23" s="9">
        <v>23884.222000000002</v>
      </c>
      <c r="K23" s="12"/>
      <c r="L23" s="9">
        <v>23640.667000000001</v>
      </c>
      <c r="M23" s="12"/>
      <c r="N23" s="9">
        <v>23651.222000000002</v>
      </c>
      <c r="O23" s="12"/>
      <c r="P23" s="9">
        <v>26885.944</v>
      </c>
      <c r="Q23" s="12"/>
      <c r="R23" s="9">
        <v>27055.944</v>
      </c>
      <c r="S23" s="12"/>
      <c r="T23" s="7">
        <v>27243</v>
      </c>
      <c r="U23" s="12"/>
      <c r="V23" s="9">
        <v>27327.222000000002</v>
      </c>
      <c r="W23" s="12"/>
      <c r="X23" s="9">
        <v>24713.695</v>
      </c>
      <c r="Y23" s="12"/>
      <c r="Z23" s="9">
        <v>29511.026999999998</v>
      </c>
      <c r="AA23" s="12"/>
      <c r="AB23" s="9">
        <v>30815.305</v>
      </c>
      <c r="AC23" s="12"/>
      <c r="AD23" s="9">
        <v>26424.332999999999</v>
      </c>
      <c r="AE23" s="12"/>
      <c r="AF23" s="9">
        <v>27098.097000000002</v>
      </c>
      <c r="AG23" s="12"/>
      <c r="AH23" s="9">
        <v>27127.688999999998</v>
      </c>
      <c r="AI23" s="12"/>
      <c r="AJ23" s="9">
        <v>26892.302</v>
      </c>
      <c r="AK23" s="7" t="s">
        <v>56</v>
      </c>
      <c r="AL23" s="9">
        <v>29346.123</v>
      </c>
      <c r="AM23" s="7" t="s">
        <v>56</v>
      </c>
      <c r="AN23" s="9">
        <v>29816.043000000001</v>
      </c>
      <c r="AO23" s="7" t="s">
        <v>56</v>
      </c>
      <c r="AP23" s="13">
        <v>33918.618000000002</v>
      </c>
      <c r="AQ23" s="14" t="s">
        <v>56</v>
      </c>
      <c r="AR23" s="13">
        <v>34051.56</v>
      </c>
      <c r="AS23" s="16">
        <f>AR23/AR23</f>
        <v>1</v>
      </c>
      <c r="AT23" s="13">
        <v>32431.794000000002</v>
      </c>
      <c r="AU23" s="16">
        <f>AT23/AT23</f>
        <v>1</v>
      </c>
      <c r="AV23" s="13">
        <v>34170.747000000003</v>
      </c>
      <c r="AW23" s="16">
        <f>AV23/AV23</f>
        <v>1</v>
      </c>
      <c r="AX23" s="13">
        <v>34552.572</v>
      </c>
      <c r="AY23" s="16">
        <f>AX23/AX23</f>
        <v>1</v>
      </c>
      <c r="AZ23" s="13">
        <v>32696.643</v>
      </c>
      <c r="BA23" s="16">
        <f>AZ23/AZ23</f>
        <v>1</v>
      </c>
      <c r="BB23" s="13">
        <v>33078.519999999997</v>
      </c>
      <c r="BC23" s="16">
        <f>BB23/BB23</f>
        <v>1</v>
      </c>
      <c r="BD23" s="13">
        <v>35728.044000000002</v>
      </c>
      <c r="BE23" s="16">
        <f>BD23/BD23</f>
        <v>1</v>
      </c>
      <c r="BF23" s="13">
        <v>35221.796999999999</v>
      </c>
      <c r="BG23" s="16">
        <f>BF23/BF23</f>
        <v>1</v>
      </c>
      <c r="BH23" s="13">
        <v>37042.129000000001</v>
      </c>
      <c r="BI23" s="16">
        <f>BH23/BH23</f>
        <v>1</v>
      </c>
      <c r="BJ23" s="13">
        <v>37822.656000000003</v>
      </c>
      <c r="BK23" s="16">
        <f>BJ23/BJ23</f>
        <v>1</v>
      </c>
    </row>
    <row r="24" spans="2:63" ht="15" x14ac:dyDescent="0.2">
      <c r="B24" s="5" t="s">
        <v>9</v>
      </c>
      <c r="C24" s="5" t="s">
        <v>11</v>
      </c>
      <c r="D24" s="8">
        <v>0</v>
      </c>
      <c r="E24" s="12"/>
      <c r="F24" s="8">
        <v>0</v>
      </c>
      <c r="G24" s="12"/>
      <c r="H24" s="8">
        <v>0</v>
      </c>
      <c r="I24" s="12"/>
      <c r="J24" s="8">
        <v>0</v>
      </c>
      <c r="K24" s="12"/>
      <c r="L24" s="8">
        <v>0</v>
      </c>
      <c r="M24" s="12"/>
      <c r="N24" s="8">
        <v>0</v>
      </c>
      <c r="O24" s="12"/>
      <c r="P24" s="8">
        <v>0</v>
      </c>
      <c r="Q24" s="12"/>
      <c r="R24" s="8">
        <v>0</v>
      </c>
      <c r="S24" s="12"/>
      <c r="T24" s="8">
        <v>0</v>
      </c>
      <c r="U24" s="12"/>
      <c r="V24" s="8">
        <v>0</v>
      </c>
      <c r="W24" s="12"/>
      <c r="X24" s="8">
        <v>0</v>
      </c>
      <c r="Y24" s="12"/>
      <c r="Z24" s="8">
        <v>0</v>
      </c>
      <c r="AA24" s="12"/>
      <c r="AB24" s="8">
        <v>0</v>
      </c>
      <c r="AC24" s="12"/>
      <c r="AD24" s="8">
        <v>0</v>
      </c>
      <c r="AE24" s="12"/>
      <c r="AF24" s="8">
        <v>0</v>
      </c>
      <c r="AG24" s="12"/>
      <c r="AH24" s="8">
        <v>0</v>
      </c>
      <c r="AI24" s="12"/>
      <c r="AJ24" s="8">
        <v>0</v>
      </c>
      <c r="AK24" s="8" t="s">
        <v>56</v>
      </c>
      <c r="AL24" s="10">
        <v>15.833</v>
      </c>
      <c r="AM24" s="8" t="s">
        <v>56</v>
      </c>
      <c r="AN24" s="10">
        <v>15.833</v>
      </c>
      <c r="AO24" s="8" t="s">
        <v>56</v>
      </c>
      <c r="AP24" s="8">
        <v>0</v>
      </c>
      <c r="AQ24" s="8" t="s">
        <v>56</v>
      </c>
      <c r="AR24" s="8">
        <v>0</v>
      </c>
      <c r="AS24" s="12">
        <f>AR24/$AR$23</f>
        <v>0</v>
      </c>
      <c r="AT24" s="8">
        <v>0</v>
      </c>
      <c r="AU24" s="12">
        <f>AT24/$AT$23</f>
        <v>0</v>
      </c>
      <c r="AV24" s="8">
        <v>0</v>
      </c>
      <c r="AW24" s="12">
        <f>AV24/$AV$23</f>
        <v>0</v>
      </c>
      <c r="AX24" s="8">
        <v>0</v>
      </c>
      <c r="AY24" s="12">
        <f>AX24/$AX$23</f>
        <v>0</v>
      </c>
      <c r="AZ24" s="8">
        <v>0</v>
      </c>
      <c r="BA24" s="12">
        <f>AZ24/$AZ$23</f>
        <v>0</v>
      </c>
      <c r="BB24" s="8">
        <v>0</v>
      </c>
      <c r="BC24" s="12">
        <f>BB24/$BB$23</f>
        <v>0</v>
      </c>
      <c r="BD24" s="8">
        <v>0</v>
      </c>
      <c r="BE24" s="12">
        <f>BD24/$BD$23</f>
        <v>0</v>
      </c>
      <c r="BF24" s="8">
        <v>0</v>
      </c>
      <c r="BG24" s="12">
        <f>BF24/$BF$23</f>
        <v>0</v>
      </c>
      <c r="BH24" s="10">
        <v>1.093</v>
      </c>
      <c r="BI24" s="12">
        <f>BH24/$BH$23</f>
        <v>2.9506943296914709E-5</v>
      </c>
      <c r="BJ24" s="10">
        <v>1.093</v>
      </c>
      <c r="BK24" s="12">
        <f>BJ24/$BJ$23</f>
        <v>2.8898023449225773E-5</v>
      </c>
    </row>
    <row r="25" spans="2:63" ht="15" x14ac:dyDescent="0.2">
      <c r="B25" s="5" t="s">
        <v>9</v>
      </c>
      <c r="C25" s="5" t="s">
        <v>12</v>
      </c>
      <c r="D25" s="7">
        <v>0</v>
      </c>
      <c r="E25" s="12"/>
      <c r="F25" s="7">
        <v>0</v>
      </c>
      <c r="G25" s="12"/>
      <c r="H25" s="7">
        <v>0</v>
      </c>
      <c r="I25" s="12"/>
      <c r="J25" s="7">
        <v>0</v>
      </c>
      <c r="K25" s="12"/>
      <c r="L25" s="7">
        <v>0</v>
      </c>
      <c r="M25" s="12"/>
      <c r="N25" s="7">
        <v>0</v>
      </c>
      <c r="O25" s="12"/>
      <c r="P25" s="7">
        <v>0</v>
      </c>
      <c r="Q25" s="12"/>
      <c r="R25" s="7">
        <v>0</v>
      </c>
      <c r="S25" s="12"/>
      <c r="T25" s="7">
        <v>0</v>
      </c>
      <c r="U25" s="12"/>
      <c r="V25" s="7">
        <v>0</v>
      </c>
      <c r="W25" s="12"/>
      <c r="X25" s="7">
        <v>0</v>
      </c>
      <c r="Y25" s="12"/>
      <c r="Z25" s="7">
        <v>0</v>
      </c>
      <c r="AA25" s="12"/>
      <c r="AB25" s="7">
        <v>0</v>
      </c>
      <c r="AC25" s="12"/>
      <c r="AD25" s="7">
        <v>0</v>
      </c>
      <c r="AE25" s="12"/>
      <c r="AF25" s="7">
        <v>0</v>
      </c>
      <c r="AG25" s="12"/>
      <c r="AH25" s="7">
        <v>0</v>
      </c>
      <c r="AI25" s="12"/>
      <c r="AJ25" s="7">
        <v>0</v>
      </c>
      <c r="AK25" s="7" t="s">
        <v>56</v>
      </c>
      <c r="AL25" s="7">
        <v>0</v>
      </c>
      <c r="AM25" s="7" t="s">
        <v>56</v>
      </c>
      <c r="AN25" s="7">
        <v>0</v>
      </c>
      <c r="AO25" s="7" t="s">
        <v>56</v>
      </c>
      <c r="AP25" s="7">
        <v>0</v>
      </c>
      <c r="AQ25" s="7" t="s">
        <v>56</v>
      </c>
      <c r="AR25" s="7">
        <v>0</v>
      </c>
      <c r="AS25" s="12">
        <f t="shared" ref="AS25:AS34" si="125">AR25/$AR$23</f>
        <v>0</v>
      </c>
      <c r="AT25" s="7">
        <v>0</v>
      </c>
      <c r="AU25" s="12">
        <f t="shared" ref="AU25:AU34" si="126">AT25/$AT$23</f>
        <v>0</v>
      </c>
      <c r="AV25" s="7">
        <v>0</v>
      </c>
      <c r="AW25" s="12">
        <f t="shared" ref="AW25:AW34" si="127">AV25/$AV$23</f>
        <v>0</v>
      </c>
      <c r="AX25" s="7">
        <v>0</v>
      </c>
      <c r="AY25" s="12">
        <f t="shared" ref="AY25:AY34" si="128">AX25/$AX$23</f>
        <v>0</v>
      </c>
      <c r="AZ25" s="7">
        <v>0</v>
      </c>
      <c r="BA25" s="12">
        <f t="shared" ref="BA25:BA34" si="129">AZ25/$AZ$23</f>
        <v>0</v>
      </c>
      <c r="BB25" s="7">
        <v>0</v>
      </c>
      <c r="BC25" s="12">
        <f t="shared" ref="BC25:BC34" si="130">BB25/$BB$23</f>
        <v>0</v>
      </c>
      <c r="BD25" s="7">
        <v>0</v>
      </c>
      <c r="BE25" s="12">
        <f t="shared" ref="BE25:BE34" si="131">BD25/$BD$23</f>
        <v>0</v>
      </c>
      <c r="BF25" s="7">
        <v>0</v>
      </c>
      <c r="BG25" s="12">
        <f t="shared" ref="BG25:BG34" si="132">BF25/$BF$23</f>
        <v>0</v>
      </c>
      <c r="BH25" s="7">
        <v>0</v>
      </c>
      <c r="BI25" s="12">
        <f t="shared" ref="BI25:BI34" si="133">BH25/$BH$23</f>
        <v>0</v>
      </c>
      <c r="BJ25" s="7">
        <v>0</v>
      </c>
      <c r="BK25" s="12">
        <f t="shared" ref="BK25:BK34" si="134">BJ25/$BJ$23</f>
        <v>0</v>
      </c>
    </row>
    <row r="26" spans="2:63" ht="15" x14ac:dyDescent="0.2">
      <c r="B26" s="5" t="s">
        <v>9</v>
      </c>
      <c r="C26" s="5" t="s">
        <v>13</v>
      </c>
      <c r="D26" s="8">
        <v>0</v>
      </c>
      <c r="E26" s="12"/>
      <c r="F26" s="8">
        <v>0</v>
      </c>
      <c r="G26" s="12"/>
      <c r="H26" s="8">
        <v>0</v>
      </c>
      <c r="I26" s="12"/>
      <c r="J26" s="8">
        <v>0</v>
      </c>
      <c r="K26" s="12"/>
      <c r="L26" s="8">
        <v>0</v>
      </c>
      <c r="M26" s="12"/>
      <c r="N26" s="8">
        <v>0</v>
      </c>
      <c r="O26" s="12"/>
      <c r="P26" s="8">
        <v>0</v>
      </c>
      <c r="Q26" s="12"/>
      <c r="R26" s="8">
        <v>0</v>
      </c>
      <c r="S26" s="12"/>
      <c r="T26" s="8">
        <v>0</v>
      </c>
      <c r="U26" s="12"/>
      <c r="V26" s="8">
        <v>0</v>
      </c>
      <c r="W26" s="12"/>
      <c r="X26" s="8">
        <v>0</v>
      </c>
      <c r="Y26" s="12"/>
      <c r="Z26" s="8">
        <v>0</v>
      </c>
      <c r="AA26" s="12"/>
      <c r="AB26" s="8">
        <v>0</v>
      </c>
      <c r="AC26" s="12"/>
      <c r="AD26" s="8">
        <v>0</v>
      </c>
      <c r="AE26" s="12"/>
      <c r="AF26" s="8">
        <v>0</v>
      </c>
      <c r="AG26" s="12"/>
      <c r="AH26" s="8">
        <v>0</v>
      </c>
      <c r="AI26" s="12"/>
      <c r="AJ26" s="8">
        <v>0</v>
      </c>
      <c r="AK26" s="8" t="s">
        <v>56</v>
      </c>
      <c r="AL26" s="8">
        <v>0</v>
      </c>
      <c r="AM26" s="8" t="s">
        <v>56</v>
      </c>
      <c r="AN26" s="8">
        <v>0</v>
      </c>
      <c r="AO26" s="8" t="s">
        <v>56</v>
      </c>
      <c r="AP26" s="8">
        <v>0</v>
      </c>
      <c r="AQ26" s="8" t="s">
        <v>56</v>
      </c>
      <c r="AR26" s="8">
        <v>0</v>
      </c>
      <c r="AS26" s="12">
        <f t="shared" si="125"/>
        <v>0</v>
      </c>
      <c r="AT26" s="8">
        <v>0</v>
      </c>
      <c r="AU26" s="12">
        <f t="shared" si="126"/>
        <v>0</v>
      </c>
      <c r="AV26" s="8">
        <v>0</v>
      </c>
      <c r="AW26" s="12">
        <f t="shared" si="127"/>
        <v>0</v>
      </c>
      <c r="AX26" s="8">
        <v>0</v>
      </c>
      <c r="AY26" s="12">
        <f t="shared" si="128"/>
        <v>0</v>
      </c>
      <c r="AZ26" s="8">
        <v>0</v>
      </c>
      <c r="BA26" s="12">
        <f t="shared" si="129"/>
        <v>0</v>
      </c>
      <c r="BB26" s="8">
        <v>0</v>
      </c>
      <c r="BC26" s="12">
        <f t="shared" si="130"/>
        <v>0</v>
      </c>
      <c r="BD26" s="8">
        <v>0</v>
      </c>
      <c r="BE26" s="12">
        <f t="shared" si="131"/>
        <v>0</v>
      </c>
      <c r="BF26" s="8">
        <v>0</v>
      </c>
      <c r="BG26" s="12">
        <f t="shared" si="132"/>
        <v>0</v>
      </c>
      <c r="BH26" s="8">
        <v>0</v>
      </c>
      <c r="BI26" s="12">
        <f t="shared" si="133"/>
        <v>0</v>
      </c>
      <c r="BJ26" s="8">
        <v>0</v>
      </c>
      <c r="BK26" s="12">
        <f t="shared" si="134"/>
        <v>0</v>
      </c>
    </row>
    <row r="27" spans="2:63" ht="15" x14ac:dyDescent="0.2">
      <c r="B27" s="5" t="s">
        <v>9</v>
      </c>
      <c r="C27" s="5" t="s">
        <v>14</v>
      </c>
      <c r="D27" s="7">
        <v>0</v>
      </c>
      <c r="E27" s="12"/>
      <c r="F27" s="7">
        <v>0</v>
      </c>
      <c r="G27" s="12"/>
      <c r="H27" s="7">
        <v>0</v>
      </c>
      <c r="I27" s="12"/>
      <c r="J27" s="7">
        <v>0</v>
      </c>
      <c r="K27" s="12"/>
      <c r="L27" s="7">
        <v>0</v>
      </c>
      <c r="M27" s="12"/>
      <c r="N27" s="7">
        <v>0</v>
      </c>
      <c r="O27" s="12"/>
      <c r="P27" s="7">
        <v>0</v>
      </c>
      <c r="Q27" s="12"/>
      <c r="R27" s="7">
        <v>0</v>
      </c>
      <c r="S27" s="12"/>
      <c r="T27" s="7">
        <v>0</v>
      </c>
      <c r="U27" s="12"/>
      <c r="V27" s="7">
        <v>0</v>
      </c>
      <c r="W27" s="12"/>
      <c r="X27" s="7">
        <v>0</v>
      </c>
      <c r="Y27" s="12"/>
      <c r="Z27" s="7">
        <v>0</v>
      </c>
      <c r="AA27" s="12"/>
      <c r="AB27" s="7">
        <v>0</v>
      </c>
      <c r="AC27" s="12"/>
      <c r="AD27" s="7">
        <v>0</v>
      </c>
      <c r="AE27" s="12"/>
      <c r="AF27" s="7">
        <v>0</v>
      </c>
      <c r="AG27" s="12"/>
      <c r="AH27" s="7">
        <v>0</v>
      </c>
      <c r="AI27" s="12"/>
      <c r="AJ27" s="7">
        <v>0</v>
      </c>
      <c r="AK27" s="7" t="s">
        <v>56</v>
      </c>
      <c r="AL27" s="7">
        <v>0</v>
      </c>
      <c r="AM27" s="7" t="s">
        <v>56</v>
      </c>
      <c r="AN27" s="7">
        <v>0</v>
      </c>
      <c r="AO27" s="7" t="s">
        <v>56</v>
      </c>
      <c r="AP27" s="7">
        <v>0</v>
      </c>
      <c r="AQ27" s="7" t="s">
        <v>56</v>
      </c>
      <c r="AR27" s="7">
        <v>0</v>
      </c>
      <c r="AS27" s="12">
        <f t="shared" si="125"/>
        <v>0</v>
      </c>
      <c r="AT27" s="7">
        <v>0</v>
      </c>
      <c r="AU27" s="12">
        <f t="shared" si="126"/>
        <v>0</v>
      </c>
      <c r="AV27" s="7">
        <v>0</v>
      </c>
      <c r="AW27" s="12">
        <f t="shared" si="127"/>
        <v>0</v>
      </c>
      <c r="AX27" s="7">
        <v>0</v>
      </c>
      <c r="AY27" s="12">
        <f t="shared" si="128"/>
        <v>0</v>
      </c>
      <c r="AZ27" s="7">
        <v>0</v>
      </c>
      <c r="BA27" s="12">
        <f t="shared" si="129"/>
        <v>0</v>
      </c>
      <c r="BB27" s="7">
        <v>0</v>
      </c>
      <c r="BC27" s="12">
        <f t="shared" si="130"/>
        <v>0</v>
      </c>
      <c r="BD27" s="7">
        <v>0</v>
      </c>
      <c r="BE27" s="12">
        <f t="shared" si="131"/>
        <v>0</v>
      </c>
      <c r="BF27" s="7">
        <v>0</v>
      </c>
      <c r="BG27" s="12">
        <f t="shared" si="132"/>
        <v>0</v>
      </c>
      <c r="BH27" s="7">
        <v>0</v>
      </c>
      <c r="BI27" s="12">
        <f t="shared" si="133"/>
        <v>0</v>
      </c>
      <c r="BJ27" s="7">
        <v>0</v>
      </c>
      <c r="BK27" s="12">
        <f t="shared" si="134"/>
        <v>0</v>
      </c>
    </row>
    <row r="28" spans="2:63" ht="15" x14ac:dyDescent="0.2">
      <c r="B28" s="5" t="s">
        <v>9</v>
      </c>
      <c r="C28" s="5" t="s">
        <v>15</v>
      </c>
      <c r="D28" s="8">
        <v>0</v>
      </c>
      <c r="E28" s="12"/>
      <c r="F28" s="8">
        <v>0</v>
      </c>
      <c r="G28" s="12"/>
      <c r="H28" s="8">
        <v>0</v>
      </c>
      <c r="I28" s="12"/>
      <c r="J28" s="8">
        <v>0</v>
      </c>
      <c r="K28" s="12"/>
      <c r="L28" s="8">
        <v>0</v>
      </c>
      <c r="M28" s="12"/>
      <c r="N28" s="8">
        <v>0</v>
      </c>
      <c r="O28" s="12"/>
      <c r="P28" s="8">
        <v>0</v>
      </c>
      <c r="Q28" s="12"/>
      <c r="R28" s="8">
        <v>0</v>
      </c>
      <c r="S28" s="12"/>
      <c r="T28" s="8">
        <v>0</v>
      </c>
      <c r="U28" s="12"/>
      <c r="V28" s="8">
        <v>0</v>
      </c>
      <c r="W28" s="12"/>
      <c r="X28" s="10">
        <v>12.5</v>
      </c>
      <c r="Y28" s="12"/>
      <c r="Z28" s="10">
        <v>50.249000000000002</v>
      </c>
      <c r="AA28" s="12"/>
      <c r="AB28" s="10">
        <v>57.749000000000002</v>
      </c>
      <c r="AC28" s="12"/>
      <c r="AD28" s="10">
        <v>51.75</v>
      </c>
      <c r="AE28" s="12"/>
      <c r="AF28" s="10">
        <v>68.001000000000005</v>
      </c>
      <c r="AG28" s="12"/>
      <c r="AH28" s="10">
        <v>74.501000000000005</v>
      </c>
      <c r="AI28" s="12"/>
      <c r="AJ28" s="10">
        <v>129.75200000000001</v>
      </c>
      <c r="AK28" s="8" t="s">
        <v>56</v>
      </c>
      <c r="AL28" s="10">
        <v>197.75200000000001</v>
      </c>
      <c r="AM28" s="8" t="s">
        <v>56</v>
      </c>
      <c r="AN28" s="10">
        <v>228.00200000000001</v>
      </c>
      <c r="AO28" s="8" t="s">
        <v>56</v>
      </c>
      <c r="AP28" s="13">
        <v>212.50200000000001</v>
      </c>
      <c r="AQ28" s="14" t="s">
        <v>56</v>
      </c>
      <c r="AR28" s="13">
        <v>242.26400000000001</v>
      </c>
      <c r="AS28" s="15">
        <f t="shared" si="125"/>
        <v>7.1146226487127174E-3</v>
      </c>
      <c r="AT28" s="13">
        <v>271.24</v>
      </c>
      <c r="AU28" s="15">
        <f t="shared" si="126"/>
        <v>8.3633979668223096E-3</v>
      </c>
      <c r="AV28" s="13">
        <v>331.74</v>
      </c>
      <c r="AW28" s="15">
        <f t="shared" si="127"/>
        <v>9.708304006347885E-3</v>
      </c>
      <c r="AX28" s="13">
        <v>273.97199999999998</v>
      </c>
      <c r="AY28" s="15">
        <f t="shared" si="128"/>
        <v>7.9291347688965081E-3</v>
      </c>
      <c r="AZ28" s="13">
        <v>215.98500000000001</v>
      </c>
      <c r="BA28" s="15">
        <f t="shared" si="129"/>
        <v>6.6057240188235845E-3</v>
      </c>
      <c r="BB28" s="13">
        <v>277.52199999999999</v>
      </c>
      <c r="BC28" s="15">
        <f t="shared" si="130"/>
        <v>8.389794948504347E-3</v>
      </c>
      <c r="BD28" s="13">
        <v>292.49200000000002</v>
      </c>
      <c r="BE28" s="15">
        <f t="shared" si="131"/>
        <v>8.1866222511369508E-3</v>
      </c>
      <c r="BF28" s="13">
        <v>278.27</v>
      </c>
      <c r="BG28" s="15">
        <f t="shared" si="132"/>
        <v>7.9005054739257063E-3</v>
      </c>
      <c r="BH28" s="13">
        <v>219.88</v>
      </c>
      <c r="BI28" s="15">
        <f t="shared" si="133"/>
        <v>5.9359439086236103E-3</v>
      </c>
      <c r="BJ28" s="13">
        <v>244.988</v>
      </c>
      <c r="BK28" s="15">
        <f t="shared" si="134"/>
        <v>6.4772817646650722E-3</v>
      </c>
    </row>
    <row r="29" spans="2:63" ht="15" x14ac:dyDescent="0.2">
      <c r="B29" s="5" t="s">
        <v>9</v>
      </c>
      <c r="C29" s="5" t="s">
        <v>16</v>
      </c>
      <c r="D29" s="9">
        <v>4043.556</v>
      </c>
      <c r="E29" s="12"/>
      <c r="F29" s="9">
        <v>3244.2220000000002</v>
      </c>
      <c r="G29" s="12"/>
      <c r="H29" s="9">
        <v>3262.3330000000001</v>
      </c>
      <c r="I29" s="12"/>
      <c r="J29" s="9">
        <v>3284.3890000000001</v>
      </c>
      <c r="K29" s="12"/>
      <c r="L29" s="9">
        <v>3617.3890000000001</v>
      </c>
      <c r="M29" s="12"/>
      <c r="N29" s="9">
        <v>3464.2779999999998</v>
      </c>
      <c r="O29" s="12"/>
      <c r="P29" s="9">
        <v>4635.5559999999996</v>
      </c>
      <c r="Q29" s="12"/>
      <c r="R29" s="9">
        <v>3703.8890000000001</v>
      </c>
      <c r="S29" s="12"/>
      <c r="T29" s="9">
        <v>3500.8330000000001</v>
      </c>
      <c r="U29" s="12"/>
      <c r="V29" s="9">
        <v>3763.1669999999999</v>
      </c>
      <c r="W29" s="12"/>
      <c r="X29" s="9">
        <v>2795.0830000000001</v>
      </c>
      <c r="Y29" s="12"/>
      <c r="Z29" s="9">
        <v>3774.556</v>
      </c>
      <c r="AA29" s="12"/>
      <c r="AB29" s="7">
        <v>4754</v>
      </c>
      <c r="AC29" s="12"/>
      <c r="AD29" s="9">
        <v>3813.194</v>
      </c>
      <c r="AE29" s="12"/>
      <c r="AF29" s="9">
        <v>3116.194</v>
      </c>
      <c r="AG29" s="12"/>
      <c r="AH29" s="9">
        <v>2565.4720000000002</v>
      </c>
      <c r="AI29" s="12"/>
      <c r="AJ29" s="9">
        <v>2754.7779999999998</v>
      </c>
      <c r="AK29" s="7" t="s">
        <v>56</v>
      </c>
      <c r="AL29" s="9">
        <v>2631.4169999999999</v>
      </c>
      <c r="AM29" s="7" t="s">
        <v>56</v>
      </c>
      <c r="AN29" s="9">
        <v>2460.0279999999998</v>
      </c>
      <c r="AO29" s="7" t="s">
        <v>56</v>
      </c>
      <c r="AP29" s="13">
        <v>2803.9169999999999</v>
      </c>
      <c r="AQ29" s="14" t="s">
        <v>56</v>
      </c>
      <c r="AR29" s="13">
        <v>2825.2220000000002</v>
      </c>
      <c r="AS29" s="15">
        <f t="shared" si="125"/>
        <v>8.2968944741445047E-2</v>
      </c>
      <c r="AT29" s="13">
        <v>2502.0279999999998</v>
      </c>
      <c r="AU29" s="15">
        <f t="shared" si="126"/>
        <v>7.7147381979547597E-2</v>
      </c>
      <c r="AV29" s="13">
        <v>2687.0830000000001</v>
      </c>
      <c r="AW29" s="15">
        <f t="shared" si="127"/>
        <v>7.8636940538642591E-2</v>
      </c>
      <c r="AX29" s="13">
        <v>2290.5830000000001</v>
      </c>
      <c r="AY29" s="15">
        <f t="shared" si="128"/>
        <v>6.6292691612074489E-2</v>
      </c>
      <c r="AZ29" s="13">
        <v>1965.778</v>
      </c>
      <c r="BA29" s="15">
        <f t="shared" si="129"/>
        <v>6.0121707295761218E-2</v>
      </c>
      <c r="BB29" s="13">
        <v>2021.306</v>
      </c>
      <c r="BC29" s="15">
        <f t="shared" si="130"/>
        <v>6.1106301007421135E-2</v>
      </c>
      <c r="BD29" s="13">
        <v>2866.056</v>
      </c>
      <c r="BE29" s="15">
        <f t="shared" si="131"/>
        <v>8.021866520316645E-2</v>
      </c>
      <c r="BF29" s="13">
        <v>3078.444</v>
      </c>
      <c r="BG29" s="15">
        <f t="shared" si="132"/>
        <v>8.7401673458057813E-2</v>
      </c>
      <c r="BH29" s="13">
        <v>4259.5280000000002</v>
      </c>
      <c r="BI29" s="15">
        <f t="shared" si="133"/>
        <v>0.11499144663094284</v>
      </c>
      <c r="BJ29" s="13">
        <v>4679.567</v>
      </c>
      <c r="BK29" s="15">
        <f t="shared" si="134"/>
        <v>0.12372391299014009</v>
      </c>
    </row>
    <row r="30" spans="2:63" ht="15" x14ac:dyDescent="0.2">
      <c r="B30" s="5" t="s">
        <v>9</v>
      </c>
      <c r="C30" s="5" t="s">
        <v>17</v>
      </c>
      <c r="D30" s="8">
        <v>0</v>
      </c>
      <c r="E30" s="12"/>
      <c r="F30" s="10">
        <v>61.389000000000003</v>
      </c>
      <c r="G30" s="12"/>
      <c r="H30" s="10">
        <v>86.388999999999996</v>
      </c>
      <c r="I30" s="12"/>
      <c r="J30" s="10">
        <v>122.5</v>
      </c>
      <c r="K30" s="12"/>
      <c r="L30" s="10">
        <v>154.72200000000001</v>
      </c>
      <c r="M30" s="12"/>
      <c r="N30" s="10">
        <v>180.833</v>
      </c>
      <c r="O30" s="12"/>
      <c r="P30" s="10">
        <v>181.667</v>
      </c>
      <c r="Q30" s="12"/>
      <c r="R30" s="10">
        <v>289.72199999999998</v>
      </c>
      <c r="S30" s="12"/>
      <c r="T30" s="10">
        <v>288.61099999999999</v>
      </c>
      <c r="U30" s="12"/>
      <c r="V30" s="10">
        <v>293.33300000000003</v>
      </c>
      <c r="W30" s="12"/>
      <c r="X30" s="10">
        <v>295.55599999999998</v>
      </c>
      <c r="Y30" s="12"/>
      <c r="Z30" s="10">
        <v>263.88900000000001</v>
      </c>
      <c r="AA30" s="12"/>
      <c r="AB30" s="10">
        <v>301.94400000000002</v>
      </c>
      <c r="AC30" s="12"/>
      <c r="AD30" s="10">
        <v>190.55600000000001</v>
      </c>
      <c r="AE30" s="12"/>
      <c r="AF30" s="10">
        <v>724.29100000000005</v>
      </c>
      <c r="AG30" s="12"/>
      <c r="AH30" s="10">
        <v>836.21600000000001</v>
      </c>
      <c r="AI30" s="12"/>
      <c r="AJ30" s="10">
        <v>1032.2170000000001</v>
      </c>
      <c r="AK30" s="8" t="s">
        <v>56</v>
      </c>
      <c r="AL30" s="10">
        <v>1176.066</v>
      </c>
      <c r="AM30" s="8" t="s">
        <v>56</v>
      </c>
      <c r="AN30" s="10">
        <v>1439.2349999999999</v>
      </c>
      <c r="AO30" s="8" t="s">
        <v>56</v>
      </c>
      <c r="AP30" s="10">
        <v>1629.367</v>
      </c>
      <c r="AQ30" s="8" t="s">
        <v>56</v>
      </c>
      <c r="AR30" s="10">
        <v>1862.74</v>
      </c>
      <c r="AS30" s="12">
        <f t="shared" si="125"/>
        <v>5.4703514317699396E-2</v>
      </c>
      <c r="AT30" s="10">
        <v>2134.971</v>
      </c>
      <c r="AU30" s="12">
        <f t="shared" si="126"/>
        <v>6.5829568355053061E-2</v>
      </c>
      <c r="AV30" s="10">
        <v>2297.0349999999999</v>
      </c>
      <c r="AW30" s="12">
        <f t="shared" si="127"/>
        <v>6.7222264704953613E-2</v>
      </c>
      <c r="AX30" s="10">
        <v>2548.9609999999998</v>
      </c>
      <c r="AY30" s="12">
        <f t="shared" si="128"/>
        <v>7.3770514102394449E-2</v>
      </c>
      <c r="AZ30" s="10">
        <v>2576.4360000000001</v>
      </c>
      <c r="BA30" s="12">
        <f t="shared" si="129"/>
        <v>7.8798181207777207E-2</v>
      </c>
      <c r="BB30" s="10">
        <v>2694.97</v>
      </c>
      <c r="BC30" s="12">
        <f t="shared" si="130"/>
        <v>8.1471903821573641E-2</v>
      </c>
      <c r="BD30" s="10">
        <v>2821.5520000000001</v>
      </c>
      <c r="BE30" s="12">
        <f t="shared" si="131"/>
        <v>7.8973033060528025E-2</v>
      </c>
      <c r="BF30" s="10">
        <v>2922.2489999999998</v>
      </c>
      <c r="BG30" s="12">
        <f t="shared" si="132"/>
        <v>8.2967061561339414E-2</v>
      </c>
      <c r="BH30" s="10">
        <v>3064.7559999999999</v>
      </c>
      <c r="BI30" s="12">
        <f t="shared" si="133"/>
        <v>8.273703706393333E-2</v>
      </c>
      <c r="BJ30" s="10">
        <v>3491.3939999999998</v>
      </c>
      <c r="BK30" s="12">
        <f t="shared" si="134"/>
        <v>9.2309593488093478E-2</v>
      </c>
    </row>
    <row r="31" spans="2:63" ht="15" x14ac:dyDescent="0.2">
      <c r="B31" s="5" t="s">
        <v>9</v>
      </c>
      <c r="C31" s="5" t="s">
        <v>18</v>
      </c>
      <c r="D31" s="7">
        <v>0</v>
      </c>
      <c r="E31" s="12"/>
      <c r="F31" s="7">
        <v>0</v>
      </c>
      <c r="G31" s="12"/>
      <c r="H31" s="7">
        <v>0</v>
      </c>
      <c r="I31" s="12"/>
      <c r="J31" s="7">
        <v>0</v>
      </c>
      <c r="K31" s="12"/>
      <c r="L31" s="7">
        <v>0</v>
      </c>
      <c r="M31" s="12"/>
      <c r="N31" s="7">
        <v>0</v>
      </c>
      <c r="O31" s="12"/>
      <c r="P31" s="7">
        <v>0</v>
      </c>
      <c r="Q31" s="12"/>
      <c r="R31" s="7">
        <v>0</v>
      </c>
      <c r="S31" s="12"/>
      <c r="T31" s="7">
        <v>0</v>
      </c>
      <c r="U31" s="12"/>
      <c r="V31" s="7">
        <v>0</v>
      </c>
      <c r="W31" s="12"/>
      <c r="X31" s="7">
        <v>0</v>
      </c>
      <c r="Y31" s="12"/>
      <c r="Z31" s="7">
        <v>0</v>
      </c>
      <c r="AA31" s="12"/>
      <c r="AB31" s="7">
        <v>0</v>
      </c>
      <c r="AC31" s="12"/>
      <c r="AD31" s="7">
        <v>0</v>
      </c>
      <c r="AE31" s="12"/>
      <c r="AF31" s="7">
        <v>0</v>
      </c>
      <c r="AG31" s="12"/>
      <c r="AH31" s="7">
        <v>0</v>
      </c>
      <c r="AI31" s="12"/>
      <c r="AJ31" s="7">
        <v>0</v>
      </c>
      <c r="AK31" s="7" t="s">
        <v>56</v>
      </c>
      <c r="AL31" s="7">
        <v>0</v>
      </c>
      <c r="AM31" s="7" t="s">
        <v>56</v>
      </c>
      <c r="AN31" s="7">
        <v>0</v>
      </c>
      <c r="AO31" s="7" t="s">
        <v>56</v>
      </c>
      <c r="AP31" s="7">
        <v>0</v>
      </c>
      <c r="AQ31" s="7" t="s">
        <v>56</v>
      </c>
      <c r="AR31" s="9">
        <v>17.222000000000001</v>
      </c>
      <c r="AS31" s="12">
        <f t="shared" si="125"/>
        <v>5.0576243790299185E-4</v>
      </c>
      <c r="AT31" s="9">
        <v>17.222000000000001</v>
      </c>
      <c r="AU31" s="12">
        <f t="shared" si="126"/>
        <v>5.3102211983709568E-4</v>
      </c>
      <c r="AV31" s="9">
        <v>43.610999999999997</v>
      </c>
      <c r="AW31" s="12">
        <f t="shared" si="127"/>
        <v>1.2762670947755398E-3</v>
      </c>
      <c r="AX31" s="9">
        <v>34.167000000000002</v>
      </c>
      <c r="AY31" s="12">
        <f t="shared" si="128"/>
        <v>9.8884100436864744E-4</v>
      </c>
      <c r="AZ31" s="9">
        <v>96.111000000000004</v>
      </c>
      <c r="BA31" s="12">
        <f t="shared" si="129"/>
        <v>2.9394760801590551E-3</v>
      </c>
      <c r="BB31" s="9">
        <v>96.111000000000004</v>
      </c>
      <c r="BC31" s="12">
        <f t="shared" si="130"/>
        <v>2.905541118526464E-3</v>
      </c>
      <c r="BD31" s="9">
        <v>96.111000000000004</v>
      </c>
      <c r="BE31" s="12">
        <f t="shared" si="131"/>
        <v>2.6900716982995207E-3</v>
      </c>
      <c r="BF31" s="9">
        <v>96.111000000000004</v>
      </c>
      <c r="BG31" s="12">
        <f t="shared" si="132"/>
        <v>2.7287364128525302E-3</v>
      </c>
      <c r="BH31" s="9">
        <v>166.84899999999999</v>
      </c>
      <c r="BI31" s="12">
        <f t="shared" si="133"/>
        <v>4.5043037348096266E-3</v>
      </c>
      <c r="BJ31" s="9">
        <v>200.226</v>
      </c>
      <c r="BK31" s="12">
        <f t="shared" si="134"/>
        <v>5.2938112014132479E-3</v>
      </c>
    </row>
    <row r="32" spans="2:63" ht="15" x14ac:dyDescent="0.2">
      <c r="B32" s="5" t="s">
        <v>9</v>
      </c>
      <c r="C32" s="5" t="s">
        <v>19</v>
      </c>
      <c r="D32" s="8" t="s">
        <v>59</v>
      </c>
      <c r="E32" s="12"/>
      <c r="F32" s="8" t="s">
        <v>59</v>
      </c>
      <c r="G32" s="12"/>
      <c r="H32" s="8" t="s">
        <v>59</v>
      </c>
      <c r="I32" s="12"/>
      <c r="J32" s="8" t="s">
        <v>59</v>
      </c>
      <c r="K32" s="12"/>
      <c r="L32" s="8" t="s">
        <v>59</v>
      </c>
      <c r="M32" s="12"/>
      <c r="N32" s="8" t="s">
        <v>59</v>
      </c>
      <c r="O32" s="12"/>
      <c r="P32" s="8" t="s">
        <v>59</v>
      </c>
      <c r="Q32" s="12"/>
      <c r="R32" s="8" t="s">
        <v>59</v>
      </c>
      <c r="S32" s="12"/>
      <c r="T32" s="8" t="s">
        <v>59</v>
      </c>
      <c r="U32" s="12"/>
      <c r="V32" s="8" t="s">
        <v>59</v>
      </c>
      <c r="W32" s="12"/>
      <c r="X32" s="8" t="s">
        <v>59</v>
      </c>
      <c r="Y32" s="12"/>
      <c r="Z32" s="8" t="s">
        <v>59</v>
      </c>
      <c r="AA32" s="12"/>
      <c r="AB32" s="8" t="s">
        <v>59</v>
      </c>
      <c r="AC32" s="12"/>
      <c r="AD32" s="8" t="s">
        <v>59</v>
      </c>
      <c r="AE32" s="12"/>
      <c r="AF32" s="8" t="s">
        <v>59</v>
      </c>
      <c r="AG32" s="12"/>
      <c r="AH32" s="8" t="s">
        <v>59</v>
      </c>
      <c r="AI32" s="12"/>
      <c r="AJ32" s="8" t="s">
        <v>59</v>
      </c>
      <c r="AK32" s="8"/>
      <c r="AL32" s="8" t="s">
        <v>59</v>
      </c>
      <c r="AM32" s="8" t="s">
        <v>60</v>
      </c>
      <c r="AN32" s="8" t="s">
        <v>59</v>
      </c>
      <c r="AO32" s="8" t="s">
        <v>60</v>
      </c>
      <c r="AP32" s="8" t="s">
        <v>59</v>
      </c>
      <c r="AQ32" s="8" t="s">
        <v>60</v>
      </c>
      <c r="AR32" s="8" t="s">
        <v>59</v>
      </c>
      <c r="AS32" s="12" t="e">
        <f t="shared" si="125"/>
        <v>#VALUE!</v>
      </c>
      <c r="AT32" s="8" t="s">
        <v>59</v>
      </c>
      <c r="AU32" s="12" t="e">
        <f t="shared" si="126"/>
        <v>#VALUE!</v>
      </c>
      <c r="AV32" s="8" t="s">
        <v>59</v>
      </c>
      <c r="AW32" s="12" t="e">
        <f t="shared" si="127"/>
        <v>#VALUE!</v>
      </c>
      <c r="AX32" s="8" t="s">
        <v>59</v>
      </c>
      <c r="AY32" s="12" t="e">
        <f t="shared" si="128"/>
        <v>#VALUE!</v>
      </c>
      <c r="AZ32" s="8" t="s">
        <v>59</v>
      </c>
      <c r="BA32" s="12" t="e">
        <f t="shared" si="129"/>
        <v>#VALUE!</v>
      </c>
      <c r="BB32" s="8" t="s">
        <v>59</v>
      </c>
      <c r="BC32" s="12" t="e">
        <f t="shared" si="130"/>
        <v>#VALUE!</v>
      </c>
      <c r="BD32" s="8" t="s">
        <v>59</v>
      </c>
      <c r="BE32" s="12" t="e">
        <f t="shared" si="131"/>
        <v>#VALUE!</v>
      </c>
      <c r="BF32" s="8" t="s">
        <v>59</v>
      </c>
      <c r="BG32" s="12" t="e">
        <f t="shared" si="132"/>
        <v>#VALUE!</v>
      </c>
      <c r="BH32" s="8" t="s">
        <v>59</v>
      </c>
      <c r="BI32" s="12" t="e">
        <f t="shared" si="133"/>
        <v>#VALUE!</v>
      </c>
      <c r="BJ32" s="8" t="s">
        <v>59</v>
      </c>
      <c r="BK32" s="12" t="e">
        <f t="shared" si="134"/>
        <v>#VALUE!</v>
      </c>
    </row>
    <row r="33" spans="1:63" ht="15" x14ac:dyDescent="0.2">
      <c r="B33" s="5" t="s">
        <v>9</v>
      </c>
      <c r="C33" s="5" t="s">
        <v>20</v>
      </c>
      <c r="D33" s="7">
        <v>19367</v>
      </c>
      <c r="E33" s="12"/>
      <c r="F33" s="7">
        <v>19806</v>
      </c>
      <c r="G33" s="12"/>
      <c r="H33" s="7">
        <v>20577</v>
      </c>
      <c r="I33" s="12"/>
      <c r="J33" s="7">
        <v>19884</v>
      </c>
      <c r="K33" s="12"/>
      <c r="L33" s="7">
        <v>19353</v>
      </c>
      <c r="M33" s="12"/>
      <c r="N33" s="7">
        <v>19480</v>
      </c>
      <c r="O33" s="12"/>
      <c r="P33" s="7">
        <v>21384</v>
      </c>
      <c r="Q33" s="12"/>
      <c r="R33" s="7">
        <v>22289</v>
      </c>
      <c r="S33" s="12"/>
      <c r="T33" s="7">
        <v>22583</v>
      </c>
      <c r="U33" s="12"/>
      <c r="V33" s="7">
        <v>22291</v>
      </c>
      <c r="W33" s="12"/>
      <c r="X33" s="7">
        <v>20590</v>
      </c>
      <c r="Y33" s="12"/>
      <c r="Z33" s="7">
        <v>24119</v>
      </c>
      <c r="AA33" s="12"/>
      <c r="AB33" s="7">
        <v>24323</v>
      </c>
      <c r="AC33" s="12"/>
      <c r="AD33" s="7">
        <v>20833</v>
      </c>
      <c r="AE33" s="12"/>
      <c r="AF33" s="7">
        <v>21586</v>
      </c>
      <c r="AG33" s="12"/>
      <c r="AH33" s="7">
        <v>21954</v>
      </c>
      <c r="AI33" s="12"/>
      <c r="AJ33" s="7">
        <v>21160</v>
      </c>
      <c r="AK33" s="7" t="s">
        <v>56</v>
      </c>
      <c r="AL33" s="7">
        <v>23322</v>
      </c>
      <c r="AM33" s="7" t="s">
        <v>56</v>
      </c>
      <c r="AN33" s="7">
        <v>23656</v>
      </c>
      <c r="AO33" s="7" t="s">
        <v>56</v>
      </c>
      <c r="AP33" s="14">
        <v>26892</v>
      </c>
      <c r="AQ33" s="14" t="s">
        <v>56</v>
      </c>
      <c r="AR33" s="14">
        <v>26188</v>
      </c>
      <c r="AS33" s="15">
        <f t="shared" si="125"/>
        <v>0.76906902356309081</v>
      </c>
      <c r="AT33" s="14">
        <v>24863</v>
      </c>
      <c r="AU33" s="15">
        <f t="shared" si="126"/>
        <v>0.76662425766517872</v>
      </c>
      <c r="AV33" s="14">
        <v>25856</v>
      </c>
      <c r="AW33" s="15">
        <f t="shared" si="127"/>
        <v>0.75667061068345964</v>
      </c>
      <c r="AX33" s="14">
        <v>26056</v>
      </c>
      <c r="AY33" s="15">
        <f t="shared" si="128"/>
        <v>0.75409726372902142</v>
      </c>
      <c r="AZ33" s="14">
        <v>24659</v>
      </c>
      <c r="BA33" s="15">
        <f t="shared" si="129"/>
        <v>0.75417528337695094</v>
      </c>
      <c r="BB33" s="14">
        <v>24660</v>
      </c>
      <c r="BC33" s="15">
        <f t="shared" si="130"/>
        <v>0.74549889172792505</v>
      </c>
      <c r="BD33" s="14">
        <v>26116</v>
      </c>
      <c r="BE33" s="15">
        <f t="shared" si="131"/>
        <v>0.73096640834857907</v>
      </c>
      <c r="BF33" s="14">
        <v>24972</v>
      </c>
      <c r="BG33" s="15">
        <f t="shared" si="132"/>
        <v>0.70899278648389241</v>
      </c>
      <c r="BH33" s="14">
        <v>25365</v>
      </c>
      <c r="BI33" s="15">
        <f t="shared" si="133"/>
        <v>0.68476085702309386</v>
      </c>
      <c r="BJ33" s="14">
        <v>25409</v>
      </c>
      <c r="BK33" s="15">
        <f t="shared" si="134"/>
        <v>0.67179311786036389</v>
      </c>
    </row>
    <row r="34" spans="1:63" ht="15" x14ac:dyDescent="0.2">
      <c r="B34" s="5" t="s">
        <v>9</v>
      </c>
      <c r="C34" s="5" t="s">
        <v>21</v>
      </c>
      <c r="D34" s="10">
        <v>385.83300000000003</v>
      </c>
      <c r="E34" s="12"/>
      <c r="F34" s="10">
        <v>483.33300000000003</v>
      </c>
      <c r="G34" s="12"/>
      <c r="H34" s="8">
        <v>535</v>
      </c>
      <c r="I34" s="12"/>
      <c r="J34" s="10">
        <v>593.33299999999997</v>
      </c>
      <c r="K34" s="12"/>
      <c r="L34" s="10">
        <v>515.55600000000004</v>
      </c>
      <c r="M34" s="12"/>
      <c r="N34" s="10">
        <v>526.11099999999999</v>
      </c>
      <c r="O34" s="12"/>
      <c r="P34" s="10">
        <v>684.72199999999998</v>
      </c>
      <c r="Q34" s="12"/>
      <c r="R34" s="10">
        <v>773.33299999999997</v>
      </c>
      <c r="S34" s="12"/>
      <c r="T34" s="10">
        <v>870.55600000000004</v>
      </c>
      <c r="U34" s="12"/>
      <c r="V34" s="10">
        <v>979.72199999999998</v>
      </c>
      <c r="W34" s="12"/>
      <c r="X34" s="10">
        <v>1020.556</v>
      </c>
      <c r="Y34" s="12"/>
      <c r="Z34" s="10">
        <v>1303.3330000000001</v>
      </c>
      <c r="AA34" s="12"/>
      <c r="AB34" s="10">
        <v>1378.6110000000001</v>
      </c>
      <c r="AC34" s="12"/>
      <c r="AD34" s="10">
        <v>1535.8330000000001</v>
      </c>
      <c r="AE34" s="12"/>
      <c r="AF34" s="10">
        <v>1603.6110000000001</v>
      </c>
      <c r="AG34" s="12"/>
      <c r="AH34" s="10">
        <v>1697.5</v>
      </c>
      <c r="AI34" s="12"/>
      <c r="AJ34" s="10">
        <v>1815.556</v>
      </c>
      <c r="AK34" s="8" t="s">
        <v>56</v>
      </c>
      <c r="AL34" s="10">
        <v>2003.056</v>
      </c>
      <c r="AM34" s="8" t="s">
        <v>56</v>
      </c>
      <c r="AN34" s="10">
        <v>2016.944</v>
      </c>
      <c r="AO34" s="8" t="s">
        <v>56</v>
      </c>
      <c r="AP34" s="10">
        <v>2380.8330000000001</v>
      </c>
      <c r="AQ34" s="8" t="s">
        <v>56</v>
      </c>
      <c r="AR34" s="10">
        <v>2916.1109999999999</v>
      </c>
      <c r="AS34" s="12">
        <f t="shared" si="125"/>
        <v>8.5638102923918907E-2</v>
      </c>
      <c r="AT34" s="10">
        <v>2643.3330000000001</v>
      </c>
      <c r="AU34" s="12">
        <f t="shared" si="126"/>
        <v>8.1504371913561122E-2</v>
      </c>
      <c r="AV34" s="10">
        <v>2955.2779999999998</v>
      </c>
      <c r="AW34" s="12">
        <f t="shared" si="127"/>
        <v>8.6485612971820586E-2</v>
      </c>
      <c r="AX34" s="10">
        <v>3348.8890000000001</v>
      </c>
      <c r="AY34" s="12">
        <f t="shared" si="128"/>
        <v>9.6921554783244504E-2</v>
      </c>
      <c r="AZ34" s="10">
        <v>3183.3330000000001</v>
      </c>
      <c r="BA34" s="12">
        <f t="shared" si="129"/>
        <v>9.7359628020527986E-2</v>
      </c>
      <c r="BB34" s="10">
        <v>3328.6109999999999</v>
      </c>
      <c r="BC34" s="12">
        <f t="shared" si="130"/>
        <v>0.10062756737604948</v>
      </c>
      <c r="BD34" s="10">
        <v>3535.8330000000001</v>
      </c>
      <c r="BE34" s="12">
        <f t="shared" si="131"/>
        <v>9.8965199438289991E-2</v>
      </c>
      <c r="BF34" s="10">
        <v>3874.7220000000002</v>
      </c>
      <c r="BG34" s="12">
        <f t="shared" si="132"/>
        <v>0.11000920821842225</v>
      </c>
      <c r="BH34" s="10">
        <v>3965.0230000000001</v>
      </c>
      <c r="BI34" s="12">
        <f t="shared" si="133"/>
        <v>0.10704090469529978</v>
      </c>
      <c r="BJ34" s="10">
        <v>3796.3890000000001</v>
      </c>
      <c r="BK34" s="12">
        <f t="shared" si="134"/>
        <v>0.1003734111110547</v>
      </c>
    </row>
    <row r="36" spans="1:63" ht="15" x14ac:dyDescent="0.2">
      <c r="B36" s="1" t="s">
        <v>61</v>
      </c>
    </row>
    <row r="37" spans="1:63" ht="15" x14ac:dyDescent="0.2">
      <c r="B37" s="1" t="s">
        <v>59</v>
      </c>
      <c r="C37" s="2" t="s">
        <v>62</v>
      </c>
    </row>
    <row r="38" spans="1:63" ht="15" x14ac:dyDescent="0.2">
      <c r="B38" s="1" t="s">
        <v>63</v>
      </c>
    </row>
    <row r="39" spans="1:63" ht="15" x14ac:dyDescent="0.2">
      <c r="B39" s="1" t="s">
        <v>60</v>
      </c>
      <c r="C39" s="2" t="s">
        <v>64</v>
      </c>
    </row>
    <row r="41" spans="1:63" ht="20" customHeight="1" x14ac:dyDescent="0.25">
      <c r="C41" s="33">
        <v>8.5984522785898497E-5</v>
      </c>
    </row>
    <row r="43" spans="1:63" ht="11.25" customHeight="1" x14ac:dyDescent="0.2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1:63" ht="11.25" customHeight="1" x14ac:dyDescent="0.2">
      <c r="B44" s="29"/>
      <c r="C44" s="29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29"/>
      <c r="BC44" s="29"/>
    </row>
    <row r="45" spans="1:63" ht="11.25" customHeight="1" x14ac:dyDescent="0.2">
      <c r="B45" s="31"/>
      <c r="C45" s="29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6"/>
      <c r="BC45" s="36"/>
      <c r="BD45" s="37"/>
      <c r="BE45" s="37"/>
      <c r="BF45" s="37"/>
      <c r="BG45" s="37"/>
      <c r="BH45" s="37"/>
    </row>
    <row r="46" spans="1:63" ht="11.25" customHeight="1" x14ac:dyDescent="0.2">
      <c r="B46" s="29" t="s">
        <v>141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6"/>
      <c r="BC46" s="36"/>
      <c r="BD46" s="37"/>
      <c r="BE46" s="37"/>
      <c r="BF46" s="37"/>
      <c r="BG46" s="37"/>
      <c r="BH46" s="37"/>
    </row>
    <row r="47" spans="1:63" ht="16" customHeight="1" x14ac:dyDescent="0.2">
      <c r="A47" t="s">
        <v>181</v>
      </c>
      <c r="B47" s="29"/>
      <c r="C47" s="29" t="s">
        <v>142</v>
      </c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6"/>
      <c r="BC47" s="36"/>
      <c r="BD47" s="37"/>
      <c r="BE47" s="37"/>
      <c r="BF47" s="37"/>
      <c r="BG47" s="37"/>
      <c r="BH47" s="37"/>
    </row>
    <row r="48" spans="1:63" ht="22" customHeight="1" x14ac:dyDescent="0.2">
      <c r="B48" s="31" t="s">
        <v>148</v>
      </c>
      <c r="C48" s="29" t="s">
        <v>161</v>
      </c>
      <c r="AR48" s="30">
        <v>2010</v>
      </c>
      <c r="AS48" s="30"/>
      <c r="AT48" s="30">
        <v>2011</v>
      </c>
      <c r="AU48" s="30"/>
      <c r="AV48" s="30">
        <v>2012</v>
      </c>
      <c r="AW48" s="30"/>
      <c r="AX48" s="30">
        <v>2013</v>
      </c>
      <c r="AY48" s="30"/>
      <c r="AZ48" s="30">
        <v>2014</v>
      </c>
      <c r="BA48" s="30"/>
      <c r="BB48" s="29">
        <v>2015</v>
      </c>
      <c r="BC48" s="36"/>
      <c r="BD48" s="29">
        <v>2016</v>
      </c>
      <c r="BE48" s="29"/>
      <c r="BF48" s="29">
        <v>2017</v>
      </c>
      <c r="BG48" s="29"/>
      <c r="BH48" s="29">
        <v>2018</v>
      </c>
      <c r="BI48" s="29"/>
      <c r="BJ48" s="29"/>
    </row>
    <row r="49" spans="2:62" ht="22" customHeight="1" x14ac:dyDescent="0.2">
      <c r="B49" s="31" t="s">
        <v>149</v>
      </c>
      <c r="C49" s="29" t="s">
        <v>161</v>
      </c>
      <c r="AR49" s="38">
        <f>AR87/$C$41</f>
        <v>18568.45800000001</v>
      </c>
      <c r="AS49" s="38"/>
      <c r="AT49" s="38">
        <f>AS87/$C$41</f>
        <v>18343.999000000007</v>
      </c>
      <c r="AU49" s="38"/>
      <c r="AV49" s="38">
        <f>AT87/$C$41</f>
        <v>18086.976000000006</v>
      </c>
      <c r="AW49" s="38"/>
      <c r="AX49" s="38">
        <f>AU87/$C$41</f>
        <v>18537.057000000012</v>
      </c>
      <c r="AY49" s="38"/>
      <c r="AZ49" s="38">
        <f>AV87/$C$41</f>
        <v>18713.83300000001</v>
      </c>
      <c r="BA49" s="38"/>
      <c r="BB49" s="38">
        <f>AW87/$C$41</f>
        <v>19908.234000000011</v>
      </c>
      <c r="BC49" s="39"/>
      <c r="BD49" s="38">
        <f>AX87/$C$41</f>
        <v>19945.450000000012</v>
      </c>
      <c r="BE49" s="40"/>
      <c r="BF49" s="38">
        <f>AY87/$C$41</f>
        <v>20623.47900000001</v>
      </c>
      <c r="BG49" s="40"/>
      <c r="BH49" s="38">
        <f>AZ87/$C$41</f>
        <v>18290.501000000007</v>
      </c>
      <c r="BJ49" s="34"/>
    </row>
    <row r="50" spans="2:62" ht="22" customHeight="1" x14ac:dyDescent="0.2">
      <c r="B50" s="31" t="s">
        <v>150</v>
      </c>
      <c r="C50" s="29" t="s">
        <v>161</v>
      </c>
      <c r="AR50" s="38">
        <f t="shared" ref="AR50:AR61" si="135">AR88/$C$41</f>
        <v>66354.965000000026</v>
      </c>
      <c r="AS50" s="38"/>
      <c r="AT50" s="38">
        <f t="shared" ref="AT50:AT61" si="136">AS88/$C$41</f>
        <v>60035.223000000027</v>
      </c>
      <c r="AU50" s="38"/>
      <c r="AV50" s="38">
        <f t="shared" ref="AV50:AV61" si="137">AT88/$C$41</f>
        <v>58398.882000000027</v>
      </c>
      <c r="AW50" s="38"/>
      <c r="AX50" s="38">
        <f t="shared" ref="AX50:AX61" si="138">AU88/$C$41</f>
        <v>64098.745000000032</v>
      </c>
      <c r="AY50" s="38"/>
      <c r="AZ50" s="38">
        <f t="shared" ref="AZ50:AZ61" si="139">AV88/$C$41</f>
        <v>61543.634000000035</v>
      </c>
      <c r="BA50" s="38"/>
      <c r="BB50" s="38">
        <f t="shared" ref="BB50:BB61" si="140">AW88/$C$41</f>
        <v>67798.248000000036</v>
      </c>
      <c r="BC50" s="39"/>
      <c r="BD50" s="38">
        <f t="shared" ref="BD50:BD61" si="141">AX88/$C$41</f>
        <v>67712.186000000031</v>
      </c>
      <c r="BE50" s="40"/>
      <c r="BF50" s="38">
        <f t="shared" ref="BF50:BF61" si="142">AY88/$C$41</f>
        <v>69676.493000000031</v>
      </c>
      <c r="BG50" s="40"/>
      <c r="BH50" s="38">
        <f t="shared" ref="BH50:BH61" si="143">AZ88/$C$41</f>
        <v>60405.05700000003</v>
      </c>
    </row>
    <row r="51" spans="2:62" ht="22" customHeight="1" x14ac:dyDescent="0.2">
      <c r="B51" s="31" t="s">
        <v>151</v>
      </c>
      <c r="C51" s="29" t="s">
        <v>161</v>
      </c>
      <c r="AR51" s="38">
        <f t="shared" si="135"/>
        <v>5821.9780000000037</v>
      </c>
      <c r="AS51" s="38"/>
      <c r="AT51" s="38">
        <f t="shared" si="136"/>
        <v>5918.5070000000032</v>
      </c>
      <c r="AU51" s="38"/>
      <c r="AV51" s="38">
        <f t="shared" si="137"/>
        <v>6059.2300000000032</v>
      </c>
      <c r="AW51" s="38"/>
      <c r="AX51" s="38">
        <f t="shared" si="138"/>
        <v>6069.6970000000028</v>
      </c>
      <c r="AY51" s="38"/>
      <c r="AZ51" s="38">
        <f t="shared" si="139"/>
        <v>6039.4590000000026</v>
      </c>
      <c r="BA51" s="38"/>
      <c r="BB51" s="38">
        <f t="shared" si="140"/>
        <v>5996.4280000000026</v>
      </c>
      <c r="BC51" s="39"/>
      <c r="BD51" s="38">
        <f t="shared" si="141"/>
        <v>6003.4060000000027</v>
      </c>
      <c r="BE51" s="40"/>
      <c r="BF51" s="38">
        <f t="shared" si="142"/>
        <v>5994.1020000000026</v>
      </c>
      <c r="BG51" s="40"/>
      <c r="BH51" s="38">
        <f t="shared" si="143"/>
        <v>5316.073000000003</v>
      </c>
    </row>
    <row r="52" spans="2:62" ht="22" customHeight="1" x14ac:dyDescent="0.2">
      <c r="B52" s="31" t="s">
        <v>152</v>
      </c>
      <c r="C52" s="29" t="s">
        <v>161</v>
      </c>
      <c r="AR52" s="38">
        <f t="shared" si="135"/>
        <v>15859.831000000007</v>
      </c>
      <c r="AS52" s="38"/>
      <c r="AT52" s="38">
        <f t="shared" si="136"/>
        <v>14753.818000000007</v>
      </c>
      <c r="AU52" s="38"/>
      <c r="AV52" s="38">
        <f t="shared" si="137"/>
        <v>15923.796000000008</v>
      </c>
      <c r="AW52" s="38"/>
      <c r="AX52" s="38">
        <f t="shared" si="138"/>
        <v>16671.605000000007</v>
      </c>
      <c r="AY52" s="38"/>
      <c r="AZ52" s="38">
        <f t="shared" si="139"/>
        <v>15691.196000000007</v>
      </c>
      <c r="BA52" s="38"/>
      <c r="BB52" s="38">
        <f t="shared" si="140"/>
        <v>15994.739000000007</v>
      </c>
      <c r="BC52" s="39"/>
      <c r="BD52" s="38">
        <f t="shared" si="141"/>
        <v>16063.356000000007</v>
      </c>
      <c r="BE52" s="40"/>
      <c r="BF52" s="38">
        <f t="shared" si="142"/>
        <v>15881.928000000007</v>
      </c>
      <c r="BG52" s="40"/>
      <c r="BH52" s="38">
        <f t="shared" si="143"/>
        <v>13161.671000000006</v>
      </c>
    </row>
    <row r="53" spans="2:62" ht="22" customHeight="1" x14ac:dyDescent="0.2">
      <c r="B53" s="31" t="s">
        <v>153</v>
      </c>
      <c r="C53" s="29" t="s">
        <v>161</v>
      </c>
      <c r="AR53" s="38">
        <f t="shared" si="135"/>
        <v>4158.8880000000017</v>
      </c>
      <c r="AS53" s="38"/>
      <c r="AT53" s="38">
        <f t="shared" si="136"/>
        <v>5918.5070000000032</v>
      </c>
      <c r="AU53" s="38"/>
      <c r="AV53" s="38">
        <f t="shared" si="137"/>
        <v>3861.1600000000021</v>
      </c>
      <c r="AW53" s="38"/>
      <c r="AX53" s="38">
        <f t="shared" si="138"/>
        <v>3872.7900000000022</v>
      </c>
      <c r="AY53" s="38"/>
      <c r="AZ53" s="38">
        <f t="shared" si="139"/>
        <v>3850.693000000002</v>
      </c>
      <c r="BA53" s="38"/>
      <c r="BB53" s="38">
        <f t="shared" si="140"/>
        <v>3833.2480000000019</v>
      </c>
      <c r="BC53" s="39"/>
      <c r="BD53" s="38">
        <f t="shared" si="141"/>
        <v>3840.2260000000019</v>
      </c>
      <c r="BE53" s="40"/>
      <c r="BF53" s="38">
        <f t="shared" si="142"/>
        <v>3859.9970000000017</v>
      </c>
      <c r="BG53" s="40"/>
      <c r="BH53" s="38">
        <f t="shared" si="143"/>
        <v>3423.8720000000017</v>
      </c>
    </row>
    <row r="54" spans="2:62" ht="22" customHeight="1" x14ac:dyDescent="0.2">
      <c r="B54" s="31" t="s">
        <v>154</v>
      </c>
      <c r="C54" s="29" t="s">
        <v>161</v>
      </c>
      <c r="AR54" s="38">
        <f t="shared" si="135"/>
        <v>18860.371000000006</v>
      </c>
      <c r="AS54" s="38"/>
      <c r="AT54" s="38">
        <f t="shared" si="136"/>
        <v>16990.267000000011</v>
      </c>
      <c r="AU54" s="38"/>
      <c r="AV54" s="38">
        <f t="shared" si="137"/>
        <v>17910.200000000008</v>
      </c>
      <c r="AW54" s="38"/>
      <c r="AX54" s="38">
        <f t="shared" si="138"/>
        <v>16826.284000000011</v>
      </c>
      <c r="AY54" s="38"/>
      <c r="AZ54" s="38">
        <f t="shared" si="139"/>
        <v>15352.763000000008</v>
      </c>
      <c r="BA54" s="38"/>
      <c r="BB54" s="38">
        <f t="shared" si="140"/>
        <v>15991.250000000007</v>
      </c>
      <c r="BC54" s="39"/>
      <c r="BD54" s="38">
        <f t="shared" si="141"/>
        <v>16090.105000000007</v>
      </c>
      <c r="BE54" s="40"/>
      <c r="BF54" s="38">
        <f t="shared" si="142"/>
        <v>15950.545000000007</v>
      </c>
      <c r="BG54" s="40"/>
      <c r="BH54" s="38">
        <f t="shared" si="143"/>
        <v>13591.981000000007</v>
      </c>
    </row>
    <row r="55" spans="2:62" ht="22" customHeight="1" x14ac:dyDescent="0.2">
      <c r="B55" s="31" t="s">
        <v>155</v>
      </c>
      <c r="C55" s="29" t="s">
        <v>161</v>
      </c>
      <c r="AR55" s="38">
        <f t="shared" si="135"/>
        <v>23578.662000000011</v>
      </c>
      <c r="AS55" s="38"/>
      <c r="AT55" s="38">
        <f t="shared" si="136"/>
        <v>22799.452000000008</v>
      </c>
      <c r="AU55" s="38"/>
      <c r="AV55" s="38">
        <f t="shared" si="137"/>
        <v>22286.56900000001</v>
      </c>
      <c r="AW55" s="38"/>
      <c r="AX55" s="38">
        <f t="shared" si="138"/>
        <v>22491.257000000009</v>
      </c>
      <c r="AY55" s="38"/>
      <c r="AZ55" s="38">
        <f t="shared" si="139"/>
        <v>22254.005000000012</v>
      </c>
      <c r="BA55" s="38"/>
      <c r="BB55" s="38">
        <f t="shared" si="140"/>
        <v>22209.811000000009</v>
      </c>
      <c r="BC55" s="39"/>
      <c r="BD55" s="38">
        <f t="shared" si="141"/>
        <v>22521.495000000014</v>
      </c>
      <c r="BE55" s="40"/>
      <c r="BF55" s="38">
        <f t="shared" si="142"/>
        <v>22614.535000000011</v>
      </c>
      <c r="BG55" s="40"/>
      <c r="BH55" s="38">
        <f t="shared" si="143"/>
        <v>20055.935000000009</v>
      </c>
    </row>
    <row r="56" spans="2:62" ht="22" customHeight="1" x14ac:dyDescent="0.2">
      <c r="B56" s="31" t="s">
        <v>156</v>
      </c>
      <c r="C56" s="29" t="s">
        <v>161</v>
      </c>
      <c r="AR56" s="38">
        <f t="shared" si="135"/>
        <v>67288.854000000036</v>
      </c>
      <c r="AS56" s="38"/>
      <c r="AT56" s="38">
        <f t="shared" si="136"/>
        <v>60116.633000000031</v>
      </c>
      <c r="AU56" s="38"/>
      <c r="AV56" s="38">
        <f t="shared" si="137"/>
        <v>57608.04200000003</v>
      </c>
      <c r="AW56" s="38"/>
      <c r="AX56" s="38">
        <f t="shared" si="138"/>
        <v>63719.607000000033</v>
      </c>
      <c r="AY56" s="38"/>
      <c r="AZ56" s="38">
        <f t="shared" si="139"/>
        <v>58998.990000000034</v>
      </c>
      <c r="BA56" s="38"/>
      <c r="BB56" s="38">
        <f t="shared" si="140"/>
        <v>60541.128000000026</v>
      </c>
      <c r="BC56" s="39"/>
      <c r="BD56" s="38">
        <f t="shared" si="141"/>
        <v>61476.180000000022</v>
      </c>
      <c r="BE56" s="40"/>
      <c r="BF56" s="38">
        <f t="shared" si="142"/>
        <v>61134.258000000023</v>
      </c>
      <c r="BG56" s="40"/>
      <c r="BH56" s="38">
        <f t="shared" si="143"/>
        <v>52141.942000000017</v>
      </c>
    </row>
    <row r="57" spans="2:62" ht="22" customHeight="1" x14ac:dyDescent="0.2">
      <c r="B57" s="31" t="s">
        <v>157</v>
      </c>
      <c r="C57" s="29" t="s">
        <v>161</v>
      </c>
      <c r="AR57" s="38">
        <f t="shared" si="135"/>
        <v>4313.5670000000018</v>
      </c>
      <c r="AS57" s="38"/>
      <c r="AT57" s="38">
        <f t="shared" si="136"/>
        <v>4313.5670000000018</v>
      </c>
      <c r="AU57" s="38"/>
      <c r="AV57" s="38">
        <f t="shared" si="137"/>
        <v>5555.6510000000026</v>
      </c>
      <c r="AW57" s="38"/>
      <c r="AX57" s="38">
        <f t="shared" si="138"/>
        <v>5585.8890000000029</v>
      </c>
      <c r="AY57" s="38"/>
      <c r="AZ57" s="38">
        <f t="shared" si="139"/>
        <v>5498.6640000000025</v>
      </c>
      <c r="BA57" s="38"/>
      <c r="BB57" s="38">
        <f t="shared" si="140"/>
        <v>5612.6380000000026</v>
      </c>
      <c r="BC57" s="39"/>
      <c r="BD57" s="38">
        <f t="shared" si="141"/>
        <v>5709.1670000000031</v>
      </c>
      <c r="BE57" s="40"/>
      <c r="BF57" s="38">
        <f t="shared" si="142"/>
        <v>5690.5590000000029</v>
      </c>
      <c r="BG57" s="40"/>
      <c r="BH57" s="38">
        <f t="shared" si="143"/>
        <v>5056.7240000000029</v>
      </c>
    </row>
    <row r="58" spans="2:62" ht="22" customHeight="1" x14ac:dyDescent="0.2">
      <c r="B58" s="31" t="s">
        <v>158</v>
      </c>
      <c r="C58" s="29" t="s">
        <v>161</v>
      </c>
      <c r="AR58" s="38">
        <f t="shared" si="135"/>
        <v>23089.039000000012</v>
      </c>
      <c r="AS58" s="38"/>
      <c r="AT58" s="38">
        <f t="shared" si="136"/>
        <v>23093.69100000001</v>
      </c>
      <c r="AU58" s="38"/>
      <c r="AV58" s="38">
        <f t="shared" si="137"/>
        <v>18910.380000000008</v>
      </c>
      <c r="AW58" s="38"/>
      <c r="AX58" s="38">
        <f t="shared" si="138"/>
        <v>19480.250000000011</v>
      </c>
      <c r="AY58" s="38"/>
      <c r="AZ58" s="38">
        <f t="shared" si="139"/>
        <v>17882.288000000008</v>
      </c>
      <c r="BA58" s="38"/>
      <c r="BB58" s="38">
        <f t="shared" si="140"/>
        <v>18911.543000000009</v>
      </c>
      <c r="BC58" s="39"/>
      <c r="BD58" s="38">
        <f t="shared" si="141"/>
        <v>19189.500000000007</v>
      </c>
      <c r="BE58" s="40"/>
      <c r="BF58" s="38">
        <f t="shared" si="142"/>
        <v>19076.689000000009</v>
      </c>
      <c r="BG58" s="40"/>
      <c r="BH58" s="38">
        <f t="shared" si="143"/>
        <v>15262.049000000008</v>
      </c>
    </row>
    <row r="59" spans="2:62" ht="22" customHeight="1" x14ac:dyDescent="0.2">
      <c r="B59" s="31" t="s">
        <v>159</v>
      </c>
      <c r="C59" s="29" t="s">
        <v>161</v>
      </c>
      <c r="AR59" s="38">
        <f t="shared" si="135"/>
        <v>25027.760000000013</v>
      </c>
      <c r="AS59" s="38"/>
      <c r="AT59" s="38">
        <f t="shared" si="136"/>
        <v>26094.231000000014</v>
      </c>
      <c r="AU59" s="38"/>
      <c r="AV59" s="38">
        <f t="shared" si="137"/>
        <v>23654.257000000012</v>
      </c>
      <c r="AW59" s="38"/>
      <c r="AX59" s="38">
        <f t="shared" si="138"/>
        <v>23896.161000000011</v>
      </c>
      <c r="AY59" s="38"/>
      <c r="AZ59" s="38">
        <f t="shared" si="139"/>
        <v>24076.42600000001</v>
      </c>
      <c r="BA59" s="38"/>
      <c r="BB59" s="38">
        <f t="shared" si="140"/>
        <v>23007.629000000012</v>
      </c>
      <c r="BC59" s="39"/>
      <c r="BD59" s="38">
        <f t="shared" si="141"/>
        <v>23387.930000000011</v>
      </c>
      <c r="BE59" s="40"/>
      <c r="BF59" s="38">
        <f t="shared" si="142"/>
        <v>23969.430000000011</v>
      </c>
      <c r="BG59" s="40"/>
      <c r="BH59" s="38">
        <f t="shared" si="143"/>
        <v>24689.327000000012</v>
      </c>
    </row>
    <row r="60" spans="2:62" ht="22" customHeight="1" x14ac:dyDescent="0.2">
      <c r="B60" s="31" t="s">
        <v>160</v>
      </c>
      <c r="C60" s="29" t="s">
        <v>161</v>
      </c>
      <c r="O60" s="29"/>
      <c r="AR60" s="38">
        <f t="shared" si="135"/>
        <v>79996.955000000031</v>
      </c>
      <c r="AS60" s="38"/>
      <c r="AT60" s="38">
        <f t="shared" si="136"/>
        <v>74991.403000000035</v>
      </c>
      <c r="AU60" s="38"/>
      <c r="AV60" s="38">
        <f t="shared" si="137"/>
        <v>77430.214000000036</v>
      </c>
      <c r="AW60" s="38"/>
      <c r="AX60" s="38">
        <f t="shared" si="138"/>
        <v>79819.016000000032</v>
      </c>
      <c r="AY60" s="38"/>
      <c r="AZ60" s="38">
        <f t="shared" si="139"/>
        <v>74368.035000000033</v>
      </c>
      <c r="BA60" s="38"/>
      <c r="BB60" s="38">
        <f t="shared" si="140"/>
        <v>73216.665000000037</v>
      </c>
      <c r="BC60" s="40"/>
      <c r="BD60" s="38">
        <f t="shared" si="141"/>
        <v>74532.01800000004</v>
      </c>
      <c r="BE60" s="40"/>
      <c r="BF60" s="38">
        <f t="shared" si="142"/>
        <v>76761.489000000031</v>
      </c>
      <c r="BG60" s="40"/>
      <c r="BH60" s="38">
        <f t="shared" si="143"/>
        <v>70120.759000000035</v>
      </c>
    </row>
    <row r="61" spans="2:62" ht="11.25" customHeight="1" x14ac:dyDescent="0.2">
      <c r="B61" s="29"/>
      <c r="C61" s="29"/>
      <c r="O61" s="29"/>
      <c r="AR61" s="38">
        <f t="shared" si="135"/>
        <v>346061.11700000014</v>
      </c>
      <c r="AS61" s="38"/>
      <c r="AT61" s="38">
        <f t="shared" si="136"/>
        <v>308593.90900000016</v>
      </c>
      <c r="AU61" s="38"/>
      <c r="AV61" s="38">
        <f t="shared" si="137"/>
        <v>311252.52700000012</v>
      </c>
      <c r="AW61" s="38"/>
      <c r="AX61" s="38">
        <f t="shared" si="138"/>
        <v>330760.68900000019</v>
      </c>
      <c r="AY61" s="38"/>
      <c r="AZ61" s="38">
        <f t="shared" si="139"/>
        <v>307896.10900000017</v>
      </c>
      <c r="BA61" s="38"/>
      <c r="BB61" s="38">
        <f t="shared" si="140"/>
        <v>329074.33900000015</v>
      </c>
      <c r="BC61" s="40"/>
      <c r="BD61" s="38">
        <f t="shared" si="141"/>
        <v>343517.63600000017</v>
      </c>
      <c r="BE61" s="40"/>
      <c r="BF61" s="38">
        <f t="shared" si="142"/>
        <v>330526.92600000015</v>
      </c>
      <c r="BG61" s="40"/>
      <c r="BH61" s="38">
        <f t="shared" si="143"/>
        <v>293144.61700000014</v>
      </c>
    </row>
    <row r="62" spans="2:62" ht="11.25" customHeight="1" x14ac:dyDescent="0.2">
      <c r="B62" s="29" t="s">
        <v>146</v>
      </c>
      <c r="C62" s="29"/>
      <c r="O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</row>
    <row r="63" spans="2:62" ht="11.25" customHeight="1" x14ac:dyDescent="0.2">
      <c r="B63" s="29"/>
      <c r="C63" s="29" t="s">
        <v>142</v>
      </c>
      <c r="O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</row>
    <row r="64" spans="2:62" ht="22" customHeight="1" x14ac:dyDescent="0.2">
      <c r="B64" s="31" t="s">
        <v>148</v>
      </c>
      <c r="C64" s="29" t="s">
        <v>161</v>
      </c>
      <c r="AR64" s="30">
        <v>2010</v>
      </c>
      <c r="AT64" s="30">
        <v>2011</v>
      </c>
      <c r="AV64" s="30">
        <v>2012</v>
      </c>
      <c r="AX64" s="30">
        <v>2013</v>
      </c>
      <c r="AZ64" s="30">
        <v>2014</v>
      </c>
      <c r="BA64" s="30"/>
      <c r="BB64" s="30">
        <v>2015</v>
      </c>
      <c r="BD64" s="30">
        <v>2016</v>
      </c>
      <c r="BF64" s="30">
        <v>2017</v>
      </c>
      <c r="BH64" s="30">
        <v>2018</v>
      </c>
    </row>
    <row r="65" spans="2:60" ht="22" customHeight="1" x14ac:dyDescent="0.2">
      <c r="B65" s="31" t="s">
        <v>149</v>
      </c>
      <c r="C65" s="29" t="s">
        <v>161</v>
      </c>
      <c r="AR65" s="38">
        <f>AR103/$C$41</f>
        <v>1702.6320000000007</v>
      </c>
      <c r="AS65" s="40"/>
      <c r="AT65" s="38">
        <f>AS103/$C$41</f>
        <v>1584.0060000000005</v>
      </c>
      <c r="AU65" s="40"/>
      <c r="AV65" s="38">
        <f>AT103/$C$41</f>
        <v>1670.0680000000009</v>
      </c>
      <c r="AW65" s="40"/>
      <c r="AX65" s="38">
        <f>AU103/$C$41</f>
        <v>1677.0460000000007</v>
      </c>
      <c r="AY65" s="40"/>
      <c r="AZ65" s="38">
        <f>AV103/$C$41</f>
        <v>1597.9620000000007</v>
      </c>
      <c r="BA65" s="38"/>
      <c r="BB65" s="38">
        <f>AW103/$C$41</f>
        <v>1623.5480000000009</v>
      </c>
      <c r="BC65" s="40"/>
      <c r="BD65" s="38">
        <f>AX103/$C$41</f>
        <v>1661.9270000000008</v>
      </c>
      <c r="BE65" s="40"/>
      <c r="BF65" s="38">
        <f>AY103/$C$41</f>
        <v>1638.6670000000008</v>
      </c>
      <c r="BG65" s="38"/>
      <c r="BH65" s="38">
        <f>AZ103/$C$41</f>
        <v>1673.5570000000007</v>
      </c>
    </row>
    <row r="66" spans="2:60" ht="22" customHeight="1" x14ac:dyDescent="0.2">
      <c r="B66" s="31" t="s">
        <v>150</v>
      </c>
      <c r="C66" s="29" t="s">
        <v>161</v>
      </c>
      <c r="AR66" s="38">
        <f t="shared" ref="AR66:AR77" si="144">AR104/$C$41</f>
        <v>1982.9150000000011</v>
      </c>
      <c r="AS66" s="40"/>
      <c r="AT66" s="38">
        <f t="shared" ref="AT66:AT77" si="145">AS104/$C$41</f>
        <v>1859.6370000000009</v>
      </c>
      <c r="AU66" s="40"/>
      <c r="AV66" s="38">
        <f t="shared" ref="AV66:AV77" si="146">AT104/$C$41</f>
        <v>1958.4920000000009</v>
      </c>
      <c r="AW66" s="40"/>
      <c r="AX66" s="38">
        <f t="shared" ref="AX66:AX77" si="147">AU104/$C$41</f>
        <v>1975.9370000000008</v>
      </c>
      <c r="AY66" s="40"/>
      <c r="AZ66" s="38">
        <f t="shared" ref="AZ66:AZ77" si="148">AV104/$C$41</f>
        <v>1854.985000000001</v>
      </c>
      <c r="BA66" s="38"/>
      <c r="BB66" s="38">
        <f t="shared" ref="BB66:BB77" si="149">AW104/$C$41</f>
        <v>1880.571000000001</v>
      </c>
      <c r="BC66" s="40"/>
      <c r="BD66" s="38" t="s">
        <v>144</v>
      </c>
      <c r="BE66" s="40"/>
      <c r="BF66" s="38" t="s">
        <v>144</v>
      </c>
      <c r="BG66" s="40"/>
      <c r="BH66" s="38" t="s">
        <v>144</v>
      </c>
    </row>
    <row r="67" spans="2:60" ht="22" customHeight="1" x14ac:dyDescent="0.2">
      <c r="B67" s="31" t="s">
        <v>151</v>
      </c>
      <c r="C67" s="29" t="s">
        <v>161</v>
      </c>
      <c r="O67" s="29"/>
      <c r="AR67" s="38">
        <f t="shared" si="144"/>
        <v>2127.1270000000013</v>
      </c>
      <c r="AS67" s="40"/>
      <c r="AT67" s="38">
        <f t="shared" si="145"/>
        <v>1968.959000000001</v>
      </c>
      <c r="AU67" s="40"/>
      <c r="AV67" s="38">
        <f t="shared" si="146"/>
        <v>2093.400000000001</v>
      </c>
      <c r="AW67" s="40"/>
      <c r="AX67" s="38">
        <f t="shared" si="147"/>
        <v>2045.717000000001</v>
      </c>
      <c r="AY67" s="40"/>
      <c r="AZ67" s="38">
        <f t="shared" si="148"/>
        <v>1937.5580000000009</v>
      </c>
      <c r="BA67" s="38"/>
      <c r="BB67" s="38">
        <f t="shared" si="149"/>
        <v>1928.254000000001</v>
      </c>
      <c r="BC67" s="40"/>
      <c r="BD67" s="38">
        <f>AX105/$C$41</f>
        <v>1967.7960000000007</v>
      </c>
      <c r="BE67" s="40"/>
      <c r="BF67" s="38">
        <f>AY105/$C$41</f>
        <v>1914.2980000000009</v>
      </c>
      <c r="BG67" s="40"/>
      <c r="BH67" s="38">
        <f>AZ105/$C$41</f>
        <v>1914.2980000000009</v>
      </c>
    </row>
    <row r="68" spans="2:60" ht="22" customHeight="1" x14ac:dyDescent="0.2">
      <c r="B68" s="31" t="s">
        <v>152</v>
      </c>
      <c r="C68" s="29" t="s">
        <v>161</v>
      </c>
      <c r="AR68" s="38">
        <f t="shared" si="144"/>
        <v>3020.3110000000015</v>
      </c>
      <c r="AS68" s="40"/>
      <c r="AT68" s="38">
        <f t="shared" si="145"/>
        <v>2590.0010000000016</v>
      </c>
      <c r="AU68" s="40"/>
      <c r="AV68" s="38">
        <f t="shared" si="146"/>
        <v>2716.7680000000014</v>
      </c>
      <c r="AW68" s="40"/>
      <c r="AX68" s="38">
        <f t="shared" si="147"/>
        <v>2640.0100000000016</v>
      </c>
      <c r="AY68" s="40"/>
      <c r="AZ68" s="38">
        <f t="shared" si="148"/>
        <v>2326.0000000000014</v>
      </c>
      <c r="BA68" s="38"/>
      <c r="BB68" s="38">
        <f t="shared" si="149"/>
        <v>2286.458000000001</v>
      </c>
      <c r="BC68" s="39"/>
      <c r="BD68" s="38" t="s">
        <v>144</v>
      </c>
      <c r="BE68" s="40"/>
      <c r="BF68" s="38" t="s">
        <v>144</v>
      </c>
      <c r="BG68" s="40"/>
      <c r="BH68" s="38" t="s">
        <v>144</v>
      </c>
    </row>
    <row r="69" spans="2:60" ht="22" customHeight="1" x14ac:dyDescent="0.2">
      <c r="B69" s="31" t="s">
        <v>153</v>
      </c>
      <c r="C69" s="29" t="s">
        <v>161</v>
      </c>
      <c r="AR69" s="38">
        <f t="shared" si="144"/>
        <v>2125.9640000000009</v>
      </c>
      <c r="AS69" s="40"/>
      <c r="AT69" s="38">
        <f t="shared" si="145"/>
        <v>1860.8000000000009</v>
      </c>
      <c r="AU69" s="40"/>
      <c r="AV69" s="38">
        <f t="shared" si="146"/>
        <v>1917.7870000000007</v>
      </c>
      <c r="AW69" s="40"/>
      <c r="AX69" s="38">
        <f t="shared" si="147"/>
        <v>1837.5400000000009</v>
      </c>
      <c r="AY69" s="40"/>
      <c r="AZ69" s="38">
        <f t="shared" si="148"/>
        <v>1630.5260000000007</v>
      </c>
      <c r="BA69" s="38"/>
      <c r="BB69" s="38">
        <f t="shared" si="149"/>
        <v>1602.6140000000009</v>
      </c>
      <c r="BC69" s="39"/>
      <c r="BD69" s="38">
        <f>AX107/$C$41</f>
        <v>1600.2880000000007</v>
      </c>
      <c r="BE69" s="40"/>
      <c r="BF69" s="38">
        <f>AY107/$C$41</f>
        <v>1547.9530000000007</v>
      </c>
      <c r="BG69" s="40"/>
      <c r="BH69" s="38">
        <f>AZ107/$C$41</f>
        <v>1525.8560000000009</v>
      </c>
    </row>
    <row r="70" spans="2:60" ht="22" customHeight="1" x14ac:dyDescent="0.2">
      <c r="B70" s="31" t="s">
        <v>154</v>
      </c>
      <c r="C70" s="29" t="s">
        <v>161</v>
      </c>
      <c r="AR70" s="38">
        <f t="shared" si="144"/>
        <v>3261.0520000000015</v>
      </c>
      <c r="AS70" s="40"/>
      <c r="AT70" s="38">
        <f t="shared" si="145"/>
        <v>2766.7770000000014</v>
      </c>
      <c r="AU70" s="40"/>
      <c r="AV70" s="38">
        <f t="shared" si="146"/>
        <v>2838.8830000000016</v>
      </c>
      <c r="AW70" s="40"/>
      <c r="AX70" s="38">
        <f t="shared" si="147"/>
        <v>2814.4600000000014</v>
      </c>
      <c r="AY70" s="40"/>
      <c r="AZ70" s="38">
        <f t="shared" si="148"/>
        <v>2463.2340000000008</v>
      </c>
      <c r="BA70" s="38"/>
      <c r="BB70" s="38">
        <f t="shared" si="149"/>
        <v>2441.1370000000011</v>
      </c>
      <c r="BC70" s="39"/>
      <c r="BD70" s="38" t="s">
        <v>144</v>
      </c>
      <c r="BE70" s="40"/>
      <c r="BF70" s="38" t="s">
        <v>144</v>
      </c>
      <c r="BG70" s="40"/>
      <c r="BH70" s="38" t="s">
        <v>144</v>
      </c>
    </row>
    <row r="71" spans="2:60" ht="22" customHeight="1" x14ac:dyDescent="0.2">
      <c r="B71" s="31" t="s">
        <v>155</v>
      </c>
      <c r="C71" s="29" t="s">
        <v>161</v>
      </c>
      <c r="AR71" s="38">
        <f t="shared" si="144"/>
        <v>5098.5920000000024</v>
      </c>
      <c r="AS71" s="40"/>
      <c r="AT71" s="38">
        <f t="shared" si="145"/>
        <v>4911.3490000000029</v>
      </c>
      <c r="AU71" s="40"/>
      <c r="AV71" s="38">
        <f t="shared" si="146"/>
        <v>5021.8340000000026</v>
      </c>
      <c r="AW71" s="40"/>
      <c r="AX71" s="38">
        <f t="shared" si="147"/>
        <v>4998.5740000000023</v>
      </c>
      <c r="AY71" s="40"/>
      <c r="AZ71" s="38">
        <f t="shared" si="148"/>
        <v>4703.1720000000023</v>
      </c>
      <c r="BA71" s="38"/>
      <c r="BB71" s="38">
        <f t="shared" si="149"/>
        <v>4639.2070000000022</v>
      </c>
      <c r="BC71" s="39"/>
      <c r="BD71" s="38">
        <f>AX109/$C$41</f>
        <v>4688.0530000000026</v>
      </c>
      <c r="BE71" s="40"/>
      <c r="BF71" s="38">
        <f>AY109/$C$41</f>
        <v>4589.1980000000021</v>
      </c>
      <c r="BG71" s="40"/>
      <c r="BH71" s="38">
        <f>AZ109/$C$41</f>
        <v>4674.0970000000016</v>
      </c>
    </row>
    <row r="72" spans="2:60" ht="22" customHeight="1" x14ac:dyDescent="0.2">
      <c r="B72" s="31" t="s">
        <v>156</v>
      </c>
      <c r="C72" s="29" t="s">
        <v>161</v>
      </c>
      <c r="AR72" s="38">
        <f t="shared" si="144"/>
        <v>6225.5390000000034</v>
      </c>
      <c r="AS72" s="40"/>
      <c r="AT72" s="38">
        <f t="shared" si="145"/>
        <v>6025.5030000000033</v>
      </c>
      <c r="AU72" s="40"/>
      <c r="AV72" s="38">
        <f t="shared" si="146"/>
        <v>6175.5300000000034</v>
      </c>
      <c r="AW72" s="40"/>
      <c r="AX72" s="38">
        <f t="shared" si="147"/>
        <v>6181.345000000003</v>
      </c>
      <c r="AY72" s="40"/>
      <c r="AZ72" s="38">
        <f t="shared" si="148"/>
        <v>5725.4490000000033</v>
      </c>
      <c r="BA72" s="38"/>
      <c r="BB72" s="38">
        <f t="shared" si="149"/>
        <v>5638.2240000000029</v>
      </c>
      <c r="BC72" s="39"/>
      <c r="BD72" s="38" t="s">
        <v>144</v>
      </c>
      <c r="BE72" s="40"/>
      <c r="BF72" s="38" t="s">
        <v>144</v>
      </c>
      <c r="BG72" s="40"/>
      <c r="BH72" s="38" t="s">
        <v>144</v>
      </c>
    </row>
    <row r="73" spans="2:60" ht="22" customHeight="1" x14ac:dyDescent="0.2">
      <c r="B73" s="31" t="s">
        <v>157</v>
      </c>
      <c r="C73" s="29" t="s">
        <v>161</v>
      </c>
      <c r="AR73" s="38">
        <f t="shared" si="144"/>
        <v>4622.9250000000029</v>
      </c>
      <c r="AS73" s="40"/>
      <c r="AT73" s="38">
        <f t="shared" si="145"/>
        <v>4525.233000000002</v>
      </c>
      <c r="AU73" s="40"/>
      <c r="AV73" s="38">
        <f t="shared" si="146"/>
        <v>4825.2870000000021</v>
      </c>
      <c r="AW73" s="40"/>
      <c r="AX73" s="38">
        <f t="shared" si="147"/>
        <v>4931.1200000000026</v>
      </c>
      <c r="AY73" s="40"/>
      <c r="AZ73" s="38">
        <f t="shared" si="148"/>
        <v>4702.0090000000018</v>
      </c>
      <c r="BA73" s="38"/>
      <c r="BB73" s="38">
        <f t="shared" si="149"/>
        <v>4807.8420000000024</v>
      </c>
      <c r="BC73" s="39"/>
      <c r="BD73" s="38">
        <f>AX111/$C$41</f>
        <v>4946.2390000000023</v>
      </c>
      <c r="BE73" s="40"/>
      <c r="BF73" s="38">
        <f>AY111/$C$41</f>
        <v>5028.8120000000026</v>
      </c>
      <c r="BG73" s="40"/>
      <c r="BH73" s="38">
        <f>AZ111/$C$41</f>
        <v>5134.6450000000023</v>
      </c>
    </row>
    <row r="74" spans="2:60" ht="22" customHeight="1" x14ac:dyDescent="0.2">
      <c r="B74" s="31" t="s">
        <v>158</v>
      </c>
      <c r="C74" s="29" t="s">
        <v>161</v>
      </c>
      <c r="AR74" s="38">
        <f t="shared" si="144"/>
        <v>6276.711000000003</v>
      </c>
      <c r="AS74" s="40"/>
      <c r="AT74" s="38">
        <f t="shared" si="145"/>
        <v>6040.622000000003</v>
      </c>
      <c r="AU74" s="40"/>
      <c r="AV74" s="38">
        <f t="shared" si="146"/>
        <v>6417.4340000000029</v>
      </c>
      <c r="AW74" s="40"/>
      <c r="AX74" s="38">
        <f t="shared" si="147"/>
        <v>6710.5100000000029</v>
      </c>
      <c r="AY74" s="40"/>
      <c r="AZ74" s="38">
        <f t="shared" si="148"/>
        <v>6308.1120000000028</v>
      </c>
      <c r="BA74" s="38"/>
      <c r="BB74" s="38">
        <f t="shared" si="149"/>
        <v>6469.769000000003</v>
      </c>
      <c r="BC74" s="39"/>
      <c r="BD74" s="38" t="s">
        <v>144</v>
      </c>
      <c r="BE74" s="40"/>
      <c r="BF74" s="38" t="s">
        <v>144</v>
      </c>
      <c r="BG74" s="40"/>
      <c r="BH74" s="38" t="s">
        <v>144</v>
      </c>
    </row>
    <row r="75" spans="2:60" ht="22" customHeight="1" x14ac:dyDescent="0.2">
      <c r="B75" s="31" t="s">
        <v>159</v>
      </c>
      <c r="C75" s="29" t="s">
        <v>161</v>
      </c>
      <c r="AR75" s="38">
        <f t="shared" si="144"/>
        <v>8139.8370000000032</v>
      </c>
      <c r="AS75" s="40"/>
      <c r="AT75" s="38">
        <f t="shared" si="145"/>
        <v>7794.426000000004</v>
      </c>
      <c r="AU75" s="40"/>
      <c r="AV75" s="38">
        <f t="shared" si="146"/>
        <v>8037.493000000004</v>
      </c>
      <c r="AW75" s="40"/>
      <c r="AX75" s="38">
        <f t="shared" si="147"/>
        <v>8399.1860000000033</v>
      </c>
      <c r="AY75" s="40"/>
      <c r="AZ75" s="38">
        <f t="shared" si="148"/>
        <v>8113.0880000000043</v>
      </c>
      <c r="BA75" s="38"/>
      <c r="BB75" s="38">
        <f t="shared" si="149"/>
        <v>8160.7710000000043</v>
      </c>
      <c r="BC75" s="39"/>
      <c r="BD75" s="38">
        <f>AX113/$C$41</f>
        <v>8479.4330000000045</v>
      </c>
      <c r="BE75" s="40"/>
      <c r="BF75" s="38">
        <f>AY113/$C$41</f>
        <v>8527.1160000000036</v>
      </c>
      <c r="BG75" s="40"/>
      <c r="BH75" s="38">
        <f>AZ113/$C$41</f>
        <v>9247.0130000000045</v>
      </c>
    </row>
    <row r="76" spans="2:60" ht="22" customHeight="1" x14ac:dyDescent="0.2">
      <c r="B76" s="31" t="s">
        <v>160</v>
      </c>
      <c r="C76" s="29" t="s">
        <v>161</v>
      </c>
      <c r="AR76" s="38">
        <f t="shared" si="144"/>
        <v>9408.6700000000055</v>
      </c>
      <c r="AS76" s="40"/>
      <c r="AT76" s="38">
        <f t="shared" si="145"/>
        <v>8896.9500000000044</v>
      </c>
      <c r="AU76" s="40"/>
      <c r="AV76" s="38">
        <f t="shared" si="146"/>
        <v>9226.0790000000052</v>
      </c>
      <c r="AW76" s="40"/>
      <c r="AX76" s="38">
        <f t="shared" si="147"/>
        <v>9605.2170000000042</v>
      </c>
      <c r="AY76" s="40"/>
      <c r="AZ76" s="38">
        <f t="shared" si="148"/>
        <v>9222.5900000000056</v>
      </c>
      <c r="BA76" s="38"/>
      <c r="BB76" s="38">
        <f t="shared" si="149"/>
        <v>9514.5030000000061</v>
      </c>
      <c r="BC76" s="39"/>
      <c r="BD76" s="38" t="s">
        <v>144</v>
      </c>
      <c r="BE76" s="40"/>
      <c r="BF76" s="38" t="s">
        <v>144</v>
      </c>
      <c r="BG76" s="40"/>
      <c r="BH76" s="38" t="s">
        <v>144</v>
      </c>
    </row>
    <row r="77" spans="2:60" ht="11.25" customHeight="1" x14ac:dyDescent="0.2">
      <c r="B77" s="29"/>
      <c r="C77" s="29"/>
      <c r="AR77" s="38">
        <f t="shared" si="144"/>
        <v>33219.932000000015</v>
      </c>
      <c r="AS77" s="40"/>
      <c r="AT77" s="38">
        <f t="shared" si="145"/>
        <v>30911.377000000015</v>
      </c>
      <c r="AU77" s="40"/>
      <c r="AV77" s="38">
        <f t="shared" si="146"/>
        <v>32338.378000000019</v>
      </c>
      <c r="AW77" s="40"/>
      <c r="AX77" s="38">
        <f t="shared" si="147"/>
        <v>32874.521000000015</v>
      </c>
      <c r="AY77" s="40"/>
      <c r="AZ77" s="38">
        <f t="shared" si="148"/>
        <v>30649.702000000016</v>
      </c>
      <c r="BA77" s="38"/>
      <c r="BB77" s="38">
        <f t="shared" si="149"/>
        <v>30892.769000000015</v>
      </c>
      <c r="BC77" s="39"/>
      <c r="BD77" s="38">
        <f>AX115/$C$41</f>
        <v>34315.478000000017</v>
      </c>
      <c r="BE77" s="40"/>
      <c r="BF77" s="38">
        <f>AY115/$C$41</f>
        <v>34031.70600000002</v>
      </c>
      <c r="BG77" s="40"/>
      <c r="BH77" s="38">
        <f>AZ115/$C$41</f>
        <v>35697.122000000018</v>
      </c>
    </row>
    <row r="78" spans="2:60" ht="11.25" customHeight="1" x14ac:dyDescent="0.2">
      <c r="B78" s="31"/>
      <c r="C78" s="29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29"/>
      <c r="BC78" s="29"/>
    </row>
    <row r="79" spans="2:60" ht="11.25" customHeight="1" x14ac:dyDescent="0.2">
      <c r="B79" s="31"/>
      <c r="C79" s="29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29"/>
      <c r="BC79" s="29"/>
    </row>
    <row r="80" spans="2:60" ht="11.25" customHeight="1" x14ac:dyDescent="0.2">
      <c r="B80" s="31"/>
      <c r="C80" s="29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29"/>
      <c r="BC80" s="29"/>
    </row>
    <row r="81" spans="2:55" ht="11.25" customHeight="1" x14ac:dyDescent="0.2">
      <c r="B81" s="31"/>
      <c r="C81" s="29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29"/>
      <c r="BC81" s="29"/>
    </row>
    <row r="82" spans="2:55" ht="11.25" customHeight="1" x14ac:dyDescent="0.2">
      <c r="B82" s="31"/>
      <c r="C82" s="29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29"/>
      <c r="BC82" s="29"/>
    </row>
    <row r="83" spans="2:55" ht="11.25" customHeight="1" x14ac:dyDescent="0.2">
      <c r="B83" s="31"/>
      <c r="C83" s="29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29"/>
      <c r="BC83" s="29"/>
    </row>
    <row r="86" spans="2:55" ht="11.25" customHeight="1" x14ac:dyDescent="0.2">
      <c r="AR86" s="30">
        <v>2010</v>
      </c>
      <c r="AS86" s="30">
        <v>2011</v>
      </c>
      <c r="AT86" s="30">
        <v>2012</v>
      </c>
      <c r="AU86" s="30">
        <v>2013</v>
      </c>
      <c r="AV86" s="30">
        <v>2014</v>
      </c>
      <c r="AW86" s="30">
        <v>2015</v>
      </c>
      <c r="AX86" s="30">
        <v>2016</v>
      </c>
      <c r="AY86" s="30">
        <v>2017</v>
      </c>
      <c r="AZ86" s="30">
        <v>2018</v>
      </c>
      <c r="BA86" s="30">
        <v>2019</v>
      </c>
      <c r="BB86" s="29" t="s">
        <v>143</v>
      </c>
    </row>
    <row r="87" spans="2:55" ht="11.25" customHeight="1" x14ac:dyDescent="0.2">
      <c r="AR87" s="32">
        <v>1.5966</v>
      </c>
      <c r="AS87" s="32">
        <v>1.5772999999999999</v>
      </c>
      <c r="AT87" s="32">
        <v>1.5551999999999999</v>
      </c>
      <c r="AU87" s="32">
        <v>1.5939000000000001</v>
      </c>
      <c r="AV87" s="32">
        <v>1.6091</v>
      </c>
      <c r="AW87" s="32">
        <v>1.7118</v>
      </c>
      <c r="AX87" s="32">
        <v>1.7150000000000001</v>
      </c>
      <c r="AY87" s="32">
        <v>1.7733000000000001</v>
      </c>
      <c r="AZ87" s="32">
        <v>1.5727</v>
      </c>
      <c r="BA87" s="32" t="s">
        <v>144</v>
      </c>
      <c r="BB87" s="29" t="s">
        <v>145</v>
      </c>
    </row>
    <row r="88" spans="2:55" ht="11.25" customHeight="1" x14ac:dyDescent="0.2">
      <c r="AR88" s="32">
        <v>5.7054999999999998</v>
      </c>
      <c r="AS88" s="32">
        <v>5.1620999999999997</v>
      </c>
      <c r="AT88" s="32">
        <v>5.0213999999999999</v>
      </c>
      <c r="AU88" s="32">
        <v>5.5114999999999998</v>
      </c>
      <c r="AV88" s="32">
        <v>5.2918000000000003</v>
      </c>
      <c r="AW88" s="32">
        <v>5.8296000000000001</v>
      </c>
      <c r="AX88" s="32">
        <v>5.8221999999999996</v>
      </c>
      <c r="AY88" s="32">
        <v>5.9911000000000003</v>
      </c>
      <c r="AZ88" s="32">
        <v>5.1939000000000002</v>
      </c>
      <c r="BA88" s="32" t="s">
        <v>144</v>
      </c>
      <c r="BB88" s="29" t="s">
        <v>145</v>
      </c>
    </row>
    <row r="89" spans="2:55" ht="11.25" customHeight="1" x14ac:dyDescent="0.2">
      <c r="AR89" s="32">
        <v>0.50060000000000004</v>
      </c>
      <c r="AS89" s="32">
        <v>0.50890000000000002</v>
      </c>
      <c r="AT89" s="32">
        <v>0.52100000000000002</v>
      </c>
      <c r="AU89" s="32">
        <v>0.52190000000000003</v>
      </c>
      <c r="AV89" s="32">
        <v>0.51929999999999998</v>
      </c>
      <c r="AW89" s="32">
        <v>0.51559999999999995</v>
      </c>
      <c r="AX89" s="32">
        <v>0.51619999999999999</v>
      </c>
      <c r="AY89" s="32">
        <v>0.51539999999999997</v>
      </c>
      <c r="AZ89" s="32">
        <v>0.45710000000000001</v>
      </c>
      <c r="BA89" s="32" t="s">
        <v>144</v>
      </c>
      <c r="BB89" s="29" t="s">
        <v>145</v>
      </c>
    </row>
    <row r="90" spans="2:55" ht="11.25" customHeight="1" x14ac:dyDescent="0.2">
      <c r="AR90" s="32">
        <v>1.3636999999999999</v>
      </c>
      <c r="AS90" s="32">
        <v>1.2685999999999999</v>
      </c>
      <c r="AT90" s="32">
        <v>1.3692</v>
      </c>
      <c r="AU90" s="32">
        <v>1.4335</v>
      </c>
      <c r="AV90" s="32">
        <v>1.3492</v>
      </c>
      <c r="AW90" s="32">
        <v>1.3753</v>
      </c>
      <c r="AX90" s="32">
        <v>1.3812</v>
      </c>
      <c r="AY90" s="32">
        <v>1.3655999999999999</v>
      </c>
      <c r="AZ90" s="32">
        <v>1.1316999999999999</v>
      </c>
      <c r="BA90" s="32" t="s">
        <v>144</v>
      </c>
      <c r="BB90" s="29" t="s">
        <v>145</v>
      </c>
    </row>
    <row r="91" spans="2:55" ht="11.25" customHeight="1" x14ac:dyDescent="0.2">
      <c r="AR91" s="32">
        <v>0.35759999999999997</v>
      </c>
      <c r="AS91" s="32">
        <v>0.50890000000000002</v>
      </c>
      <c r="AT91" s="32">
        <v>0.33200000000000002</v>
      </c>
      <c r="AU91" s="32">
        <v>0.33300000000000002</v>
      </c>
      <c r="AV91" s="32">
        <v>0.33110000000000001</v>
      </c>
      <c r="AW91" s="32">
        <v>0.3296</v>
      </c>
      <c r="AX91" s="32">
        <v>0.33019999999999999</v>
      </c>
      <c r="AY91" s="32">
        <v>0.33189999999999997</v>
      </c>
      <c r="AZ91" s="32">
        <v>0.2944</v>
      </c>
      <c r="BA91" s="32" t="s">
        <v>144</v>
      </c>
      <c r="BB91" s="29" t="s">
        <v>145</v>
      </c>
    </row>
    <row r="92" spans="2:55" ht="11.25" customHeight="1" x14ac:dyDescent="0.2">
      <c r="AR92" s="32">
        <v>1.6216999999999999</v>
      </c>
      <c r="AS92" s="32">
        <v>1.4609000000000001</v>
      </c>
      <c r="AT92" s="32">
        <v>1.54</v>
      </c>
      <c r="AU92" s="32">
        <v>1.4468000000000001</v>
      </c>
      <c r="AV92" s="32">
        <v>1.3201000000000001</v>
      </c>
      <c r="AW92" s="32">
        <v>1.375</v>
      </c>
      <c r="AX92" s="32">
        <v>1.3835</v>
      </c>
      <c r="AY92" s="32">
        <v>1.3714999999999999</v>
      </c>
      <c r="AZ92" s="32">
        <v>1.1687000000000001</v>
      </c>
      <c r="BA92" s="32" t="s">
        <v>144</v>
      </c>
      <c r="BB92" s="29" t="s">
        <v>145</v>
      </c>
    </row>
    <row r="93" spans="2:55" ht="11.25" customHeight="1" x14ac:dyDescent="0.2">
      <c r="AR93" s="32">
        <v>2.0274000000000001</v>
      </c>
      <c r="AS93" s="32">
        <v>1.9603999999999999</v>
      </c>
      <c r="AT93" s="32">
        <v>1.9162999999999999</v>
      </c>
      <c r="AU93" s="32">
        <v>1.9339</v>
      </c>
      <c r="AV93" s="32">
        <v>1.9135</v>
      </c>
      <c r="AW93" s="32">
        <v>1.9097</v>
      </c>
      <c r="AX93" s="32">
        <v>1.9365000000000001</v>
      </c>
      <c r="AY93" s="32">
        <v>1.9444999999999999</v>
      </c>
      <c r="AZ93" s="32">
        <v>1.7244999999999999</v>
      </c>
      <c r="BA93" s="32" t="s">
        <v>144</v>
      </c>
      <c r="BB93" s="29" t="s">
        <v>145</v>
      </c>
    </row>
    <row r="94" spans="2:55" ht="11.25" customHeight="1" x14ac:dyDescent="0.2">
      <c r="AR94" s="32">
        <v>5.7858000000000001</v>
      </c>
      <c r="AS94" s="32">
        <v>5.1691000000000003</v>
      </c>
      <c r="AT94" s="32">
        <v>4.9534000000000002</v>
      </c>
      <c r="AU94" s="32">
        <v>5.4789000000000003</v>
      </c>
      <c r="AV94" s="32">
        <v>5.0730000000000004</v>
      </c>
      <c r="AW94" s="32">
        <v>5.2055999999999996</v>
      </c>
      <c r="AX94" s="32">
        <v>5.2859999999999996</v>
      </c>
      <c r="AY94" s="32">
        <v>5.2565999999999997</v>
      </c>
      <c r="AZ94" s="32">
        <v>4.4833999999999996</v>
      </c>
      <c r="BA94" s="32" t="s">
        <v>144</v>
      </c>
      <c r="BB94" s="29" t="s">
        <v>145</v>
      </c>
    </row>
    <row r="95" spans="2:55" ht="11.25" customHeight="1" x14ac:dyDescent="0.2">
      <c r="AR95" s="32">
        <v>0.37090000000000001</v>
      </c>
      <c r="AS95" s="32">
        <v>0.37090000000000001</v>
      </c>
      <c r="AT95" s="32">
        <v>0.47770000000000001</v>
      </c>
      <c r="AU95" s="32">
        <v>0.4803</v>
      </c>
      <c r="AV95" s="32">
        <v>0.4728</v>
      </c>
      <c r="AW95" s="32">
        <v>0.48259999999999997</v>
      </c>
      <c r="AX95" s="32">
        <v>0.4909</v>
      </c>
      <c r="AY95" s="32">
        <v>0.48930000000000001</v>
      </c>
      <c r="AZ95" s="32">
        <v>0.43480000000000002</v>
      </c>
      <c r="BA95" s="32" t="s">
        <v>144</v>
      </c>
      <c r="BB95" s="29" t="s">
        <v>145</v>
      </c>
    </row>
    <row r="96" spans="2:55" ht="11.25" customHeight="1" x14ac:dyDescent="0.2">
      <c r="AR96" s="32">
        <v>1.9853000000000001</v>
      </c>
      <c r="AS96" s="32">
        <v>1.9857</v>
      </c>
      <c r="AT96" s="32">
        <v>1.6259999999999999</v>
      </c>
      <c r="AU96" s="32">
        <v>1.675</v>
      </c>
      <c r="AV96" s="32">
        <v>1.5376000000000001</v>
      </c>
      <c r="AW96" s="32">
        <v>1.6261000000000001</v>
      </c>
      <c r="AX96" s="32">
        <v>1.65</v>
      </c>
      <c r="AY96" s="32">
        <v>1.6403000000000001</v>
      </c>
      <c r="AZ96" s="32">
        <v>1.3123</v>
      </c>
      <c r="BA96" s="32" t="s">
        <v>144</v>
      </c>
      <c r="BB96" s="29" t="s">
        <v>145</v>
      </c>
    </row>
    <row r="97" spans="44:54" ht="11.25" customHeight="1" x14ac:dyDescent="0.2">
      <c r="AR97" s="32">
        <v>2.1520000000000001</v>
      </c>
      <c r="AS97" s="32">
        <v>2.2437</v>
      </c>
      <c r="AT97" s="32">
        <v>2.0339</v>
      </c>
      <c r="AU97" s="32">
        <v>2.0547</v>
      </c>
      <c r="AV97" s="32">
        <v>2.0701999999999998</v>
      </c>
      <c r="AW97" s="32">
        <v>1.9782999999999999</v>
      </c>
      <c r="AX97" s="32">
        <v>2.0110000000000001</v>
      </c>
      <c r="AY97" s="32">
        <v>2.0609999999999999</v>
      </c>
      <c r="AZ97" s="32">
        <v>2.1229</v>
      </c>
      <c r="BA97" s="32" t="s">
        <v>144</v>
      </c>
      <c r="BB97" s="29" t="s">
        <v>145</v>
      </c>
    </row>
    <row r="98" spans="44:54" ht="11.25" customHeight="1" x14ac:dyDescent="0.2">
      <c r="AR98" s="32">
        <v>6.8784999999999998</v>
      </c>
      <c r="AS98" s="32">
        <v>6.4481000000000002</v>
      </c>
      <c r="AT98" s="32">
        <v>6.6577999999999999</v>
      </c>
      <c r="AU98" s="32">
        <v>6.8632</v>
      </c>
      <c r="AV98" s="32">
        <v>6.3944999999999999</v>
      </c>
      <c r="AW98" s="32">
        <v>6.2954999999999997</v>
      </c>
      <c r="AX98" s="32">
        <v>6.4085999999999999</v>
      </c>
      <c r="AY98" s="32">
        <v>6.6002999999999998</v>
      </c>
      <c r="AZ98" s="32">
        <v>6.0293000000000001</v>
      </c>
      <c r="BA98" s="32" t="s">
        <v>144</v>
      </c>
      <c r="BB98" s="29" t="s">
        <v>145</v>
      </c>
    </row>
    <row r="99" spans="44:54" ht="11.25" customHeight="1" x14ac:dyDescent="0.2">
      <c r="AR99" s="32">
        <v>29.7559</v>
      </c>
      <c r="AS99" s="32">
        <v>26.534300000000002</v>
      </c>
      <c r="AT99" s="32">
        <v>26.762899999999998</v>
      </c>
      <c r="AU99" s="32">
        <v>28.440300000000001</v>
      </c>
      <c r="AV99" s="32">
        <v>26.474299999999999</v>
      </c>
      <c r="AW99" s="32">
        <v>28.295300000000001</v>
      </c>
      <c r="AX99" s="32">
        <v>29.537199999999999</v>
      </c>
      <c r="AY99" s="32">
        <v>28.420200000000001</v>
      </c>
      <c r="AZ99" s="32">
        <v>25.2059</v>
      </c>
      <c r="BA99" s="32" t="s">
        <v>144</v>
      </c>
      <c r="BB99" s="29" t="s">
        <v>145</v>
      </c>
    </row>
    <row r="100" spans="44:54" ht="11.25" customHeight="1" x14ac:dyDescent="0.2"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</row>
    <row r="101" spans="44:54" ht="11.25" customHeight="1" x14ac:dyDescent="0.2"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</row>
    <row r="102" spans="44:54" ht="11.25" customHeight="1" x14ac:dyDescent="0.2">
      <c r="AR102" s="30">
        <v>2010</v>
      </c>
      <c r="AS102" s="30">
        <v>2011</v>
      </c>
      <c r="AT102" s="30">
        <v>2012</v>
      </c>
      <c r="AU102" s="30">
        <v>2013</v>
      </c>
      <c r="AV102" s="30">
        <v>2014</v>
      </c>
      <c r="AW102" s="30">
        <v>2015</v>
      </c>
      <c r="AX102" s="30">
        <v>2016</v>
      </c>
      <c r="AY102" s="30">
        <v>2017</v>
      </c>
      <c r="AZ102" s="30">
        <v>2018</v>
      </c>
      <c r="BA102" s="30">
        <v>2019</v>
      </c>
      <c r="BB102" s="29" t="s">
        <v>143</v>
      </c>
    </row>
    <row r="103" spans="44:54" ht="11.25" customHeight="1" x14ac:dyDescent="0.2">
      <c r="AR103" s="32">
        <v>0.1464</v>
      </c>
      <c r="AS103" s="32">
        <v>0.13619999999999999</v>
      </c>
      <c r="AT103" s="32">
        <v>0.14360000000000001</v>
      </c>
      <c r="AU103" s="32">
        <v>0.14419999999999999</v>
      </c>
      <c r="AV103" s="32">
        <v>0.13739999999999999</v>
      </c>
      <c r="AW103" s="32">
        <v>0.1396</v>
      </c>
      <c r="AX103" s="32">
        <v>0.1429</v>
      </c>
      <c r="AY103" s="32">
        <v>0.1409</v>
      </c>
      <c r="AZ103" s="32">
        <v>0.1439</v>
      </c>
      <c r="BA103" s="32" t="s">
        <v>144</v>
      </c>
      <c r="BB103" s="29" t="s">
        <v>147</v>
      </c>
    </row>
    <row r="104" spans="44:54" ht="11.25" customHeight="1" x14ac:dyDescent="0.2">
      <c r="AR104" s="32">
        <v>0.17050000000000001</v>
      </c>
      <c r="AS104" s="32">
        <v>0.15989999999999999</v>
      </c>
      <c r="AT104" s="32">
        <v>0.16839999999999999</v>
      </c>
      <c r="AU104" s="32">
        <v>0.1699</v>
      </c>
      <c r="AV104" s="32">
        <v>0.1595</v>
      </c>
      <c r="AW104" s="32">
        <v>0.16170000000000001</v>
      </c>
      <c r="AX104" s="32" t="s">
        <v>144</v>
      </c>
      <c r="AY104" s="32" t="s">
        <v>144</v>
      </c>
      <c r="AZ104" s="32" t="s">
        <v>144</v>
      </c>
      <c r="BA104" s="32" t="s">
        <v>144</v>
      </c>
      <c r="BB104" s="29" t="s">
        <v>147</v>
      </c>
    </row>
    <row r="105" spans="44:54" ht="11.25" customHeight="1" x14ac:dyDescent="0.2">
      <c r="AR105" s="32">
        <v>0.18290000000000001</v>
      </c>
      <c r="AS105" s="32">
        <v>0.16930000000000001</v>
      </c>
      <c r="AT105" s="32">
        <v>0.18</v>
      </c>
      <c r="AU105" s="32">
        <v>0.1759</v>
      </c>
      <c r="AV105" s="32">
        <v>0.1666</v>
      </c>
      <c r="AW105" s="32">
        <v>0.1658</v>
      </c>
      <c r="AX105" s="32">
        <v>0.16919999999999999</v>
      </c>
      <c r="AY105" s="32">
        <v>0.1646</v>
      </c>
      <c r="AZ105" s="32">
        <v>0.1646</v>
      </c>
      <c r="BA105" s="32" t="s">
        <v>144</v>
      </c>
      <c r="BB105" s="29" t="s">
        <v>147</v>
      </c>
    </row>
    <row r="106" spans="44:54" ht="11.25" customHeight="1" x14ac:dyDescent="0.2">
      <c r="AR106" s="32">
        <v>0.25969999999999999</v>
      </c>
      <c r="AS106" s="32">
        <v>0.22270000000000001</v>
      </c>
      <c r="AT106" s="32">
        <v>0.2336</v>
      </c>
      <c r="AU106" s="32">
        <v>0.22700000000000001</v>
      </c>
      <c r="AV106" s="32">
        <v>0.2</v>
      </c>
      <c r="AW106" s="32">
        <v>0.1966</v>
      </c>
      <c r="AX106" s="32" t="s">
        <v>144</v>
      </c>
      <c r="AY106" s="32" t="s">
        <v>144</v>
      </c>
      <c r="AZ106" s="32" t="s">
        <v>144</v>
      </c>
      <c r="BA106" s="32" t="s">
        <v>144</v>
      </c>
      <c r="BB106" s="29" t="s">
        <v>147</v>
      </c>
    </row>
    <row r="107" spans="44:54" ht="11.25" customHeight="1" x14ac:dyDescent="0.2">
      <c r="AR107" s="32">
        <v>0.18279999999999999</v>
      </c>
      <c r="AS107" s="32">
        <v>0.16</v>
      </c>
      <c r="AT107" s="32">
        <v>0.16489999999999999</v>
      </c>
      <c r="AU107" s="32">
        <v>0.158</v>
      </c>
      <c r="AV107" s="32">
        <v>0.14019999999999999</v>
      </c>
      <c r="AW107" s="32">
        <v>0.13780000000000001</v>
      </c>
      <c r="AX107" s="32">
        <v>0.1376</v>
      </c>
      <c r="AY107" s="32">
        <v>0.1331</v>
      </c>
      <c r="AZ107" s="32">
        <v>0.13120000000000001</v>
      </c>
      <c r="BA107" s="32" t="s">
        <v>144</v>
      </c>
      <c r="BB107" s="29" t="s">
        <v>147</v>
      </c>
    </row>
    <row r="108" spans="44:54" ht="11.25" customHeight="1" x14ac:dyDescent="0.2">
      <c r="AR108" s="32">
        <v>0.28039999999999998</v>
      </c>
      <c r="AS108" s="32">
        <v>0.2379</v>
      </c>
      <c r="AT108" s="32">
        <v>0.24410000000000001</v>
      </c>
      <c r="AU108" s="32">
        <v>0.24199999999999999</v>
      </c>
      <c r="AV108" s="32">
        <v>0.21179999999999999</v>
      </c>
      <c r="AW108" s="32">
        <v>0.2099</v>
      </c>
      <c r="AX108" s="32" t="s">
        <v>144</v>
      </c>
      <c r="AY108" s="32" t="s">
        <v>144</v>
      </c>
      <c r="AZ108" s="32" t="s">
        <v>144</v>
      </c>
      <c r="BA108" s="32" t="s">
        <v>144</v>
      </c>
      <c r="BB108" s="29" t="s">
        <v>147</v>
      </c>
    </row>
    <row r="109" spans="44:54" ht="11.25" customHeight="1" x14ac:dyDescent="0.2">
      <c r="AR109" s="32">
        <v>0.43840000000000001</v>
      </c>
      <c r="AS109" s="32">
        <v>0.42230000000000001</v>
      </c>
      <c r="AT109" s="32">
        <v>0.43180000000000002</v>
      </c>
      <c r="AU109" s="32">
        <v>0.42980000000000002</v>
      </c>
      <c r="AV109" s="32">
        <v>0.40439999999999998</v>
      </c>
      <c r="AW109" s="32">
        <v>0.39889999999999998</v>
      </c>
      <c r="AX109" s="32">
        <v>0.40310000000000001</v>
      </c>
      <c r="AY109" s="32">
        <v>0.39460000000000001</v>
      </c>
      <c r="AZ109" s="32">
        <v>0.40189999999999998</v>
      </c>
      <c r="BA109" s="32" t="s">
        <v>144</v>
      </c>
      <c r="BB109" s="29" t="s">
        <v>147</v>
      </c>
    </row>
    <row r="110" spans="44:54" ht="11.25" customHeight="1" x14ac:dyDescent="0.2">
      <c r="AR110" s="32">
        <v>0.5353</v>
      </c>
      <c r="AS110" s="32">
        <v>0.5181</v>
      </c>
      <c r="AT110" s="32">
        <v>0.53100000000000003</v>
      </c>
      <c r="AU110" s="32">
        <v>0.53149999999999997</v>
      </c>
      <c r="AV110" s="32">
        <v>0.49230000000000002</v>
      </c>
      <c r="AW110" s="32">
        <v>0.48480000000000001</v>
      </c>
      <c r="AX110" s="32" t="s">
        <v>144</v>
      </c>
      <c r="AY110" s="32" t="s">
        <v>144</v>
      </c>
      <c r="AZ110" s="32" t="s">
        <v>144</v>
      </c>
      <c r="BA110" s="32" t="s">
        <v>144</v>
      </c>
      <c r="BB110" s="29" t="s">
        <v>147</v>
      </c>
    </row>
    <row r="111" spans="44:54" ht="11.25" customHeight="1" x14ac:dyDescent="0.2">
      <c r="AR111" s="32">
        <v>0.39750000000000002</v>
      </c>
      <c r="AS111" s="32">
        <v>0.3891</v>
      </c>
      <c r="AT111" s="32">
        <v>0.41489999999999999</v>
      </c>
      <c r="AU111" s="32">
        <v>0.42399999999999999</v>
      </c>
      <c r="AV111" s="32">
        <v>0.40429999999999999</v>
      </c>
      <c r="AW111" s="32">
        <v>0.41339999999999999</v>
      </c>
      <c r="AX111" s="32">
        <v>0.42530000000000001</v>
      </c>
      <c r="AY111" s="32">
        <v>0.43240000000000001</v>
      </c>
      <c r="AZ111" s="32">
        <v>0.4415</v>
      </c>
      <c r="BA111" s="32" t="s">
        <v>144</v>
      </c>
      <c r="BB111" s="29" t="s">
        <v>147</v>
      </c>
    </row>
    <row r="112" spans="44:54" ht="11.25" customHeight="1" x14ac:dyDescent="0.2">
      <c r="AR112" s="32">
        <v>0.53969999999999996</v>
      </c>
      <c r="AS112" s="32">
        <v>0.51939999999999997</v>
      </c>
      <c r="AT112" s="32">
        <v>0.55179999999999996</v>
      </c>
      <c r="AU112" s="32">
        <v>0.57699999999999996</v>
      </c>
      <c r="AV112" s="32">
        <v>0.54239999999999999</v>
      </c>
      <c r="AW112" s="32">
        <v>0.55630000000000002</v>
      </c>
      <c r="AX112" s="32" t="s">
        <v>144</v>
      </c>
      <c r="AY112" s="32" t="s">
        <v>144</v>
      </c>
      <c r="AZ112" s="32" t="s">
        <v>144</v>
      </c>
      <c r="BA112" s="32" t="s">
        <v>144</v>
      </c>
      <c r="BB112" s="29" t="s">
        <v>147</v>
      </c>
    </row>
    <row r="113" spans="44:54" ht="11.25" customHeight="1" x14ac:dyDescent="0.2">
      <c r="AR113" s="32">
        <v>0.69989999999999997</v>
      </c>
      <c r="AS113" s="32">
        <v>0.67020000000000002</v>
      </c>
      <c r="AT113" s="32">
        <v>0.69110000000000005</v>
      </c>
      <c r="AU113" s="32">
        <v>0.72219999999999995</v>
      </c>
      <c r="AV113" s="32">
        <v>0.6976</v>
      </c>
      <c r="AW113" s="32">
        <v>0.70169999999999999</v>
      </c>
      <c r="AX113" s="32">
        <v>0.72909999999999997</v>
      </c>
      <c r="AY113" s="32">
        <v>0.73319999999999996</v>
      </c>
      <c r="AZ113" s="32">
        <v>0.79510000000000003</v>
      </c>
      <c r="BA113" s="32" t="s">
        <v>144</v>
      </c>
      <c r="BB113" s="29" t="s">
        <v>147</v>
      </c>
    </row>
    <row r="114" spans="44:54" ht="11.25" customHeight="1" x14ac:dyDescent="0.2">
      <c r="AR114" s="32">
        <v>0.80900000000000005</v>
      </c>
      <c r="AS114" s="32">
        <v>0.76500000000000001</v>
      </c>
      <c r="AT114" s="32">
        <v>0.79330000000000001</v>
      </c>
      <c r="AU114" s="32">
        <v>0.82589999999999997</v>
      </c>
      <c r="AV114" s="32">
        <v>0.79300000000000004</v>
      </c>
      <c r="AW114" s="32">
        <v>0.81810000000000005</v>
      </c>
      <c r="AX114" s="32" t="s">
        <v>144</v>
      </c>
      <c r="AY114" s="32" t="s">
        <v>144</v>
      </c>
      <c r="AZ114" s="32" t="s">
        <v>144</v>
      </c>
      <c r="BA114" s="32" t="s">
        <v>144</v>
      </c>
      <c r="BB114" s="29" t="s">
        <v>147</v>
      </c>
    </row>
    <row r="115" spans="44:54" ht="11.25" customHeight="1" x14ac:dyDescent="0.2">
      <c r="AR115" s="32">
        <v>2.8563999999999998</v>
      </c>
      <c r="AS115" s="32">
        <v>2.6579000000000002</v>
      </c>
      <c r="AT115" s="32">
        <v>2.7806000000000002</v>
      </c>
      <c r="AU115" s="32">
        <v>2.8267000000000002</v>
      </c>
      <c r="AV115" s="32">
        <v>2.6354000000000002</v>
      </c>
      <c r="AW115" s="32">
        <v>2.6562999999999999</v>
      </c>
      <c r="AX115" s="32">
        <v>2.9506000000000001</v>
      </c>
      <c r="AY115" s="32">
        <v>2.9262000000000001</v>
      </c>
      <c r="AZ115" s="32">
        <v>3.0693999999999999</v>
      </c>
      <c r="BA115" s="32" t="s">
        <v>144</v>
      </c>
      <c r="BB115" s="29" t="s">
        <v>147</v>
      </c>
    </row>
  </sheetData>
  <autoFilter ref="B10:BK34" xr:uid="{6820B9D8-AB9A-8640-9FE2-54F75ABED592}"/>
  <mergeCells count="31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J9:AK9"/>
    <mergeCell ref="AL9:AM9"/>
    <mergeCell ref="AN9:AO9"/>
    <mergeCell ref="AP9:AQ9"/>
    <mergeCell ref="AR9:AS9"/>
    <mergeCell ref="AT9:AU9"/>
    <mergeCell ref="AV9:AW9"/>
    <mergeCell ref="AX9:AY9"/>
    <mergeCell ref="BJ9:BK9"/>
    <mergeCell ref="AZ9:BA9"/>
    <mergeCell ref="BB9:BC9"/>
    <mergeCell ref="BD9:BE9"/>
    <mergeCell ref="BF9:BG9"/>
    <mergeCell ref="BH9:B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DE11-31CC-3B45-9A73-99F855EB0AE3}">
  <dimension ref="A1:Z147"/>
  <sheetViews>
    <sheetView zoomScale="120" zoomScaleNormal="120" workbookViewId="0">
      <pane xSplit="2" ySplit="11" topLeftCell="C41" activePane="bottomRight" state="frozen"/>
      <selection pane="topRight"/>
      <selection pane="bottomLeft"/>
      <selection pane="bottomRight" activeCell="Z12" sqref="Z12"/>
    </sheetView>
  </sheetViews>
  <sheetFormatPr baseColWidth="10" defaultColWidth="8.83203125" defaultRowHeight="11.25" customHeight="1" x14ac:dyDescent="0.2"/>
  <cols>
    <col min="1" max="1" width="33.33203125" style="18" customWidth="1"/>
    <col min="2" max="2" width="15" style="18" customWidth="1"/>
    <col min="3" max="3" width="10" style="18" customWidth="1"/>
    <col min="4" max="4" width="7.6640625" style="18" customWidth="1"/>
    <col min="5" max="5" width="10" style="18" customWidth="1"/>
    <col min="6" max="6" width="8.6640625" style="18" customWidth="1"/>
    <col min="7" max="7" width="10" style="18" customWidth="1"/>
    <col min="8" max="8" width="8.83203125" style="18" customWidth="1"/>
    <col min="9" max="9" width="10" style="18" customWidth="1"/>
    <col min="10" max="10" width="10.6640625" style="18" customWidth="1"/>
    <col min="11" max="11" width="12.5" style="18" customWidth="1"/>
    <col min="12" max="12" width="5" style="18" customWidth="1"/>
    <col min="13" max="13" width="10" style="18" customWidth="1"/>
    <col min="14" max="14" width="5" style="18" customWidth="1"/>
    <col min="15" max="15" width="10" style="18" customWidth="1"/>
    <col min="16" max="16" width="8.33203125" style="18" customWidth="1"/>
    <col min="17" max="17" width="10" style="18" customWidth="1"/>
    <col min="18" max="18" width="9.6640625" style="18" customWidth="1"/>
    <col min="19" max="19" width="10" style="18" customWidth="1"/>
    <col min="20" max="20" width="9.1640625" style="18" customWidth="1"/>
    <col min="21" max="21" width="10" style="18" customWidth="1"/>
    <col min="22" max="22" width="7.6640625" style="18" customWidth="1"/>
    <col min="23" max="23" width="10" style="18" customWidth="1"/>
    <col min="24" max="24" width="7.83203125" style="18" customWidth="1"/>
    <col min="25" max="25" width="10" style="18" customWidth="1"/>
    <col min="26" max="26" width="9.83203125" style="18" customWidth="1"/>
    <col min="27" max="16384" width="8.83203125" style="18"/>
  </cols>
  <sheetData>
    <row r="1" spans="1:26" ht="15" x14ac:dyDescent="0.2">
      <c r="A1" s="17" t="s">
        <v>65</v>
      </c>
    </row>
    <row r="2" spans="1:26" ht="15" x14ac:dyDescent="0.2">
      <c r="A2" s="17" t="s">
        <v>53</v>
      </c>
      <c r="B2" s="19" t="s">
        <v>66</v>
      </c>
    </row>
    <row r="3" spans="1:26" ht="15" x14ac:dyDescent="0.2">
      <c r="A3" s="17" t="s">
        <v>54</v>
      </c>
      <c r="B3" s="17" t="s">
        <v>67</v>
      </c>
    </row>
    <row r="5" spans="1:26" ht="15" x14ac:dyDescent="0.2">
      <c r="A5" s="19" t="s">
        <v>68</v>
      </c>
      <c r="C5" s="17" t="s">
        <v>69</v>
      </c>
    </row>
    <row r="6" spans="1:26" ht="15" x14ac:dyDescent="0.2">
      <c r="A6" s="19" t="s">
        <v>70</v>
      </c>
      <c r="C6" s="17" t="s">
        <v>71</v>
      </c>
    </row>
    <row r="7" spans="1:26" ht="15" x14ac:dyDescent="0.2">
      <c r="A7" s="19" t="s">
        <v>72</v>
      </c>
      <c r="C7" s="17" t="s">
        <v>73</v>
      </c>
    </row>
    <row r="8" spans="1:26" ht="15" x14ac:dyDescent="0.2">
      <c r="A8" s="19" t="s">
        <v>74</v>
      </c>
      <c r="C8" s="17" t="s">
        <v>75</v>
      </c>
    </row>
    <row r="10" spans="1:26" ht="15" x14ac:dyDescent="0.2">
      <c r="A10" s="48" t="s">
        <v>55</v>
      </c>
      <c r="B10" s="48" t="s">
        <v>55</v>
      </c>
      <c r="C10" s="47" t="s">
        <v>40</v>
      </c>
      <c r="D10" s="47" t="s">
        <v>56</v>
      </c>
      <c r="E10" s="47" t="s">
        <v>41</v>
      </c>
      <c r="F10" s="47" t="s">
        <v>56</v>
      </c>
      <c r="G10" s="47" t="s">
        <v>42</v>
      </c>
      <c r="H10" s="47" t="s">
        <v>56</v>
      </c>
      <c r="I10" s="47" t="s">
        <v>43</v>
      </c>
      <c r="J10" s="47" t="s">
        <v>56</v>
      </c>
      <c r="K10" s="47" t="s">
        <v>44</v>
      </c>
      <c r="L10" s="47" t="s">
        <v>56</v>
      </c>
      <c r="M10" s="47" t="s">
        <v>45</v>
      </c>
      <c r="N10" s="47" t="s">
        <v>56</v>
      </c>
      <c r="O10" s="47" t="s">
        <v>46</v>
      </c>
      <c r="P10" s="47" t="s">
        <v>56</v>
      </c>
      <c r="Q10" s="47" t="s">
        <v>47</v>
      </c>
      <c r="R10" s="47" t="s">
        <v>56</v>
      </c>
      <c r="S10" s="47" t="s">
        <v>48</v>
      </c>
      <c r="T10" s="47" t="s">
        <v>56</v>
      </c>
      <c r="U10" s="47" t="s">
        <v>49</v>
      </c>
      <c r="V10" s="47" t="s">
        <v>56</v>
      </c>
      <c r="W10" s="47" t="s">
        <v>50</v>
      </c>
      <c r="X10" s="47" t="s">
        <v>56</v>
      </c>
      <c r="Y10" s="47" t="s">
        <v>51</v>
      </c>
      <c r="Z10" s="47" t="s">
        <v>56</v>
      </c>
    </row>
    <row r="11" spans="1:26" ht="15" x14ac:dyDescent="0.2">
      <c r="A11" s="20" t="s">
        <v>76</v>
      </c>
      <c r="B11" s="20" t="s">
        <v>77</v>
      </c>
      <c r="C11" s="21" t="s">
        <v>56</v>
      </c>
      <c r="D11" s="21" t="s">
        <v>56</v>
      </c>
      <c r="E11" s="21" t="s">
        <v>56</v>
      </c>
      <c r="F11" s="21" t="s">
        <v>56</v>
      </c>
      <c r="G11" s="21" t="s">
        <v>56</v>
      </c>
      <c r="H11" s="21" t="s">
        <v>56</v>
      </c>
      <c r="I11" s="21" t="s">
        <v>56</v>
      </c>
      <c r="J11" s="21" t="s">
        <v>56</v>
      </c>
      <c r="K11" s="21" t="s">
        <v>56</v>
      </c>
      <c r="L11" s="21" t="s">
        <v>56</v>
      </c>
      <c r="M11" s="21" t="s">
        <v>56</v>
      </c>
      <c r="N11" s="21" t="s">
        <v>56</v>
      </c>
      <c r="O11" s="21" t="s">
        <v>56</v>
      </c>
      <c r="P11" s="21" t="s">
        <v>56</v>
      </c>
      <c r="Q11" s="21" t="s">
        <v>56</v>
      </c>
      <c r="R11" s="21" t="s">
        <v>56</v>
      </c>
      <c r="S11" s="21" t="s">
        <v>56</v>
      </c>
      <c r="T11" s="21" t="s">
        <v>56</v>
      </c>
      <c r="U11" s="21" t="s">
        <v>56</v>
      </c>
      <c r="V11" s="21" t="s">
        <v>56</v>
      </c>
      <c r="W11" s="21" t="s">
        <v>56</v>
      </c>
      <c r="X11" s="21" t="s">
        <v>56</v>
      </c>
      <c r="Y11" s="21" t="s">
        <v>56</v>
      </c>
      <c r="Z11" s="21" t="s">
        <v>56</v>
      </c>
    </row>
    <row r="12" spans="1:26" ht="15" x14ac:dyDescent="0.2">
      <c r="A12" s="22" t="s">
        <v>78</v>
      </c>
      <c r="B12" s="22" t="s">
        <v>79</v>
      </c>
      <c r="C12" s="23">
        <v>121.7</v>
      </c>
      <c r="D12" s="43">
        <f>SUM(C12:C62)</f>
        <v>26222.6</v>
      </c>
      <c r="E12" s="23">
        <v>97.7</v>
      </c>
      <c r="F12" s="43">
        <f>SUM(E12:E62)</f>
        <v>26391.199999999997</v>
      </c>
      <c r="G12" s="23">
        <v>106.6</v>
      </c>
      <c r="H12" s="43">
        <f>SUM(G12:G62)</f>
        <v>26244.7</v>
      </c>
      <c r="I12" s="23">
        <v>116.7</v>
      </c>
      <c r="J12" s="43">
        <f>SUM(I12:I62)</f>
        <v>26776.699999999997</v>
      </c>
      <c r="K12" s="24">
        <v>113</v>
      </c>
      <c r="L12" s="43">
        <f>SUM(K12:K62)</f>
        <v>27009.199999999997</v>
      </c>
      <c r="M12" s="23">
        <v>133.80000000000001</v>
      </c>
      <c r="N12" s="43">
        <f>SUM(M12:M62)</f>
        <v>27424</v>
      </c>
      <c r="O12" s="24">
        <v>140</v>
      </c>
      <c r="P12" s="43">
        <f>SUM(O12:O62)</f>
        <v>27523.100000000006</v>
      </c>
      <c r="Q12" s="23">
        <v>150.4</v>
      </c>
      <c r="R12" s="43">
        <f>SUM(Q12:Q62)</f>
        <v>27890.6</v>
      </c>
      <c r="S12" s="23">
        <v>141.5</v>
      </c>
      <c r="T12" s="43">
        <f>SUM(S12:S62)</f>
        <v>28734.699999999997</v>
      </c>
      <c r="U12" s="23">
        <v>142.9</v>
      </c>
      <c r="V12" s="43">
        <f>SUM(U12:U62)</f>
        <v>28971.499999999996</v>
      </c>
      <c r="W12" s="23">
        <v>139.1</v>
      </c>
      <c r="X12" s="43">
        <f>SUM(W12:W62)</f>
        <v>29123.599999999999</v>
      </c>
      <c r="Y12" s="23">
        <v>157.19999999999999</v>
      </c>
      <c r="Z12" s="24">
        <f>SUM(Y12:Y62)</f>
        <v>29540.999999999996</v>
      </c>
    </row>
    <row r="13" spans="1:26" ht="15" x14ac:dyDescent="0.2">
      <c r="A13" s="22" t="s">
        <v>78</v>
      </c>
      <c r="B13" s="22" t="s">
        <v>81</v>
      </c>
      <c r="C13" s="25">
        <v>38.6</v>
      </c>
      <c r="D13" s="26" t="s">
        <v>80</v>
      </c>
      <c r="E13" s="25">
        <v>35.1</v>
      </c>
      <c r="F13" s="26" t="s">
        <v>56</v>
      </c>
      <c r="G13" s="25">
        <v>32.200000000000003</v>
      </c>
      <c r="H13" s="26"/>
      <c r="I13" s="26">
        <v>32</v>
      </c>
      <c r="J13" s="26" t="s">
        <v>80</v>
      </c>
      <c r="K13" s="25">
        <v>32.1</v>
      </c>
      <c r="L13" s="26" t="s">
        <v>56</v>
      </c>
      <c r="M13" s="25">
        <v>19.5</v>
      </c>
      <c r="N13" s="26" t="s">
        <v>56</v>
      </c>
      <c r="O13" s="25">
        <v>17.8</v>
      </c>
      <c r="P13" s="26" t="s">
        <v>56</v>
      </c>
      <c r="Q13" s="25">
        <v>17.8</v>
      </c>
      <c r="R13" s="26" t="s">
        <v>56</v>
      </c>
      <c r="S13" s="25">
        <v>22.3</v>
      </c>
      <c r="T13" s="26" t="s">
        <v>56</v>
      </c>
      <c r="U13" s="26">
        <v>22</v>
      </c>
      <c r="V13" s="26" t="s">
        <v>56</v>
      </c>
      <c r="W13" s="25">
        <v>19.7</v>
      </c>
      <c r="X13" s="26" t="s">
        <v>56</v>
      </c>
      <c r="Y13" s="26">
        <v>20</v>
      </c>
      <c r="Z13" s="26" t="s">
        <v>56</v>
      </c>
    </row>
    <row r="14" spans="1:26" ht="15" x14ac:dyDescent="0.2">
      <c r="A14" s="22" t="s">
        <v>78</v>
      </c>
      <c r="B14" s="22" t="s">
        <v>82</v>
      </c>
      <c r="C14" s="23">
        <v>30.8</v>
      </c>
      <c r="D14" s="24" t="s">
        <v>80</v>
      </c>
      <c r="E14" s="23">
        <v>34.700000000000003</v>
      </c>
      <c r="F14" s="24" t="s">
        <v>56</v>
      </c>
      <c r="G14" s="23">
        <v>27.6</v>
      </c>
      <c r="H14" s="24"/>
      <c r="I14" s="23">
        <v>26.5</v>
      </c>
      <c r="J14" s="24" t="s">
        <v>80</v>
      </c>
      <c r="K14" s="24">
        <v>28</v>
      </c>
      <c r="L14" s="24" t="s">
        <v>56</v>
      </c>
      <c r="M14" s="23">
        <v>29.8</v>
      </c>
      <c r="N14" s="24" t="s">
        <v>56</v>
      </c>
      <c r="O14" s="23">
        <v>29.9</v>
      </c>
      <c r="P14" s="24" t="s">
        <v>56</v>
      </c>
      <c r="Q14" s="23">
        <v>34.299999999999997</v>
      </c>
      <c r="R14" s="24" t="s">
        <v>56</v>
      </c>
      <c r="S14" s="23">
        <v>29.8</v>
      </c>
      <c r="T14" s="24" t="s">
        <v>56</v>
      </c>
      <c r="U14" s="23">
        <v>32.9</v>
      </c>
      <c r="V14" s="24" t="s">
        <v>56</v>
      </c>
      <c r="W14" s="23">
        <v>34.700000000000003</v>
      </c>
      <c r="X14" s="24" t="s">
        <v>56</v>
      </c>
      <c r="Y14" s="23">
        <v>34.299999999999997</v>
      </c>
      <c r="Z14" s="24" t="s">
        <v>56</v>
      </c>
    </row>
    <row r="15" spans="1:26" ht="15" x14ac:dyDescent="0.2">
      <c r="A15" s="22" t="s">
        <v>78</v>
      </c>
      <c r="B15" s="22" t="s">
        <v>83</v>
      </c>
      <c r="C15" s="26">
        <v>134</v>
      </c>
      <c r="D15" s="26" t="s">
        <v>80</v>
      </c>
      <c r="E15" s="25">
        <v>138.1</v>
      </c>
      <c r="F15" s="26" t="s">
        <v>56</v>
      </c>
      <c r="G15" s="26">
        <v>130</v>
      </c>
      <c r="H15" s="26"/>
      <c r="I15" s="25">
        <v>142.5</v>
      </c>
      <c r="J15" s="26" t="s">
        <v>80</v>
      </c>
      <c r="K15" s="25">
        <v>141.9</v>
      </c>
      <c r="L15" s="26" t="s">
        <v>56</v>
      </c>
      <c r="M15" s="25">
        <v>141.4</v>
      </c>
      <c r="N15" s="26" t="s">
        <v>56</v>
      </c>
      <c r="O15" s="25">
        <v>152.5</v>
      </c>
      <c r="P15" s="26" t="s">
        <v>56</v>
      </c>
      <c r="Q15" s="25">
        <v>154.80000000000001</v>
      </c>
      <c r="R15" s="26" t="s">
        <v>56</v>
      </c>
      <c r="S15" s="25">
        <v>151.6</v>
      </c>
      <c r="T15" s="26" t="s">
        <v>56</v>
      </c>
      <c r="U15" s="25">
        <v>166.5</v>
      </c>
      <c r="V15" s="26" t="s">
        <v>56</v>
      </c>
      <c r="W15" s="25">
        <v>171.6</v>
      </c>
      <c r="X15" s="26" t="s">
        <v>56</v>
      </c>
      <c r="Y15" s="25">
        <v>178.2</v>
      </c>
      <c r="Z15" s="26" t="s">
        <v>56</v>
      </c>
    </row>
    <row r="16" spans="1:26" ht="15" x14ac:dyDescent="0.2">
      <c r="A16" s="22" t="s">
        <v>78</v>
      </c>
      <c r="B16" s="22" t="s">
        <v>84</v>
      </c>
      <c r="C16" s="23">
        <v>17.8</v>
      </c>
      <c r="D16" s="24" t="s">
        <v>80</v>
      </c>
      <c r="E16" s="23">
        <v>13.7</v>
      </c>
      <c r="F16" s="24" t="s">
        <v>56</v>
      </c>
      <c r="G16" s="23">
        <v>15.2</v>
      </c>
      <c r="H16" s="24"/>
      <c r="I16" s="23">
        <v>16.8</v>
      </c>
      <c r="J16" s="24" t="s">
        <v>80</v>
      </c>
      <c r="K16" s="24">
        <v>15</v>
      </c>
      <c r="L16" s="24" t="s">
        <v>56</v>
      </c>
      <c r="M16" s="23">
        <v>17.100000000000001</v>
      </c>
      <c r="N16" s="24" t="s">
        <v>56</v>
      </c>
      <c r="O16" s="23">
        <v>17.7</v>
      </c>
      <c r="P16" s="24" t="s">
        <v>56</v>
      </c>
      <c r="Q16" s="24">
        <v>15</v>
      </c>
      <c r="R16" s="24" t="s">
        <v>56</v>
      </c>
      <c r="S16" s="24">
        <v>20</v>
      </c>
      <c r="T16" s="24" t="s">
        <v>56</v>
      </c>
      <c r="U16" s="23">
        <v>18.899999999999999</v>
      </c>
      <c r="V16" s="24" t="s">
        <v>56</v>
      </c>
      <c r="W16" s="23">
        <v>17.899999999999999</v>
      </c>
      <c r="X16" s="24" t="s">
        <v>56</v>
      </c>
      <c r="Y16" s="23">
        <v>18.399999999999999</v>
      </c>
      <c r="Z16" s="24" t="s">
        <v>56</v>
      </c>
    </row>
    <row r="17" spans="1:26" ht="15" x14ac:dyDescent="0.2">
      <c r="A17" s="22" t="s">
        <v>78</v>
      </c>
      <c r="B17" s="22" t="s">
        <v>85</v>
      </c>
      <c r="C17" s="25">
        <v>792.3</v>
      </c>
      <c r="D17" s="26" t="s">
        <v>80</v>
      </c>
      <c r="E17" s="25">
        <v>814.6</v>
      </c>
      <c r="F17" s="26" t="s">
        <v>56</v>
      </c>
      <c r="G17" s="25">
        <v>786.1</v>
      </c>
      <c r="H17" s="26"/>
      <c r="I17" s="26">
        <v>799</v>
      </c>
      <c r="J17" s="26" t="s">
        <v>80</v>
      </c>
      <c r="K17" s="25">
        <v>824.3</v>
      </c>
      <c r="L17" s="26" t="s">
        <v>56</v>
      </c>
      <c r="M17" s="25">
        <v>863.9</v>
      </c>
      <c r="N17" s="26" t="s">
        <v>56</v>
      </c>
      <c r="O17" s="25">
        <v>850.5</v>
      </c>
      <c r="P17" s="26" t="s">
        <v>56</v>
      </c>
      <c r="Q17" s="25">
        <v>841.1</v>
      </c>
      <c r="R17" s="26" t="s">
        <v>56</v>
      </c>
      <c r="S17" s="25">
        <v>874.3</v>
      </c>
      <c r="T17" s="26" t="s">
        <v>56</v>
      </c>
      <c r="U17" s="25">
        <v>882.2</v>
      </c>
      <c r="V17" s="26" t="s">
        <v>56</v>
      </c>
      <c r="W17" s="25">
        <v>875.5</v>
      </c>
      <c r="X17" s="26" t="s">
        <v>56</v>
      </c>
      <c r="Y17" s="25">
        <v>868.1</v>
      </c>
      <c r="Z17" s="26" t="s">
        <v>56</v>
      </c>
    </row>
    <row r="18" spans="1:26" ht="15" x14ac:dyDescent="0.2">
      <c r="A18" s="22" t="s">
        <v>78</v>
      </c>
      <c r="B18" s="22" t="s">
        <v>86</v>
      </c>
      <c r="C18" s="23">
        <v>1123.8</v>
      </c>
      <c r="D18" s="24" t="s">
        <v>80</v>
      </c>
      <c r="E18" s="23">
        <v>1074.4000000000001</v>
      </c>
      <c r="F18" s="24" t="s">
        <v>56</v>
      </c>
      <c r="G18" s="23">
        <v>1069.3</v>
      </c>
      <c r="H18" s="24"/>
      <c r="I18" s="23">
        <v>1113.7</v>
      </c>
      <c r="J18" s="24" t="s">
        <v>80</v>
      </c>
      <c r="K18" s="24">
        <v>1122</v>
      </c>
      <c r="L18" s="24" t="s">
        <v>56</v>
      </c>
      <c r="M18" s="23">
        <v>1461.6</v>
      </c>
      <c r="N18" s="24" t="s">
        <v>56</v>
      </c>
      <c r="O18" s="23">
        <v>1374.6</v>
      </c>
      <c r="P18" s="24" t="s">
        <v>56</v>
      </c>
      <c r="Q18" s="23">
        <v>1401.9</v>
      </c>
      <c r="R18" s="24" t="s">
        <v>56</v>
      </c>
      <c r="S18" s="24">
        <v>1463</v>
      </c>
      <c r="T18" s="24" t="s">
        <v>56</v>
      </c>
      <c r="U18" s="24">
        <v>1500</v>
      </c>
      <c r="V18" s="24" t="s">
        <v>56</v>
      </c>
      <c r="W18" s="24">
        <v>1512</v>
      </c>
      <c r="X18" s="24" t="s">
        <v>56</v>
      </c>
      <c r="Y18" s="23">
        <v>1483.5</v>
      </c>
      <c r="Z18" s="24" t="s">
        <v>56</v>
      </c>
    </row>
    <row r="19" spans="1:26" ht="15" x14ac:dyDescent="0.2">
      <c r="A19" s="22" t="s">
        <v>78</v>
      </c>
      <c r="B19" s="22" t="s">
        <v>87</v>
      </c>
      <c r="C19" s="25">
        <v>3199.1</v>
      </c>
      <c r="D19" s="26" t="s">
        <v>80</v>
      </c>
      <c r="E19" s="25">
        <v>3206.7</v>
      </c>
      <c r="F19" s="26" t="s">
        <v>56</v>
      </c>
      <c r="G19" s="25">
        <v>3197.1</v>
      </c>
      <c r="H19" s="26"/>
      <c r="I19" s="25">
        <v>3202.2</v>
      </c>
      <c r="J19" s="26" t="s">
        <v>80</v>
      </c>
      <c r="K19" s="25">
        <v>3149.4</v>
      </c>
      <c r="L19" s="26" t="s">
        <v>56</v>
      </c>
      <c r="M19" s="25">
        <v>3214.1</v>
      </c>
      <c r="N19" s="26" t="s">
        <v>56</v>
      </c>
      <c r="O19" s="25">
        <v>3237.1</v>
      </c>
      <c r="P19" s="26" t="s">
        <v>56</v>
      </c>
      <c r="Q19" s="25">
        <v>3265.4</v>
      </c>
      <c r="R19" s="26" t="s">
        <v>56</v>
      </c>
      <c r="S19" s="25">
        <v>3318.8</v>
      </c>
      <c r="T19" s="26" t="s">
        <v>56</v>
      </c>
      <c r="U19" s="25">
        <v>3265.5</v>
      </c>
      <c r="V19" s="26" t="s">
        <v>56</v>
      </c>
      <c r="W19" s="25">
        <v>3257.6</v>
      </c>
      <c r="X19" s="26" t="s">
        <v>56</v>
      </c>
      <c r="Y19" s="25">
        <v>3237.3</v>
      </c>
      <c r="Z19" s="26" t="s">
        <v>56</v>
      </c>
    </row>
    <row r="20" spans="1:26" ht="15" x14ac:dyDescent="0.2">
      <c r="A20" s="22" t="s">
        <v>78</v>
      </c>
      <c r="B20" s="22" t="s">
        <v>88</v>
      </c>
      <c r="C20" s="23">
        <v>550.9</v>
      </c>
      <c r="D20" s="24" t="s">
        <v>80</v>
      </c>
      <c r="E20" s="23">
        <v>590.5</v>
      </c>
      <c r="F20" s="24" t="s">
        <v>56</v>
      </c>
      <c r="G20" s="23">
        <v>560.79999999999995</v>
      </c>
      <c r="H20" s="24"/>
      <c r="I20" s="23">
        <v>587.20000000000005</v>
      </c>
      <c r="J20" s="24" t="s">
        <v>80</v>
      </c>
      <c r="K20" s="23">
        <v>594.20000000000005</v>
      </c>
      <c r="L20" s="24" t="s">
        <v>56</v>
      </c>
      <c r="M20" s="23">
        <v>524.5</v>
      </c>
      <c r="N20" s="24" t="s">
        <v>56</v>
      </c>
      <c r="O20" s="23">
        <v>533.6</v>
      </c>
      <c r="P20" s="24" t="s">
        <v>56</v>
      </c>
      <c r="Q20" s="24">
        <v>507</v>
      </c>
      <c r="R20" s="24" t="s">
        <v>56</v>
      </c>
      <c r="S20" s="24">
        <v>530</v>
      </c>
      <c r="T20" s="24" t="s">
        <v>56</v>
      </c>
      <c r="U20" s="23">
        <v>520.70000000000005</v>
      </c>
      <c r="V20" s="24" t="s">
        <v>56</v>
      </c>
      <c r="W20" s="23">
        <v>536.70000000000005</v>
      </c>
      <c r="X20" s="24" t="s">
        <v>56</v>
      </c>
      <c r="Y20" s="24">
        <v>546</v>
      </c>
      <c r="Z20" s="24" t="s">
        <v>56</v>
      </c>
    </row>
    <row r="21" spans="1:26" ht="15" x14ac:dyDescent="0.2">
      <c r="A21" s="22" t="s">
        <v>78</v>
      </c>
      <c r="B21" s="22" t="s">
        <v>89</v>
      </c>
      <c r="C21" s="25">
        <v>32.799999999999997</v>
      </c>
      <c r="D21" s="26" t="s">
        <v>80</v>
      </c>
      <c r="E21" s="25">
        <v>39.9</v>
      </c>
      <c r="F21" s="26" t="s">
        <v>56</v>
      </c>
      <c r="G21" s="25">
        <v>34.1</v>
      </c>
      <c r="H21" s="26"/>
      <c r="I21" s="26">
        <v>35</v>
      </c>
      <c r="J21" s="26" t="s">
        <v>80</v>
      </c>
      <c r="K21" s="25">
        <v>40.299999999999997</v>
      </c>
      <c r="L21" s="26" t="s">
        <v>56</v>
      </c>
      <c r="M21" s="25">
        <v>29.8</v>
      </c>
      <c r="N21" s="26" t="s">
        <v>56</v>
      </c>
      <c r="O21" s="25">
        <v>29.7</v>
      </c>
      <c r="P21" s="26" t="s">
        <v>56</v>
      </c>
      <c r="Q21" s="25">
        <v>26.8</v>
      </c>
      <c r="R21" s="26" t="s">
        <v>56</v>
      </c>
      <c r="S21" s="25">
        <v>32.4</v>
      </c>
      <c r="T21" s="26" t="s">
        <v>56</v>
      </c>
      <c r="U21" s="25">
        <v>29.3</v>
      </c>
      <c r="V21" s="26" t="s">
        <v>56</v>
      </c>
      <c r="W21" s="25">
        <v>30.9</v>
      </c>
      <c r="X21" s="26" t="s">
        <v>56</v>
      </c>
      <c r="Y21" s="25">
        <v>33.700000000000003</v>
      </c>
      <c r="Z21" s="26" t="s">
        <v>56</v>
      </c>
    </row>
    <row r="22" spans="1:26" ht="15" x14ac:dyDescent="0.2">
      <c r="A22" s="22" t="s">
        <v>78</v>
      </c>
      <c r="B22" s="22" t="s">
        <v>90</v>
      </c>
      <c r="C22" s="24">
        <v>82</v>
      </c>
      <c r="D22" s="24" t="s">
        <v>80</v>
      </c>
      <c r="E22" s="24">
        <v>88</v>
      </c>
      <c r="F22" s="24" t="s">
        <v>56</v>
      </c>
      <c r="G22" s="23">
        <v>92.5</v>
      </c>
      <c r="H22" s="24"/>
      <c r="I22" s="23">
        <v>85.4</v>
      </c>
      <c r="J22" s="24" t="s">
        <v>80</v>
      </c>
      <c r="K22" s="23">
        <v>94.6</v>
      </c>
      <c r="L22" s="24" t="s">
        <v>56</v>
      </c>
      <c r="M22" s="23">
        <v>84.1</v>
      </c>
      <c r="N22" s="24" t="s">
        <v>56</v>
      </c>
      <c r="O22" s="23">
        <v>78.7</v>
      </c>
      <c r="P22" s="24" t="s">
        <v>56</v>
      </c>
      <c r="Q22" s="23">
        <v>76.900000000000006</v>
      </c>
      <c r="R22" s="24" t="s">
        <v>56</v>
      </c>
      <c r="S22" s="23">
        <v>78.7</v>
      </c>
      <c r="T22" s="24" t="s">
        <v>56</v>
      </c>
      <c r="U22" s="23">
        <v>78.7</v>
      </c>
      <c r="V22" s="24" t="s">
        <v>56</v>
      </c>
      <c r="W22" s="23">
        <v>81.7</v>
      </c>
      <c r="X22" s="24" t="s">
        <v>56</v>
      </c>
      <c r="Y22" s="23">
        <v>83.1</v>
      </c>
      <c r="Z22" s="24" t="s">
        <v>56</v>
      </c>
    </row>
    <row r="23" spans="1:26" ht="15" x14ac:dyDescent="0.2">
      <c r="A23" s="22" t="s">
        <v>78</v>
      </c>
      <c r="B23" s="22" t="s">
        <v>91</v>
      </c>
      <c r="C23" s="25">
        <v>796.9</v>
      </c>
      <c r="D23" s="26" t="s">
        <v>80</v>
      </c>
      <c r="E23" s="25">
        <v>737.3</v>
      </c>
      <c r="F23" s="26" t="s">
        <v>56</v>
      </c>
      <c r="G23" s="25">
        <v>742.1</v>
      </c>
      <c r="H23" s="26"/>
      <c r="I23" s="25">
        <v>764.9</v>
      </c>
      <c r="J23" s="26" t="s">
        <v>80</v>
      </c>
      <c r="K23" s="25">
        <v>781.4</v>
      </c>
      <c r="L23" s="26" t="s">
        <v>56</v>
      </c>
      <c r="M23" s="25">
        <v>927.5</v>
      </c>
      <c r="N23" s="26" t="s">
        <v>56</v>
      </c>
      <c r="O23" s="25">
        <v>930.5</v>
      </c>
      <c r="P23" s="26" t="s">
        <v>56</v>
      </c>
      <c r="Q23" s="25">
        <v>966.4</v>
      </c>
      <c r="R23" s="26" t="s">
        <v>56</v>
      </c>
      <c r="S23" s="25">
        <v>991.5</v>
      </c>
      <c r="T23" s="26" t="s">
        <v>56</v>
      </c>
      <c r="U23" s="25">
        <v>1040.9000000000001</v>
      </c>
      <c r="V23" s="26" t="s">
        <v>56</v>
      </c>
      <c r="W23" s="25">
        <v>1048.9000000000001</v>
      </c>
      <c r="X23" s="26" t="s">
        <v>56</v>
      </c>
      <c r="Y23" s="25">
        <v>1061.5</v>
      </c>
      <c r="Z23" s="26" t="s">
        <v>56</v>
      </c>
    </row>
    <row r="24" spans="1:26" ht="15" x14ac:dyDescent="0.2">
      <c r="A24" s="22" t="s">
        <v>78</v>
      </c>
      <c r="B24" s="22" t="s">
        <v>92</v>
      </c>
      <c r="C24" s="23">
        <v>352.4</v>
      </c>
      <c r="D24" s="24" t="s">
        <v>80</v>
      </c>
      <c r="E24" s="23">
        <v>333.7</v>
      </c>
      <c r="F24" s="24" t="s">
        <v>56</v>
      </c>
      <c r="G24" s="23">
        <v>322.5</v>
      </c>
      <c r="H24" s="24"/>
      <c r="I24" s="23">
        <v>326.3</v>
      </c>
      <c r="J24" s="24" t="s">
        <v>80</v>
      </c>
      <c r="K24" s="24">
        <v>319</v>
      </c>
      <c r="L24" s="24" t="s">
        <v>56</v>
      </c>
      <c r="M24" s="23">
        <v>301.39999999999998</v>
      </c>
      <c r="N24" s="24" t="s">
        <v>56</v>
      </c>
      <c r="O24" s="23">
        <v>302.60000000000002</v>
      </c>
      <c r="P24" s="24" t="s">
        <v>56</v>
      </c>
      <c r="Q24" s="23">
        <v>327.3</v>
      </c>
      <c r="R24" s="24" t="s">
        <v>56</v>
      </c>
      <c r="S24" s="23">
        <v>326.60000000000002</v>
      </c>
      <c r="T24" s="24" t="s">
        <v>56</v>
      </c>
      <c r="U24" s="23">
        <v>349.1</v>
      </c>
      <c r="V24" s="24" t="s">
        <v>56</v>
      </c>
      <c r="W24" s="23">
        <v>348.7</v>
      </c>
      <c r="X24" s="24" t="s">
        <v>56</v>
      </c>
      <c r="Y24" s="23">
        <v>340.5</v>
      </c>
      <c r="Z24" s="24" t="s">
        <v>56</v>
      </c>
    </row>
    <row r="25" spans="1:26" ht="15" x14ac:dyDescent="0.2">
      <c r="A25" s="22" t="s">
        <v>78</v>
      </c>
      <c r="B25" s="22" t="s">
        <v>93</v>
      </c>
      <c r="C25" s="25">
        <v>367.2</v>
      </c>
      <c r="D25" s="26" t="s">
        <v>80</v>
      </c>
      <c r="E25" s="26">
        <v>422</v>
      </c>
      <c r="F25" s="26" t="s">
        <v>56</v>
      </c>
      <c r="G25" s="25">
        <v>413.3</v>
      </c>
      <c r="H25" s="26"/>
      <c r="I25" s="25">
        <v>434.7</v>
      </c>
      <c r="J25" s="26" t="s">
        <v>80</v>
      </c>
      <c r="K25" s="25">
        <v>434.1</v>
      </c>
      <c r="L25" s="26" t="s">
        <v>56</v>
      </c>
      <c r="M25" s="25">
        <v>484.4</v>
      </c>
      <c r="N25" s="26" t="s">
        <v>56</v>
      </c>
      <c r="O25" s="25">
        <v>473.2</v>
      </c>
      <c r="P25" s="26" t="s">
        <v>56</v>
      </c>
      <c r="Q25" s="25">
        <v>459.9</v>
      </c>
      <c r="R25" s="26" t="s">
        <v>56</v>
      </c>
      <c r="S25" s="25">
        <v>494.1</v>
      </c>
      <c r="T25" s="26" t="s">
        <v>56</v>
      </c>
      <c r="U25" s="25">
        <v>484.5</v>
      </c>
      <c r="V25" s="26" t="s">
        <v>56</v>
      </c>
      <c r="W25" s="25">
        <v>489.8</v>
      </c>
      <c r="X25" s="26" t="s">
        <v>56</v>
      </c>
      <c r="Y25" s="25">
        <v>496.1</v>
      </c>
      <c r="Z25" s="26" t="s">
        <v>56</v>
      </c>
    </row>
    <row r="26" spans="1:26" ht="15" x14ac:dyDescent="0.2">
      <c r="A26" s="22" t="s">
        <v>78</v>
      </c>
      <c r="B26" s="22" t="s">
        <v>94</v>
      </c>
      <c r="C26" s="23">
        <v>1057.2</v>
      </c>
      <c r="D26" s="24" t="s">
        <v>80</v>
      </c>
      <c r="E26" s="23">
        <v>1031.3</v>
      </c>
      <c r="F26" s="24" t="s">
        <v>56</v>
      </c>
      <c r="G26" s="23">
        <v>974.8</v>
      </c>
      <c r="H26" s="24"/>
      <c r="I26" s="23">
        <v>1003.6</v>
      </c>
      <c r="J26" s="24" t="s">
        <v>80</v>
      </c>
      <c r="K26" s="23">
        <v>1030.4000000000001</v>
      </c>
      <c r="L26" s="24" t="s">
        <v>56</v>
      </c>
      <c r="M26" s="23">
        <v>982.6</v>
      </c>
      <c r="N26" s="24" t="s">
        <v>56</v>
      </c>
      <c r="O26" s="23">
        <v>1007.4</v>
      </c>
      <c r="P26" s="24" t="s">
        <v>56</v>
      </c>
      <c r="Q26" s="23">
        <v>1041.5</v>
      </c>
      <c r="R26" s="24" t="s">
        <v>56</v>
      </c>
      <c r="S26" s="23">
        <v>1034.5</v>
      </c>
      <c r="T26" s="24" t="s">
        <v>56</v>
      </c>
      <c r="U26" s="23">
        <v>1039.9000000000001</v>
      </c>
      <c r="V26" s="24" t="s">
        <v>56</v>
      </c>
      <c r="W26" s="23">
        <v>1031.3</v>
      </c>
      <c r="X26" s="24" t="s">
        <v>56</v>
      </c>
      <c r="Y26" s="23">
        <v>1032.9000000000001</v>
      </c>
      <c r="Z26" s="24" t="s">
        <v>56</v>
      </c>
    </row>
    <row r="27" spans="1:26" ht="15" x14ac:dyDescent="0.2">
      <c r="A27" s="22" t="s">
        <v>78</v>
      </c>
      <c r="B27" s="22" t="s">
        <v>95</v>
      </c>
      <c r="C27" s="25">
        <v>413.9</v>
      </c>
      <c r="D27" s="26" t="s">
        <v>80</v>
      </c>
      <c r="E27" s="25">
        <v>396.6</v>
      </c>
      <c r="F27" s="26" t="s">
        <v>56</v>
      </c>
      <c r="G27" s="25">
        <v>371.1</v>
      </c>
      <c r="H27" s="26"/>
      <c r="I27" s="25">
        <v>375.2</v>
      </c>
      <c r="J27" s="26" t="s">
        <v>80</v>
      </c>
      <c r="K27" s="25">
        <v>380.7</v>
      </c>
      <c r="L27" s="26" t="s">
        <v>56</v>
      </c>
      <c r="M27" s="25">
        <v>375.9</v>
      </c>
      <c r="N27" s="26" t="s">
        <v>56</v>
      </c>
      <c r="O27" s="25">
        <v>370.2</v>
      </c>
      <c r="P27" s="26" t="s">
        <v>56</v>
      </c>
      <c r="Q27" s="25">
        <v>421.9</v>
      </c>
      <c r="R27" s="26" t="s">
        <v>56</v>
      </c>
      <c r="S27" s="25">
        <v>469.1</v>
      </c>
      <c r="T27" s="26" t="s">
        <v>56</v>
      </c>
      <c r="U27" s="26">
        <v>467</v>
      </c>
      <c r="V27" s="26" t="s">
        <v>56</v>
      </c>
      <c r="W27" s="25">
        <v>491.1</v>
      </c>
      <c r="X27" s="26" t="s">
        <v>56</v>
      </c>
      <c r="Y27" s="25">
        <v>522.5</v>
      </c>
      <c r="Z27" s="26" t="s">
        <v>56</v>
      </c>
    </row>
    <row r="28" spans="1:26" ht="15" x14ac:dyDescent="0.2">
      <c r="A28" s="22" t="s">
        <v>78</v>
      </c>
      <c r="B28" s="22" t="s">
        <v>96</v>
      </c>
      <c r="C28" s="23">
        <v>59.6</v>
      </c>
      <c r="D28" s="24" t="s">
        <v>80</v>
      </c>
      <c r="E28" s="23">
        <v>76.3</v>
      </c>
      <c r="F28" s="24" t="s">
        <v>56</v>
      </c>
      <c r="G28" s="23">
        <v>74.099999999999994</v>
      </c>
      <c r="H28" s="24"/>
      <c r="I28" s="23">
        <v>68.099999999999994</v>
      </c>
      <c r="J28" s="24" t="s">
        <v>80</v>
      </c>
      <c r="K28" s="23">
        <v>68.5</v>
      </c>
      <c r="L28" s="24" t="s">
        <v>56</v>
      </c>
      <c r="M28" s="23">
        <v>77.8</v>
      </c>
      <c r="N28" s="24" t="s">
        <v>56</v>
      </c>
      <c r="O28" s="23">
        <v>81.5</v>
      </c>
      <c r="P28" s="24" t="s">
        <v>56</v>
      </c>
      <c r="Q28" s="24">
        <v>81</v>
      </c>
      <c r="R28" s="24" t="s">
        <v>56</v>
      </c>
      <c r="S28" s="23">
        <v>77.900000000000006</v>
      </c>
      <c r="T28" s="24" t="s">
        <v>56</v>
      </c>
      <c r="U28" s="23">
        <v>82.3</v>
      </c>
      <c r="V28" s="24" t="s">
        <v>56</v>
      </c>
      <c r="W28" s="23">
        <v>88.8</v>
      </c>
      <c r="X28" s="24" t="s">
        <v>56</v>
      </c>
      <c r="Y28" s="23">
        <v>82.6</v>
      </c>
      <c r="Z28" s="24" t="s">
        <v>56</v>
      </c>
    </row>
    <row r="29" spans="1:26" ht="15" x14ac:dyDescent="0.2">
      <c r="A29" s="22" t="s">
        <v>78</v>
      </c>
      <c r="B29" s="22" t="s">
        <v>97</v>
      </c>
      <c r="C29" s="25">
        <v>61.7</v>
      </c>
      <c r="D29" s="26" t="s">
        <v>80</v>
      </c>
      <c r="E29" s="25">
        <v>54.7</v>
      </c>
      <c r="F29" s="26" t="s">
        <v>56</v>
      </c>
      <c r="G29" s="25">
        <v>51.3</v>
      </c>
      <c r="H29" s="26"/>
      <c r="I29" s="25">
        <v>51.7</v>
      </c>
      <c r="J29" s="26" t="s">
        <v>80</v>
      </c>
      <c r="K29" s="25">
        <v>56.2</v>
      </c>
      <c r="L29" s="26" t="s">
        <v>56</v>
      </c>
      <c r="M29" s="25">
        <v>37.700000000000003</v>
      </c>
      <c r="N29" s="26" t="s">
        <v>56</v>
      </c>
      <c r="O29" s="25">
        <v>42.9</v>
      </c>
      <c r="P29" s="26" t="s">
        <v>56</v>
      </c>
      <c r="Q29" s="25">
        <v>46.3</v>
      </c>
      <c r="R29" s="26" t="s">
        <v>56</v>
      </c>
      <c r="S29" s="25">
        <v>41.3</v>
      </c>
      <c r="T29" s="26" t="s">
        <v>56</v>
      </c>
      <c r="U29" s="25">
        <v>41.4</v>
      </c>
      <c r="V29" s="26" t="s">
        <v>56</v>
      </c>
      <c r="W29" s="25">
        <v>44.8</v>
      </c>
      <c r="X29" s="26" t="s">
        <v>56</v>
      </c>
      <c r="Y29" s="26">
        <v>40</v>
      </c>
      <c r="Z29" s="26" t="s">
        <v>56</v>
      </c>
    </row>
    <row r="30" spans="1:26" ht="15" x14ac:dyDescent="0.2">
      <c r="A30" s="22" t="s">
        <v>78</v>
      </c>
      <c r="B30" s="22" t="s">
        <v>98</v>
      </c>
      <c r="C30" s="23">
        <v>170.4</v>
      </c>
      <c r="D30" s="24" t="s">
        <v>80</v>
      </c>
      <c r="E30" s="23">
        <v>146.5</v>
      </c>
      <c r="F30" s="24" t="s">
        <v>56</v>
      </c>
      <c r="G30" s="23">
        <v>148.69999999999999</v>
      </c>
      <c r="H30" s="24"/>
      <c r="I30" s="23">
        <v>138.4</v>
      </c>
      <c r="J30" s="24" t="s">
        <v>80</v>
      </c>
      <c r="K30" s="23">
        <v>143.6</v>
      </c>
      <c r="L30" s="24" t="s">
        <v>56</v>
      </c>
      <c r="M30" s="23">
        <v>89.3</v>
      </c>
      <c r="N30" s="24" t="s">
        <v>56</v>
      </c>
      <c r="O30" s="23">
        <v>75.5</v>
      </c>
      <c r="P30" s="24" t="s">
        <v>56</v>
      </c>
      <c r="Q30" s="23">
        <v>70.400000000000006</v>
      </c>
      <c r="R30" s="24" t="s">
        <v>56</v>
      </c>
      <c r="S30" s="23">
        <v>72.599999999999994</v>
      </c>
      <c r="T30" s="24" t="s">
        <v>56</v>
      </c>
      <c r="U30" s="23">
        <v>64.7</v>
      </c>
      <c r="V30" s="24" t="s">
        <v>56</v>
      </c>
      <c r="W30" s="24">
        <v>58</v>
      </c>
      <c r="X30" s="24" t="s">
        <v>56</v>
      </c>
      <c r="Y30" s="23">
        <v>59.4</v>
      </c>
      <c r="Z30" s="24" t="s">
        <v>56</v>
      </c>
    </row>
    <row r="31" spans="1:26" ht="15" x14ac:dyDescent="0.2">
      <c r="A31" s="22" t="s">
        <v>78</v>
      </c>
      <c r="B31" s="22" t="s">
        <v>99</v>
      </c>
      <c r="C31" s="25">
        <v>423.8</v>
      </c>
      <c r="D31" s="26" t="s">
        <v>80</v>
      </c>
      <c r="E31" s="26">
        <v>454</v>
      </c>
      <c r="F31" s="26" t="s">
        <v>56</v>
      </c>
      <c r="G31" s="25">
        <v>470.7</v>
      </c>
      <c r="H31" s="26"/>
      <c r="I31" s="26">
        <v>495</v>
      </c>
      <c r="J31" s="26" t="s">
        <v>80</v>
      </c>
      <c r="K31" s="25">
        <v>511.4</v>
      </c>
      <c r="L31" s="26" t="s">
        <v>56</v>
      </c>
      <c r="M31" s="25">
        <v>492.6</v>
      </c>
      <c r="N31" s="26" t="s">
        <v>56</v>
      </c>
      <c r="O31" s="25">
        <v>491.9</v>
      </c>
      <c r="P31" s="26" t="s">
        <v>56</v>
      </c>
      <c r="Q31" s="25">
        <v>472.5</v>
      </c>
      <c r="R31" s="26" t="s">
        <v>56</v>
      </c>
      <c r="S31" s="25">
        <v>489.8</v>
      </c>
      <c r="T31" s="26" t="s">
        <v>56</v>
      </c>
      <c r="U31" s="25">
        <v>504.4</v>
      </c>
      <c r="V31" s="26" t="s">
        <v>56</v>
      </c>
      <c r="W31" s="25">
        <v>529.9</v>
      </c>
      <c r="X31" s="26" t="s">
        <v>56</v>
      </c>
      <c r="Y31" s="25">
        <v>553.70000000000005</v>
      </c>
      <c r="Z31" s="26" t="s">
        <v>56</v>
      </c>
    </row>
    <row r="32" spans="1:26" ht="15" x14ac:dyDescent="0.2">
      <c r="A32" s="22" t="s">
        <v>78</v>
      </c>
      <c r="B32" s="22" t="s">
        <v>100</v>
      </c>
      <c r="C32" s="23">
        <v>79.8</v>
      </c>
      <c r="D32" s="24" t="s">
        <v>80</v>
      </c>
      <c r="E32" s="23">
        <v>77.8</v>
      </c>
      <c r="F32" s="24" t="s">
        <v>56</v>
      </c>
      <c r="G32" s="23">
        <v>74.900000000000006</v>
      </c>
      <c r="H32" s="24"/>
      <c r="I32" s="23">
        <v>88.1</v>
      </c>
      <c r="J32" s="24" t="s">
        <v>80</v>
      </c>
      <c r="K32" s="23">
        <v>93.8</v>
      </c>
      <c r="L32" s="24" t="s">
        <v>56</v>
      </c>
      <c r="M32" s="23">
        <v>55.1</v>
      </c>
      <c r="N32" s="24" t="s">
        <v>56</v>
      </c>
      <c r="O32" s="23">
        <v>75.400000000000006</v>
      </c>
      <c r="P32" s="24" t="s">
        <v>56</v>
      </c>
      <c r="Q32" s="23">
        <v>79.599999999999994</v>
      </c>
      <c r="R32" s="24" t="s">
        <v>56</v>
      </c>
      <c r="S32" s="23">
        <v>78.3</v>
      </c>
      <c r="T32" s="24" t="s">
        <v>56</v>
      </c>
      <c r="U32" s="24">
        <v>76</v>
      </c>
      <c r="V32" s="24" t="s">
        <v>56</v>
      </c>
      <c r="W32" s="23">
        <v>75.599999999999994</v>
      </c>
      <c r="X32" s="24" t="s">
        <v>56</v>
      </c>
      <c r="Y32" s="23">
        <v>76.099999999999994</v>
      </c>
      <c r="Z32" s="24" t="s">
        <v>56</v>
      </c>
    </row>
    <row r="33" spans="1:26" ht="15" x14ac:dyDescent="0.2">
      <c r="A33" s="22" t="s">
        <v>78</v>
      </c>
      <c r="B33" s="22" t="s">
        <v>101</v>
      </c>
      <c r="C33" s="25">
        <v>769.7</v>
      </c>
      <c r="D33" s="26" t="s">
        <v>80</v>
      </c>
      <c r="E33" s="25">
        <v>767.9</v>
      </c>
      <c r="F33" s="26" t="s">
        <v>56</v>
      </c>
      <c r="G33" s="25">
        <v>751.1</v>
      </c>
      <c r="H33" s="26"/>
      <c r="I33" s="25">
        <v>738.8</v>
      </c>
      <c r="J33" s="26" t="s">
        <v>80</v>
      </c>
      <c r="K33" s="25">
        <v>744.1</v>
      </c>
      <c r="L33" s="26" t="s">
        <v>56</v>
      </c>
      <c r="M33" s="25">
        <v>752.5</v>
      </c>
      <c r="N33" s="26" t="s">
        <v>56</v>
      </c>
      <c r="O33" s="25">
        <v>731.9</v>
      </c>
      <c r="P33" s="26" t="s">
        <v>56</v>
      </c>
      <c r="Q33" s="25">
        <v>722.7</v>
      </c>
      <c r="R33" s="26" t="s">
        <v>56</v>
      </c>
      <c r="S33" s="25">
        <v>744.5</v>
      </c>
      <c r="T33" s="26" t="s">
        <v>56</v>
      </c>
      <c r="U33" s="25">
        <v>730.6</v>
      </c>
      <c r="V33" s="26" t="s">
        <v>56</v>
      </c>
      <c r="W33" s="25">
        <v>710.1</v>
      </c>
      <c r="X33" s="26" t="s">
        <v>56</v>
      </c>
      <c r="Y33" s="25">
        <v>687.9</v>
      </c>
      <c r="Z33" s="26" t="s">
        <v>56</v>
      </c>
    </row>
    <row r="34" spans="1:26" ht="15" x14ac:dyDescent="0.2">
      <c r="A34" s="22" t="s">
        <v>78</v>
      </c>
      <c r="B34" s="22" t="s">
        <v>102</v>
      </c>
      <c r="C34" s="23">
        <v>292.60000000000002</v>
      </c>
      <c r="D34" s="24" t="s">
        <v>80</v>
      </c>
      <c r="E34" s="23">
        <v>237.4</v>
      </c>
      <c r="F34" s="24" t="s">
        <v>56</v>
      </c>
      <c r="G34" s="23">
        <v>236.8</v>
      </c>
      <c r="H34" s="24"/>
      <c r="I34" s="23">
        <v>240.4</v>
      </c>
      <c r="J34" s="24" t="s">
        <v>80</v>
      </c>
      <c r="K34" s="24">
        <v>227</v>
      </c>
      <c r="L34" s="24" t="s">
        <v>56</v>
      </c>
      <c r="M34" s="23">
        <v>156.69999999999999</v>
      </c>
      <c r="N34" s="24" t="s">
        <v>56</v>
      </c>
      <c r="O34" s="23">
        <v>154.9</v>
      </c>
      <c r="P34" s="24" t="s">
        <v>56</v>
      </c>
      <c r="Q34" s="23">
        <v>155.80000000000001</v>
      </c>
      <c r="R34" s="24" t="s">
        <v>56</v>
      </c>
      <c r="S34" s="23">
        <v>163.4</v>
      </c>
      <c r="T34" s="24" t="s">
        <v>56</v>
      </c>
      <c r="U34" s="23">
        <v>160.30000000000001</v>
      </c>
      <c r="V34" s="24" t="s">
        <v>56</v>
      </c>
      <c r="W34" s="23">
        <v>163.19999999999999</v>
      </c>
      <c r="X34" s="24" t="s">
        <v>56</v>
      </c>
      <c r="Y34" s="23">
        <v>164.8</v>
      </c>
      <c r="Z34" s="24" t="s">
        <v>56</v>
      </c>
    </row>
    <row r="35" spans="1:26" ht="15" x14ac:dyDescent="0.2">
      <c r="A35" s="22" t="s">
        <v>78</v>
      </c>
      <c r="B35" s="22" t="s">
        <v>103</v>
      </c>
      <c r="C35" s="26">
        <v>242</v>
      </c>
      <c r="D35" s="26" t="s">
        <v>80</v>
      </c>
      <c r="E35" s="25">
        <v>307.89999999999998</v>
      </c>
      <c r="F35" s="26" t="s">
        <v>56</v>
      </c>
      <c r="G35" s="25">
        <v>309.8</v>
      </c>
      <c r="H35" s="26"/>
      <c r="I35" s="25">
        <v>297.89999999999998</v>
      </c>
      <c r="J35" s="26" t="s">
        <v>80</v>
      </c>
      <c r="K35" s="26">
        <v>307</v>
      </c>
      <c r="L35" s="26" t="s">
        <v>56</v>
      </c>
      <c r="M35" s="25">
        <v>354.7</v>
      </c>
      <c r="N35" s="26" t="s">
        <v>56</v>
      </c>
      <c r="O35" s="25">
        <v>370.1</v>
      </c>
      <c r="P35" s="26" t="s">
        <v>56</v>
      </c>
      <c r="Q35" s="25">
        <v>352.2</v>
      </c>
      <c r="R35" s="26" t="s">
        <v>56</v>
      </c>
      <c r="S35" s="25">
        <v>369.6</v>
      </c>
      <c r="T35" s="26" t="s">
        <v>56</v>
      </c>
      <c r="U35" s="25">
        <v>374.5</v>
      </c>
      <c r="V35" s="26" t="s">
        <v>56</v>
      </c>
      <c r="W35" s="26">
        <v>359</v>
      </c>
      <c r="X35" s="26" t="s">
        <v>56</v>
      </c>
      <c r="Y35" s="25">
        <v>370.7</v>
      </c>
      <c r="Z35" s="26" t="s">
        <v>56</v>
      </c>
    </row>
    <row r="36" spans="1:26" ht="15" x14ac:dyDescent="0.2">
      <c r="A36" s="22" t="s">
        <v>78</v>
      </c>
      <c r="B36" s="22" t="s">
        <v>104</v>
      </c>
      <c r="C36" s="23">
        <v>209.2</v>
      </c>
      <c r="D36" s="24" t="s">
        <v>80</v>
      </c>
      <c r="E36" s="23">
        <v>256.39999999999998</v>
      </c>
      <c r="F36" s="24" t="s">
        <v>56</v>
      </c>
      <c r="G36" s="23">
        <v>245.6</v>
      </c>
      <c r="H36" s="24"/>
      <c r="I36" s="23">
        <v>249.5</v>
      </c>
      <c r="J36" s="24" t="s">
        <v>80</v>
      </c>
      <c r="K36" s="23">
        <v>252.8</v>
      </c>
      <c r="L36" s="24" t="s">
        <v>56</v>
      </c>
      <c r="M36" s="23">
        <v>206.7</v>
      </c>
      <c r="N36" s="24" t="s">
        <v>56</v>
      </c>
      <c r="O36" s="23">
        <v>178.5</v>
      </c>
      <c r="P36" s="24" t="s">
        <v>56</v>
      </c>
      <c r="Q36" s="23">
        <v>195.7</v>
      </c>
      <c r="R36" s="24" t="s">
        <v>56</v>
      </c>
      <c r="S36" s="23">
        <v>199.3</v>
      </c>
      <c r="T36" s="24" t="s">
        <v>56</v>
      </c>
      <c r="U36" s="23">
        <v>189.4</v>
      </c>
      <c r="V36" s="24" t="s">
        <v>56</v>
      </c>
      <c r="W36" s="23">
        <v>189.6</v>
      </c>
      <c r="X36" s="24" t="s">
        <v>56</v>
      </c>
      <c r="Y36" s="23">
        <v>195.2</v>
      </c>
      <c r="Z36" s="24" t="s">
        <v>56</v>
      </c>
    </row>
    <row r="37" spans="1:26" ht="15" x14ac:dyDescent="0.2">
      <c r="A37" s="22" t="s">
        <v>78</v>
      </c>
      <c r="B37" s="22" t="s">
        <v>105</v>
      </c>
      <c r="C37" s="25">
        <v>537.29999999999995</v>
      </c>
      <c r="D37" s="26" t="s">
        <v>80</v>
      </c>
      <c r="E37" s="25">
        <v>583.79999999999995</v>
      </c>
      <c r="F37" s="26" t="s">
        <v>56</v>
      </c>
      <c r="G37" s="25">
        <v>583.1</v>
      </c>
      <c r="H37" s="26"/>
      <c r="I37" s="26">
        <v>588</v>
      </c>
      <c r="J37" s="26" t="s">
        <v>80</v>
      </c>
      <c r="K37" s="25">
        <v>581.4</v>
      </c>
      <c r="L37" s="26" t="s">
        <v>56</v>
      </c>
      <c r="M37" s="26">
        <v>595</v>
      </c>
      <c r="N37" s="26" t="s">
        <v>56</v>
      </c>
      <c r="O37" s="25">
        <v>600.9</v>
      </c>
      <c r="P37" s="26" t="s">
        <v>56</v>
      </c>
      <c r="Q37" s="25">
        <v>589.79999999999995</v>
      </c>
      <c r="R37" s="26" t="s">
        <v>56</v>
      </c>
      <c r="S37" s="25">
        <v>612.6</v>
      </c>
      <c r="T37" s="26" t="s">
        <v>56</v>
      </c>
      <c r="U37" s="25">
        <v>621.5</v>
      </c>
      <c r="V37" s="26" t="s">
        <v>56</v>
      </c>
      <c r="W37" s="25">
        <v>609.6</v>
      </c>
      <c r="X37" s="26" t="s">
        <v>56</v>
      </c>
      <c r="Y37" s="26">
        <v>630</v>
      </c>
      <c r="Z37" s="26" t="s">
        <v>56</v>
      </c>
    </row>
    <row r="38" spans="1:26" ht="15" x14ac:dyDescent="0.2">
      <c r="A38" s="22" t="s">
        <v>78</v>
      </c>
      <c r="B38" s="22" t="s">
        <v>106</v>
      </c>
      <c r="C38" s="24">
        <v>202</v>
      </c>
      <c r="D38" s="24" t="s">
        <v>80</v>
      </c>
      <c r="E38" s="24">
        <v>208</v>
      </c>
      <c r="F38" s="24" t="s">
        <v>56</v>
      </c>
      <c r="G38" s="23">
        <v>208.8</v>
      </c>
      <c r="H38" s="24"/>
      <c r="I38" s="23">
        <v>229.8</v>
      </c>
      <c r="J38" s="24" t="s">
        <v>80</v>
      </c>
      <c r="K38" s="23">
        <v>224.4</v>
      </c>
      <c r="L38" s="24" t="s">
        <v>56</v>
      </c>
      <c r="M38" s="23">
        <v>238.8</v>
      </c>
      <c r="N38" s="24" t="s">
        <v>56</v>
      </c>
      <c r="O38" s="23">
        <v>221.9</v>
      </c>
      <c r="P38" s="24" t="s">
        <v>56</v>
      </c>
      <c r="Q38" s="23">
        <v>243.5</v>
      </c>
      <c r="R38" s="24" t="s">
        <v>56</v>
      </c>
      <c r="S38" s="23">
        <v>266.60000000000002</v>
      </c>
      <c r="T38" s="24" t="s">
        <v>56</v>
      </c>
      <c r="U38" s="23">
        <v>268.2</v>
      </c>
      <c r="V38" s="24" t="s">
        <v>56</v>
      </c>
      <c r="W38" s="23">
        <v>277.60000000000002</v>
      </c>
      <c r="X38" s="24" t="s">
        <v>56</v>
      </c>
      <c r="Y38" s="23">
        <v>294.3</v>
      </c>
      <c r="Z38" s="24" t="s">
        <v>56</v>
      </c>
    </row>
    <row r="39" spans="1:26" ht="15" x14ac:dyDescent="0.2">
      <c r="A39" s="22" t="s">
        <v>78</v>
      </c>
      <c r="B39" s="22" t="s">
        <v>107</v>
      </c>
      <c r="C39" s="25">
        <v>437.6</v>
      </c>
      <c r="D39" s="26" t="s">
        <v>80</v>
      </c>
      <c r="E39" s="26">
        <v>443</v>
      </c>
      <c r="F39" s="26" t="s">
        <v>56</v>
      </c>
      <c r="G39" s="26">
        <v>430</v>
      </c>
      <c r="H39" s="26"/>
      <c r="I39" s="26">
        <v>473</v>
      </c>
      <c r="J39" s="26" t="s">
        <v>80</v>
      </c>
      <c r="K39" s="25">
        <v>462.4</v>
      </c>
      <c r="L39" s="26" t="s">
        <v>56</v>
      </c>
      <c r="M39" s="26">
        <v>545</v>
      </c>
      <c r="N39" s="26" t="s">
        <v>56</v>
      </c>
      <c r="O39" s="25">
        <v>551.5</v>
      </c>
      <c r="P39" s="26" t="s">
        <v>56</v>
      </c>
      <c r="Q39" s="26">
        <v>576</v>
      </c>
      <c r="R39" s="26" t="s">
        <v>56</v>
      </c>
      <c r="S39" s="25">
        <v>594.1</v>
      </c>
      <c r="T39" s="26" t="s">
        <v>56</v>
      </c>
      <c r="U39" s="25">
        <v>609.70000000000005</v>
      </c>
      <c r="V39" s="26" t="s">
        <v>56</v>
      </c>
      <c r="W39" s="25">
        <v>603.1</v>
      </c>
      <c r="X39" s="26" t="s">
        <v>56</v>
      </c>
      <c r="Y39" s="25">
        <v>624.79999999999995</v>
      </c>
      <c r="Z39" s="26" t="s">
        <v>56</v>
      </c>
    </row>
    <row r="40" spans="1:26" ht="15" x14ac:dyDescent="0.2">
      <c r="A40" s="22" t="s">
        <v>78</v>
      </c>
      <c r="B40" s="22" t="s">
        <v>108</v>
      </c>
      <c r="C40" s="23">
        <v>183.5</v>
      </c>
      <c r="D40" s="24" t="s">
        <v>80</v>
      </c>
      <c r="E40" s="23">
        <v>188.8</v>
      </c>
      <c r="F40" s="24" t="s">
        <v>56</v>
      </c>
      <c r="G40" s="23">
        <v>181.8</v>
      </c>
      <c r="H40" s="24"/>
      <c r="I40" s="23">
        <v>193.1</v>
      </c>
      <c r="J40" s="24" t="s">
        <v>80</v>
      </c>
      <c r="K40" s="23">
        <v>188.2</v>
      </c>
      <c r="L40" s="24" t="s">
        <v>56</v>
      </c>
      <c r="M40" s="23">
        <v>203.7</v>
      </c>
      <c r="N40" s="24" t="s">
        <v>56</v>
      </c>
      <c r="O40" s="23">
        <v>210.9</v>
      </c>
      <c r="P40" s="24" t="s">
        <v>56</v>
      </c>
      <c r="Q40" s="23">
        <v>216.5</v>
      </c>
      <c r="R40" s="24" t="s">
        <v>56</v>
      </c>
      <c r="S40" s="24">
        <v>235</v>
      </c>
      <c r="T40" s="24" t="s">
        <v>56</v>
      </c>
      <c r="U40" s="23">
        <v>230.1</v>
      </c>
      <c r="V40" s="24" t="s">
        <v>56</v>
      </c>
      <c r="W40" s="23">
        <v>226.4</v>
      </c>
      <c r="X40" s="24" t="s">
        <v>56</v>
      </c>
      <c r="Y40" s="24">
        <v>241</v>
      </c>
      <c r="Z40" s="24" t="s">
        <v>56</v>
      </c>
    </row>
    <row r="41" spans="1:26" ht="15" x14ac:dyDescent="0.2">
      <c r="A41" s="22" t="s">
        <v>78</v>
      </c>
      <c r="B41" s="22" t="s">
        <v>109</v>
      </c>
      <c r="C41" s="25">
        <v>200.1</v>
      </c>
      <c r="D41" s="26" t="s">
        <v>80</v>
      </c>
      <c r="E41" s="25">
        <v>189.2</v>
      </c>
      <c r="F41" s="26" t="s">
        <v>56</v>
      </c>
      <c r="G41" s="26">
        <v>185</v>
      </c>
      <c r="H41" s="26"/>
      <c r="I41" s="25">
        <v>185.3</v>
      </c>
      <c r="J41" s="26" t="s">
        <v>80</v>
      </c>
      <c r="K41" s="25">
        <v>176.3</v>
      </c>
      <c r="L41" s="26" t="s">
        <v>56</v>
      </c>
      <c r="M41" s="26">
        <v>167</v>
      </c>
      <c r="N41" s="26" t="s">
        <v>56</v>
      </c>
      <c r="O41" s="25">
        <v>174.5</v>
      </c>
      <c r="P41" s="26" t="s">
        <v>56</v>
      </c>
      <c r="Q41" s="25">
        <v>169.4</v>
      </c>
      <c r="R41" s="26" t="s">
        <v>56</v>
      </c>
      <c r="S41" s="26">
        <v>172</v>
      </c>
      <c r="T41" s="26" t="s">
        <v>56</v>
      </c>
      <c r="U41" s="26">
        <v>167</v>
      </c>
      <c r="V41" s="26" t="s">
        <v>56</v>
      </c>
      <c r="W41" s="26">
        <v>163</v>
      </c>
      <c r="X41" s="26" t="s">
        <v>56</v>
      </c>
      <c r="Y41" s="25">
        <v>159.30000000000001</v>
      </c>
      <c r="Z41" s="26" t="s">
        <v>56</v>
      </c>
    </row>
    <row r="42" spans="1:26" ht="15" x14ac:dyDescent="0.2">
      <c r="A42" s="22" t="s">
        <v>78</v>
      </c>
      <c r="B42" s="22" t="s">
        <v>110</v>
      </c>
      <c r="C42" s="23">
        <v>175.4</v>
      </c>
      <c r="D42" s="24" t="s">
        <v>80</v>
      </c>
      <c r="E42" s="23">
        <v>182.7</v>
      </c>
      <c r="F42" s="24" t="s">
        <v>56</v>
      </c>
      <c r="G42" s="23">
        <v>197.5</v>
      </c>
      <c r="H42" s="24"/>
      <c r="I42" s="23">
        <v>219.2</v>
      </c>
      <c r="J42" s="24" t="s">
        <v>80</v>
      </c>
      <c r="K42" s="23">
        <v>227.3</v>
      </c>
      <c r="L42" s="24" t="s">
        <v>56</v>
      </c>
      <c r="M42" s="23">
        <v>254.3</v>
      </c>
      <c r="N42" s="24" t="s">
        <v>56</v>
      </c>
      <c r="O42" s="23">
        <v>268.39999999999998</v>
      </c>
      <c r="P42" s="24" t="s">
        <v>56</v>
      </c>
      <c r="Q42" s="24">
        <v>277</v>
      </c>
      <c r="R42" s="24" t="s">
        <v>56</v>
      </c>
      <c r="S42" s="23">
        <v>310.60000000000002</v>
      </c>
      <c r="T42" s="24" t="s">
        <v>56</v>
      </c>
      <c r="U42" s="23">
        <v>321.5</v>
      </c>
      <c r="V42" s="24" t="s">
        <v>56</v>
      </c>
      <c r="W42" s="23">
        <v>323.60000000000002</v>
      </c>
      <c r="X42" s="24" t="s">
        <v>56</v>
      </c>
      <c r="Y42" s="23">
        <v>328.2</v>
      </c>
      <c r="Z42" s="24" t="s">
        <v>56</v>
      </c>
    </row>
    <row r="43" spans="1:26" ht="15" x14ac:dyDescent="0.2">
      <c r="A43" s="22" t="s">
        <v>78</v>
      </c>
      <c r="B43" s="22" t="s">
        <v>111</v>
      </c>
      <c r="C43" s="25">
        <v>44.8</v>
      </c>
      <c r="D43" s="26" t="s">
        <v>80</v>
      </c>
      <c r="E43" s="25">
        <v>44.6</v>
      </c>
      <c r="F43" s="26" t="s">
        <v>56</v>
      </c>
      <c r="G43" s="25">
        <v>46.3</v>
      </c>
      <c r="H43" s="26"/>
      <c r="I43" s="25">
        <v>47.2</v>
      </c>
      <c r="J43" s="26" t="s">
        <v>80</v>
      </c>
      <c r="K43" s="25">
        <v>43.9</v>
      </c>
      <c r="L43" s="26" t="s">
        <v>56</v>
      </c>
      <c r="M43" s="25">
        <v>44.3</v>
      </c>
      <c r="N43" s="26" t="s">
        <v>56</v>
      </c>
      <c r="O43" s="25">
        <v>42.7</v>
      </c>
      <c r="P43" s="26" t="s">
        <v>56</v>
      </c>
      <c r="Q43" s="25">
        <v>49.7</v>
      </c>
      <c r="R43" s="26" t="s">
        <v>56</v>
      </c>
      <c r="S43" s="25">
        <v>51.5</v>
      </c>
      <c r="T43" s="26" t="s">
        <v>56</v>
      </c>
      <c r="U43" s="25">
        <v>54.2</v>
      </c>
      <c r="V43" s="26" t="s">
        <v>56</v>
      </c>
      <c r="W43" s="25">
        <v>53.6</v>
      </c>
      <c r="X43" s="26" t="s">
        <v>56</v>
      </c>
      <c r="Y43" s="25">
        <v>65.400000000000006</v>
      </c>
      <c r="Z43" s="26" t="s">
        <v>56</v>
      </c>
    </row>
    <row r="44" spans="1:26" ht="15" x14ac:dyDescent="0.2">
      <c r="A44" s="22" t="s">
        <v>78</v>
      </c>
      <c r="B44" s="22" t="s">
        <v>112</v>
      </c>
      <c r="C44" s="23">
        <v>56.6</v>
      </c>
      <c r="D44" s="24" t="s">
        <v>80</v>
      </c>
      <c r="E44" s="23">
        <v>58.4</v>
      </c>
      <c r="F44" s="24" t="s">
        <v>56</v>
      </c>
      <c r="G44" s="23">
        <v>50.3</v>
      </c>
      <c r="H44" s="24"/>
      <c r="I44" s="23">
        <v>59.2</v>
      </c>
      <c r="J44" s="24" t="s">
        <v>80</v>
      </c>
      <c r="K44" s="23">
        <v>58.1</v>
      </c>
      <c r="L44" s="24" t="s">
        <v>56</v>
      </c>
      <c r="M44" s="23">
        <v>59.5</v>
      </c>
      <c r="N44" s="24" t="s">
        <v>56</v>
      </c>
      <c r="O44" s="23">
        <v>60.4</v>
      </c>
      <c r="P44" s="24" t="s">
        <v>56</v>
      </c>
      <c r="Q44" s="23">
        <v>56.4</v>
      </c>
      <c r="R44" s="24" t="s">
        <v>56</v>
      </c>
      <c r="S44" s="23">
        <v>67.2</v>
      </c>
      <c r="T44" s="24" t="s">
        <v>56</v>
      </c>
      <c r="U44" s="23">
        <v>68.5</v>
      </c>
      <c r="V44" s="24" t="s">
        <v>56</v>
      </c>
      <c r="W44" s="23">
        <v>63.9</v>
      </c>
      <c r="X44" s="24" t="s">
        <v>56</v>
      </c>
      <c r="Y44" s="23">
        <v>65.3</v>
      </c>
      <c r="Z44" s="24" t="s">
        <v>56</v>
      </c>
    </row>
    <row r="45" spans="1:26" ht="15" x14ac:dyDescent="0.2">
      <c r="A45" s="22" t="s">
        <v>78</v>
      </c>
      <c r="B45" s="22" t="s">
        <v>113</v>
      </c>
      <c r="C45" s="25">
        <v>316.2</v>
      </c>
      <c r="D45" s="26" t="s">
        <v>80</v>
      </c>
      <c r="E45" s="26">
        <v>292</v>
      </c>
      <c r="F45" s="26" t="s">
        <v>56</v>
      </c>
      <c r="G45" s="25">
        <v>342.2</v>
      </c>
      <c r="H45" s="26"/>
      <c r="I45" s="25">
        <v>371.9</v>
      </c>
      <c r="J45" s="26" t="s">
        <v>80</v>
      </c>
      <c r="K45" s="26">
        <v>353</v>
      </c>
      <c r="L45" s="26" t="s">
        <v>56</v>
      </c>
      <c r="M45" s="26">
        <v>97</v>
      </c>
      <c r="N45" s="26" t="s">
        <v>56</v>
      </c>
      <c r="O45" s="25">
        <v>84.2</v>
      </c>
      <c r="P45" s="26" t="s">
        <v>56</v>
      </c>
      <c r="Q45" s="25">
        <v>82.7</v>
      </c>
      <c r="R45" s="26" t="s">
        <v>56</v>
      </c>
      <c r="S45" s="25">
        <v>79.3</v>
      </c>
      <c r="T45" s="26" t="s">
        <v>56</v>
      </c>
      <c r="U45" s="25">
        <v>76.599999999999994</v>
      </c>
      <c r="V45" s="26" t="s">
        <v>56</v>
      </c>
      <c r="W45" s="25">
        <v>83.9</v>
      </c>
      <c r="X45" s="26" t="s">
        <v>56</v>
      </c>
      <c r="Y45" s="25">
        <v>79.5</v>
      </c>
      <c r="Z45" s="26" t="s">
        <v>56</v>
      </c>
    </row>
    <row r="46" spans="1:26" ht="15" x14ac:dyDescent="0.2">
      <c r="A46" s="22" t="s">
        <v>78</v>
      </c>
      <c r="B46" s="22" t="s">
        <v>114</v>
      </c>
      <c r="C46" s="23">
        <v>132.6</v>
      </c>
      <c r="D46" s="24" t="s">
        <v>80</v>
      </c>
      <c r="E46" s="23">
        <v>130.4</v>
      </c>
      <c r="F46" s="24" t="s">
        <v>56</v>
      </c>
      <c r="G46" s="23">
        <v>125.8</v>
      </c>
      <c r="H46" s="24"/>
      <c r="I46" s="23">
        <v>125.8</v>
      </c>
      <c r="J46" s="24" t="s">
        <v>80</v>
      </c>
      <c r="K46" s="23">
        <v>130.4</v>
      </c>
      <c r="L46" s="24" t="s">
        <v>56</v>
      </c>
      <c r="M46" s="24">
        <v>145</v>
      </c>
      <c r="N46" s="24" t="s">
        <v>56</v>
      </c>
      <c r="O46" s="23">
        <v>141.9</v>
      </c>
      <c r="P46" s="24" t="s">
        <v>56</v>
      </c>
      <c r="Q46" s="23">
        <v>138.5</v>
      </c>
      <c r="R46" s="24" t="s">
        <v>56</v>
      </c>
      <c r="S46" s="23">
        <v>145.9</v>
      </c>
      <c r="T46" s="24" t="s">
        <v>56</v>
      </c>
      <c r="U46" s="23">
        <v>148.1</v>
      </c>
      <c r="V46" s="24" t="s">
        <v>56</v>
      </c>
      <c r="W46" s="23">
        <v>152.1</v>
      </c>
      <c r="X46" s="24" t="s">
        <v>56</v>
      </c>
      <c r="Y46" s="23">
        <v>153.19999999999999</v>
      </c>
      <c r="Z46" s="24" t="s">
        <v>56</v>
      </c>
    </row>
    <row r="47" spans="1:26" ht="15" x14ac:dyDescent="0.2">
      <c r="A47" s="22" t="s">
        <v>78</v>
      </c>
      <c r="B47" s="22" t="s">
        <v>115</v>
      </c>
      <c r="C47" s="25">
        <v>104.9</v>
      </c>
      <c r="D47" s="26" t="s">
        <v>80</v>
      </c>
      <c r="E47" s="26">
        <v>119</v>
      </c>
      <c r="F47" s="26" t="s">
        <v>56</v>
      </c>
      <c r="G47" s="26">
        <v>119</v>
      </c>
      <c r="H47" s="26"/>
      <c r="I47" s="25">
        <v>120.5</v>
      </c>
      <c r="J47" s="26" t="s">
        <v>80</v>
      </c>
      <c r="K47" s="25">
        <v>117.9</v>
      </c>
      <c r="L47" s="26" t="s">
        <v>56</v>
      </c>
      <c r="M47" s="25">
        <v>118.5</v>
      </c>
      <c r="N47" s="26" t="s">
        <v>56</v>
      </c>
      <c r="O47" s="25">
        <v>125.1</v>
      </c>
      <c r="P47" s="26" t="s">
        <v>56</v>
      </c>
      <c r="Q47" s="25">
        <v>132.9</v>
      </c>
      <c r="R47" s="26" t="s">
        <v>56</v>
      </c>
      <c r="S47" s="25">
        <v>148.1</v>
      </c>
      <c r="T47" s="26" t="s">
        <v>56</v>
      </c>
      <c r="U47" s="26">
        <v>145</v>
      </c>
      <c r="V47" s="26" t="s">
        <v>56</v>
      </c>
      <c r="W47" s="25">
        <v>150.80000000000001</v>
      </c>
      <c r="X47" s="26" t="s">
        <v>56</v>
      </c>
      <c r="Y47" s="25">
        <v>148.80000000000001</v>
      </c>
      <c r="Z47" s="26" t="s">
        <v>56</v>
      </c>
    </row>
    <row r="48" spans="1:26" ht="15" x14ac:dyDescent="0.2">
      <c r="A48" s="22" t="s">
        <v>78</v>
      </c>
      <c r="B48" s="22" t="s">
        <v>116</v>
      </c>
      <c r="C48" s="23">
        <v>810.6</v>
      </c>
      <c r="D48" s="24" t="s">
        <v>80</v>
      </c>
      <c r="E48" s="23">
        <v>870.1</v>
      </c>
      <c r="F48" s="24" t="s">
        <v>56</v>
      </c>
      <c r="G48" s="23">
        <v>860.8</v>
      </c>
      <c r="H48" s="24"/>
      <c r="I48" s="23">
        <v>851.9</v>
      </c>
      <c r="J48" s="24" t="s">
        <v>80</v>
      </c>
      <c r="K48" s="24">
        <v>905</v>
      </c>
      <c r="L48" s="24" t="s">
        <v>56</v>
      </c>
      <c r="M48" s="23">
        <v>999.2</v>
      </c>
      <c r="N48" s="24" t="s">
        <v>56</v>
      </c>
      <c r="O48" s="23">
        <v>1047.5999999999999</v>
      </c>
      <c r="P48" s="24" t="s">
        <v>56</v>
      </c>
      <c r="Q48" s="23">
        <v>1118.3</v>
      </c>
      <c r="R48" s="24" t="s">
        <v>56</v>
      </c>
      <c r="S48" s="23">
        <v>1124.7</v>
      </c>
      <c r="T48" s="24" t="s">
        <v>56</v>
      </c>
      <c r="U48" s="23">
        <v>1161.3</v>
      </c>
      <c r="V48" s="24" t="s">
        <v>56</v>
      </c>
      <c r="W48" s="23">
        <v>1137.7</v>
      </c>
      <c r="X48" s="24" t="s">
        <v>56</v>
      </c>
      <c r="Y48" s="23">
        <v>1183.5999999999999</v>
      </c>
      <c r="Z48" s="24" t="s">
        <v>56</v>
      </c>
    </row>
    <row r="49" spans="1:26" ht="15" x14ac:dyDescent="0.2">
      <c r="A49" s="22" t="s">
        <v>78</v>
      </c>
      <c r="B49" s="22" t="s">
        <v>117</v>
      </c>
      <c r="C49" s="25">
        <v>393.7</v>
      </c>
      <c r="D49" s="26" t="s">
        <v>80</v>
      </c>
      <c r="E49" s="25">
        <v>427.6</v>
      </c>
      <c r="F49" s="26" t="s">
        <v>56</v>
      </c>
      <c r="G49" s="25">
        <v>441.7</v>
      </c>
      <c r="H49" s="26"/>
      <c r="I49" s="25">
        <v>459.2</v>
      </c>
      <c r="J49" s="26" t="s">
        <v>80</v>
      </c>
      <c r="K49" s="25">
        <v>448.8</v>
      </c>
      <c r="L49" s="26" t="s">
        <v>56</v>
      </c>
      <c r="M49" s="25">
        <v>440.5</v>
      </c>
      <c r="N49" s="26" t="s">
        <v>56</v>
      </c>
      <c r="O49" s="25">
        <v>420.2</v>
      </c>
      <c r="P49" s="26" t="s">
        <v>56</v>
      </c>
      <c r="Q49" s="25">
        <v>411.6</v>
      </c>
      <c r="R49" s="26" t="s">
        <v>56</v>
      </c>
      <c r="S49" s="25">
        <v>410.6</v>
      </c>
      <c r="T49" s="26" t="s">
        <v>56</v>
      </c>
      <c r="U49" s="25">
        <v>415.3</v>
      </c>
      <c r="V49" s="26" t="s">
        <v>56</v>
      </c>
      <c r="W49" s="25">
        <v>405.8</v>
      </c>
      <c r="X49" s="26" t="s">
        <v>56</v>
      </c>
      <c r="Y49" s="25">
        <v>409.7</v>
      </c>
      <c r="Z49" s="26" t="s">
        <v>56</v>
      </c>
    </row>
    <row r="50" spans="1:26" ht="15" x14ac:dyDescent="0.2">
      <c r="A50" s="22" t="s">
        <v>78</v>
      </c>
      <c r="B50" s="22" t="s">
        <v>118</v>
      </c>
      <c r="C50" s="23">
        <v>2750.2</v>
      </c>
      <c r="D50" s="24" t="s">
        <v>80</v>
      </c>
      <c r="E50" s="23">
        <v>2760.9</v>
      </c>
      <c r="F50" s="24" t="s">
        <v>56</v>
      </c>
      <c r="G50" s="23">
        <v>2767.9</v>
      </c>
      <c r="H50" s="24"/>
      <c r="I50" s="23">
        <v>2734.8</v>
      </c>
      <c r="J50" s="24" t="s">
        <v>80</v>
      </c>
      <c r="K50" s="23">
        <v>2745.8</v>
      </c>
      <c r="L50" s="24" t="s">
        <v>56</v>
      </c>
      <c r="M50" s="23">
        <v>2771.8</v>
      </c>
      <c r="N50" s="24" t="s">
        <v>56</v>
      </c>
      <c r="O50" s="23">
        <v>2780.5</v>
      </c>
      <c r="P50" s="24" t="s">
        <v>56</v>
      </c>
      <c r="Q50" s="23">
        <v>2737.5</v>
      </c>
      <c r="R50" s="24" t="s">
        <v>56</v>
      </c>
      <c r="S50" s="23">
        <v>2858.2</v>
      </c>
      <c r="T50" s="24" t="s">
        <v>56</v>
      </c>
      <c r="U50" s="23">
        <v>2830.6</v>
      </c>
      <c r="V50" s="24" t="s">
        <v>56</v>
      </c>
      <c r="W50" s="24">
        <v>2856</v>
      </c>
      <c r="X50" s="24" t="s">
        <v>56</v>
      </c>
      <c r="Y50" s="23">
        <v>2877.1</v>
      </c>
      <c r="Z50" s="24" t="s">
        <v>56</v>
      </c>
    </row>
    <row r="51" spans="1:26" ht="15" x14ac:dyDescent="0.2">
      <c r="A51" s="22" t="s">
        <v>78</v>
      </c>
      <c r="B51" s="22" t="s">
        <v>119</v>
      </c>
      <c r="C51" s="25">
        <v>2316.4</v>
      </c>
      <c r="D51" s="26" t="s">
        <v>80</v>
      </c>
      <c r="E51" s="25">
        <v>2341.1999999999998</v>
      </c>
      <c r="F51" s="26" t="s">
        <v>56</v>
      </c>
      <c r="G51" s="25">
        <v>2311.1</v>
      </c>
      <c r="H51" s="26"/>
      <c r="I51" s="25">
        <v>2390.8000000000002</v>
      </c>
      <c r="J51" s="26" t="s">
        <v>80</v>
      </c>
      <c r="K51" s="25">
        <v>2438.5</v>
      </c>
      <c r="L51" s="26" t="s">
        <v>56</v>
      </c>
      <c r="M51" s="26">
        <v>2509</v>
      </c>
      <c r="N51" s="26" t="s">
        <v>56</v>
      </c>
      <c r="O51" s="26">
        <v>2550</v>
      </c>
      <c r="P51" s="26" t="s">
        <v>56</v>
      </c>
      <c r="Q51" s="26">
        <v>2586</v>
      </c>
      <c r="R51" s="26" t="s">
        <v>56</v>
      </c>
      <c r="S51" s="25">
        <v>2624.9</v>
      </c>
      <c r="T51" s="26" t="s">
        <v>56</v>
      </c>
      <c r="U51" s="26">
        <v>2686</v>
      </c>
      <c r="V51" s="26" t="s">
        <v>56</v>
      </c>
      <c r="W51" s="25">
        <v>2744.9</v>
      </c>
      <c r="X51" s="26" t="s">
        <v>56</v>
      </c>
      <c r="Y51" s="25">
        <v>2800.4</v>
      </c>
      <c r="Z51" s="26" t="s">
        <v>56</v>
      </c>
    </row>
    <row r="52" spans="1:26" ht="15" x14ac:dyDescent="0.2">
      <c r="A52" s="22" t="s">
        <v>78</v>
      </c>
      <c r="B52" s="22" t="s">
        <v>120</v>
      </c>
      <c r="C52" s="23">
        <v>2628.3</v>
      </c>
      <c r="D52" s="24" t="s">
        <v>80</v>
      </c>
      <c r="E52" s="23">
        <v>2682.3</v>
      </c>
      <c r="F52" s="24" t="s">
        <v>56</v>
      </c>
      <c r="G52" s="24">
        <v>2702</v>
      </c>
      <c r="H52" s="24"/>
      <c r="I52" s="23">
        <v>2754.5</v>
      </c>
      <c r="J52" s="24" t="s">
        <v>80</v>
      </c>
      <c r="K52" s="23">
        <v>2813.2</v>
      </c>
      <c r="L52" s="24" t="s">
        <v>56</v>
      </c>
      <c r="M52" s="23">
        <v>2761.6</v>
      </c>
      <c r="N52" s="24" t="s">
        <v>56</v>
      </c>
      <c r="O52" s="23">
        <v>2809.5</v>
      </c>
      <c r="P52" s="24" t="s">
        <v>56</v>
      </c>
      <c r="Q52" s="23">
        <v>2848.6</v>
      </c>
      <c r="R52" s="24" t="s">
        <v>56</v>
      </c>
      <c r="S52" s="23">
        <v>2923.9</v>
      </c>
      <c r="T52" s="24" t="s">
        <v>56</v>
      </c>
      <c r="U52" s="23">
        <v>2931.8</v>
      </c>
      <c r="V52" s="24" t="s">
        <v>56</v>
      </c>
      <c r="W52" s="23">
        <v>2959.8</v>
      </c>
      <c r="X52" s="24" t="s">
        <v>56</v>
      </c>
      <c r="Y52" s="23">
        <v>3049.7</v>
      </c>
      <c r="Z52" s="24" t="s">
        <v>56</v>
      </c>
    </row>
    <row r="53" spans="1:26" ht="15" x14ac:dyDescent="0.2">
      <c r="A53" s="22" t="s">
        <v>78</v>
      </c>
      <c r="B53" s="22" t="s">
        <v>121</v>
      </c>
      <c r="C53" s="25">
        <v>922.8</v>
      </c>
      <c r="D53" s="26" t="s">
        <v>80</v>
      </c>
      <c r="E53" s="25">
        <v>990.7</v>
      </c>
      <c r="F53" s="26" t="s">
        <v>56</v>
      </c>
      <c r="G53" s="25">
        <v>998.4</v>
      </c>
      <c r="H53" s="26"/>
      <c r="I53" s="25">
        <v>1077.5999999999999</v>
      </c>
      <c r="J53" s="26" t="s">
        <v>80</v>
      </c>
      <c r="K53" s="25">
        <v>1104.2</v>
      </c>
      <c r="L53" s="26" t="s">
        <v>56</v>
      </c>
      <c r="M53" s="25">
        <v>1162.5</v>
      </c>
      <c r="N53" s="26" t="s">
        <v>56</v>
      </c>
      <c r="O53" s="25">
        <v>1146.9000000000001</v>
      </c>
      <c r="P53" s="26" t="s">
        <v>56</v>
      </c>
      <c r="Q53" s="25">
        <v>1200.4000000000001</v>
      </c>
      <c r="R53" s="26" t="s">
        <v>56</v>
      </c>
      <c r="S53" s="25">
        <v>1208.2</v>
      </c>
      <c r="T53" s="26" t="s">
        <v>56</v>
      </c>
      <c r="U53" s="25">
        <v>1243.2</v>
      </c>
      <c r="V53" s="26" t="s">
        <v>56</v>
      </c>
      <c r="W53" s="25">
        <v>1272.5</v>
      </c>
      <c r="X53" s="26" t="s">
        <v>56</v>
      </c>
      <c r="Y53" s="25">
        <v>1287.8</v>
      </c>
      <c r="Z53" s="26" t="s">
        <v>56</v>
      </c>
    </row>
    <row r="54" spans="1:26" ht="15" x14ac:dyDescent="0.2">
      <c r="A54" s="22" t="s">
        <v>78</v>
      </c>
      <c r="B54" s="22" t="s">
        <v>122</v>
      </c>
      <c r="C54" s="23">
        <v>759.6</v>
      </c>
      <c r="D54" s="24" t="s">
        <v>80</v>
      </c>
      <c r="E54" s="23">
        <v>796.7</v>
      </c>
      <c r="F54" s="24" t="s">
        <v>56</v>
      </c>
      <c r="G54" s="23">
        <v>847.9</v>
      </c>
      <c r="H54" s="24"/>
      <c r="I54" s="23">
        <v>861.7</v>
      </c>
      <c r="J54" s="24" t="s">
        <v>80</v>
      </c>
      <c r="K54" s="24">
        <v>878</v>
      </c>
      <c r="L54" s="24" t="s">
        <v>56</v>
      </c>
      <c r="M54" s="24">
        <v>846</v>
      </c>
      <c r="N54" s="24" t="s">
        <v>56</v>
      </c>
      <c r="O54" s="23">
        <v>914.9</v>
      </c>
      <c r="P54" s="24" t="s">
        <v>56</v>
      </c>
      <c r="Q54" s="24">
        <v>945</v>
      </c>
      <c r="R54" s="24" t="s">
        <v>56</v>
      </c>
      <c r="S54" s="23">
        <v>1028.5999999999999</v>
      </c>
      <c r="T54" s="24" t="s">
        <v>56</v>
      </c>
      <c r="U54" s="23">
        <v>1056.5999999999999</v>
      </c>
      <c r="V54" s="24" t="s">
        <v>56</v>
      </c>
      <c r="W54" s="23">
        <v>1075.8</v>
      </c>
      <c r="X54" s="24" t="s">
        <v>56</v>
      </c>
      <c r="Y54" s="23">
        <v>1110.2</v>
      </c>
      <c r="Z54" s="24" t="s">
        <v>56</v>
      </c>
    </row>
    <row r="55" spans="1:26" ht="15" x14ac:dyDescent="0.2">
      <c r="A55" s="22" t="s">
        <v>78</v>
      </c>
      <c r="B55" s="22" t="s">
        <v>123</v>
      </c>
      <c r="C55" s="25">
        <v>194.1</v>
      </c>
      <c r="D55" s="26" t="s">
        <v>80</v>
      </c>
      <c r="E55" s="25">
        <v>215.1</v>
      </c>
      <c r="F55" s="26" t="s">
        <v>56</v>
      </c>
      <c r="G55" s="26">
        <v>217</v>
      </c>
      <c r="H55" s="26"/>
      <c r="I55" s="25">
        <v>207.9</v>
      </c>
      <c r="J55" s="26" t="s">
        <v>80</v>
      </c>
      <c r="K55" s="25">
        <v>222.5</v>
      </c>
      <c r="L55" s="26" t="s">
        <v>56</v>
      </c>
      <c r="M55" s="25">
        <v>200.4</v>
      </c>
      <c r="N55" s="26" t="s">
        <v>56</v>
      </c>
      <c r="O55" s="25">
        <v>211.1</v>
      </c>
      <c r="P55" s="26" t="s">
        <v>56</v>
      </c>
      <c r="Q55" s="26">
        <v>216</v>
      </c>
      <c r="R55" s="26" t="s">
        <v>56</v>
      </c>
      <c r="S55" s="26">
        <v>208</v>
      </c>
      <c r="T55" s="26" t="s">
        <v>56</v>
      </c>
      <c r="U55" s="26">
        <v>212</v>
      </c>
      <c r="V55" s="26" t="s">
        <v>56</v>
      </c>
      <c r="W55" s="25">
        <v>201.5</v>
      </c>
      <c r="X55" s="26" t="s">
        <v>56</v>
      </c>
      <c r="Y55" s="25">
        <v>214.8</v>
      </c>
      <c r="Z55" s="26" t="s">
        <v>56</v>
      </c>
    </row>
    <row r="56" spans="1:26" ht="15" x14ac:dyDescent="0.2">
      <c r="A56" s="22" t="s">
        <v>78</v>
      </c>
      <c r="B56" s="22" t="s">
        <v>124</v>
      </c>
      <c r="C56" s="23">
        <v>73.2</v>
      </c>
      <c r="D56" s="24" t="s">
        <v>80</v>
      </c>
      <c r="E56" s="23">
        <v>74.400000000000006</v>
      </c>
      <c r="F56" s="24" t="s">
        <v>56</v>
      </c>
      <c r="G56" s="23">
        <v>71.2</v>
      </c>
      <c r="H56" s="24"/>
      <c r="I56" s="23">
        <v>68.599999999999994</v>
      </c>
      <c r="J56" s="24" t="s">
        <v>80</v>
      </c>
      <c r="K56" s="23">
        <v>62.3</v>
      </c>
      <c r="L56" s="24" t="s">
        <v>56</v>
      </c>
      <c r="M56" s="24">
        <v>68</v>
      </c>
      <c r="N56" s="24" t="s">
        <v>56</v>
      </c>
      <c r="O56" s="23">
        <v>57.9</v>
      </c>
      <c r="P56" s="24" t="s">
        <v>56</v>
      </c>
      <c r="Q56" s="23">
        <v>62.5</v>
      </c>
      <c r="R56" s="24" t="s">
        <v>56</v>
      </c>
      <c r="S56" s="23">
        <v>59.1</v>
      </c>
      <c r="T56" s="24" t="s">
        <v>56</v>
      </c>
      <c r="U56" s="23">
        <v>58.5</v>
      </c>
      <c r="V56" s="24" t="s">
        <v>56</v>
      </c>
      <c r="W56" s="23">
        <v>57.3</v>
      </c>
      <c r="X56" s="24" t="s">
        <v>56</v>
      </c>
      <c r="Y56" s="23">
        <v>63.6</v>
      </c>
      <c r="Z56" s="24" t="s">
        <v>56</v>
      </c>
    </row>
    <row r="57" spans="1:26" ht="15" x14ac:dyDescent="0.2">
      <c r="A57" s="22" t="s">
        <v>78</v>
      </c>
      <c r="B57" s="22" t="s">
        <v>125</v>
      </c>
      <c r="C57" s="25">
        <v>58.2</v>
      </c>
      <c r="D57" s="26" t="s">
        <v>80</v>
      </c>
      <c r="E57" s="25">
        <v>48.8</v>
      </c>
      <c r="F57" s="26" t="s">
        <v>56</v>
      </c>
      <c r="G57" s="25">
        <v>53.3</v>
      </c>
      <c r="H57" s="26"/>
      <c r="I57" s="25">
        <v>57.8</v>
      </c>
      <c r="J57" s="26" t="s">
        <v>80</v>
      </c>
      <c r="K57" s="25">
        <v>55.6</v>
      </c>
      <c r="L57" s="26" t="s">
        <v>56</v>
      </c>
      <c r="M57" s="25">
        <v>60.1</v>
      </c>
      <c r="N57" s="26" t="s">
        <v>56</v>
      </c>
      <c r="O57" s="25">
        <v>62.2</v>
      </c>
      <c r="P57" s="26" t="s">
        <v>56</v>
      </c>
      <c r="Q57" s="25">
        <v>61.9</v>
      </c>
      <c r="R57" s="26" t="s">
        <v>56</v>
      </c>
      <c r="S57" s="25">
        <v>63.6</v>
      </c>
      <c r="T57" s="26" t="s">
        <v>56</v>
      </c>
      <c r="U57" s="25">
        <v>62.8</v>
      </c>
      <c r="V57" s="26" t="s">
        <v>56</v>
      </c>
      <c r="W57" s="25">
        <v>63.1</v>
      </c>
      <c r="X57" s="26" t="s">
        <v>56</v>
      </c>
      <c r="Y57" s="25">
        <v>65.400000000000006</v>
      </c>
      <c r="Z57" s="26" t="s">
        <v>56</v>
      </c>
    </row>
    <row r="58" spans="1:26" ht="15" x14ac:dyDescent="0.2">
      <c r="A58" s="22" t="s">
        <v>78</v>
      </c>
      <c r="B58" s="22" t="s">
        <v>126</v>
      </c>
      <c r="C58" s="23">
        <v>190.3</v>
      </c>
      <c r="D58" s="24" t="s">
        <v>80</v>
      </c>
      <c r="E58" s="23">
        <v>181.3</v>
      </c>
      <c r="F58" s="24" t="s">
        <v>56</v>
      </c>
      <c r="G58" s="23">
        <v>177.3</v>
      </c>
      <c r="H58" s="24"/>
      <c r="I58" s="23">
        <v>174.1</v>
      </c>
      <c r="J58" s="24" t="s">
        <v>80</v>
      </c>
      <c r="K58" s="23">
        <v>185.9</v>
      </c>
      <c r="L58" s="24" t="s">
        <v>56</v>
      </c>
      <c r="M58" s="23">
        <v>177.6</v>
      </c>
      <c r="N58" s="24" t="s">
        <v>56</v>
      </c>
      <c r="O58" s="23">
        <v>177.2</v>
      </c>
      <c r="P58" s="24" t="s">
        <v>56</v>
      </c>
      <c r="Q58" s="24">
        <v>188</v>
      </c>
      <c r="R58" s="24" t="s">
        <v>56</v>
      </c>
      <c r="S58" s="23">
        <v>197.3</v>
      </c>
      <c r="T58" s="24" t="s">
        <v>56</v>
      </c>
      <c r="U58" s="23">
        <v>198.7</v>
      </c>
      <c r="V58" s="24" t="s">
        <v>56</v>
      </c>
      <c r="W58" s="23">
        <v>202.5</v>
      </c>
      <c r="X58" s="24" t="s">
        <v>56</v>
      </c>
      <c r="Y58" s="23">
        <v>209.1</v>
      </c>
      <c r="Z58" s="24" t="s">
        <v>56</v>
      </c>
    </row>
    <row r="59" spans="1:26" ht="15" x14ac:dyDescent="0.2">
      <c r="A59" s="22" t="s">
        <v>78</v>
      </c>
      <c r="B59" s="22" t="s">
        <v>127</v>
      </c>
      <c r="C59" s="25">
        <v>407.6</v>
      </c>
      <c r="D59" s="26" t="s">
        <v>80</v>
      </c>
      <c r="E59" s="25">
        <v>411.5</v>
      </c>
      <c r="F59" s="26" t="s">
        <v>56</v>
      </c>
      <c r="G59" s="25">
        <v>402.4</v>
      </c>
      <c r="H59" s="26"/>
      <c r="I59" s="25">
        <v>406.2</v>
      </c>
      <c r="J59" s="26" t="s">
        <v>80</v>
      </c>
      <c r="K59" s="25">
        <v>400.1</v>
      </c>
      <c r="L59" s="26" t="s">
        <v>56</v>
      </c>
      <c r="M59" s="26">
        <v>480</v>
      </c>
      <c r="N59" s="26" t="s">
        <v>56</v>
      </c>
      <c r="O59" s="25">
        <v>473.2</v>
      </c>
      <c r="P59" s="26" t="s">
        <v>56</v>
      </c>
      <c r="Q59" s="25">
        <v>473.1</v>
      </c>
      <c r="R59" s="26" t="s">
        <v>56</v>
      </c>
      <c r="S59" s="25">
        <v>494.1</v>
      </c>
      <c r="T59" s="26" t="s">
        <v>56</v>
      </c>
      <c r="U59" s="25">
        <v>487.7</v>
      </c>
      <c r="V59" s="26" t="s">
        <v>56</v>
      </c>
      <c r="W59" s="25">
        <v>496.2</v>
      </c>
      <c r="X59" s="26" t="s">
        <v>56</v>
      </c>
      <c r="Y59" s="26">
        <v>511</v>
      </c>
      <c r="Z59" s="26" t="s">
        <v>56</v>
      </c>
    </row>
    <row r="60" spans="1:26" ht="15" x14ac:dyDescent="0.2">
      <c r="A60" s="22" t="s">
        <v>78</v>
      </c>
      <c r="B60" s="22" t="s">
        <v>128</v>
      </c>
      <c r="C60" s="24">
        <v>96</v>
      </c>
      <c r="D60" s="24" t="s">
        <v>80</v>
      </c>
      <c r="E60" s="23">
        <v>82.7</v>
      </c>
      <c r="F60" s="24" t="s">
        <v>56</v>
      </c>
      <c r="G60" s="23">
        <v>76.099999999999994</v>
      </c>
      <c r="H60" s="24"/>
      <c r="I60" s="23">
        <v>83.1</v>
      </c>
      <c r="J60" s="24" t="s">
        <v>80</v>
      </c>
      <c r="K60" s="23">
        <v>75.400000000000006</v>
      </c>
      <c r="L60" s="24" t="s">
        <v>56</v>
      </c>
      <c r="M60" s="23">
        <v>85.9</v>
      </c>
      <c r="N60" s="24" t="s">
        <v>56</v>
      </c>
      <c r="O60" s="23">
        <v>79.099999999999994</v>
      </c>
      <c r="P60" s="24" t="s">
        <v>56</v>
      </c>
      <c r="Q60" s="24">
        <v>76</v>
      </c>
      <c r="R60" s="24" t="s">
        <v>56</v>
      </c>
      <c r="S60" s="23">
        <v>73.900000000000006</v>
      </c>
      <c r="T60" s="24" t="s">
        <v>56</v>
      </c>
      <c r="U60" s="23">
        <v>71.099999999999994</v>
      </c>
      <c r="V60" s="24" t="s">
        <v>56</v>
      </c>
      <c r="W60" s="23">
        <v>70.5</v>
      </c>
      <c r="X60" s="24" t="s">
        <v>56</v>
      </c>
      <c r="Y60" s="23">
        <v>67.599999999999994</v>
      </c>
      <c r="Z60" s="24" t="s">
        <v>56</v>
      </c>
    </row>
    <row r="61" spans="1:26" ht="15" x14ac:dyDescent="0.2">
      <c r="A61" s="22" t="s">
        <v>78</v>
      </c>
      <c r="B61" s="22" t="s">
        <v>129</v>
      </c>
      <c r="C61" s="25">
        <v>777.9</v>
      </c>
      <c r="D61" s="26" t="s">
        <v>80</v>
      </c>
      <c r="E61" s="25">
        <v>605.79999999999995</v>
      </c>
      <c r="F61" s="26" t="s">
        <v>56</v>
      </c>
      <c r="G61" s="25">
        <v>579.4</v>
      </c>
      <c r="H61" s="26"/>
      <c r="I61" s="25">
        <v>579.70000000000005</v>
      </c>
      <c r="J61" s="26" t="s">
        <v>80</v>
      </c>
      <c r="K61" s="25">
        <v>580.1</v>
      </c>
      <c r="L61" s="26" t="s">
        <v>56</v>
      </c>
      <c r="M61" s="25">
        <v>559.20000000000005</v>
      </c>
      <c r="N61" s="26" t="s">
        <v>56</v>
      </c>
      <c r="O61" s="25">
        <v>541.5</v>
      </c>
      <c r="P61" s="26" t="s">
        <v>56</v>
      </c>
      <c r="Q61" s="25">
        <v>530.6</v>
      </c>
      <c r="R61" s="26" t="s">
        <v>56</v>
      </c>
      <c r="S61" s="25">
        <v>543.5</v>
      </c>
      <c r="T61" s="26" t="s">
        <v>56</v>
      </c>
      <c r="U61" s="25">
        <v>559.79999999999995</v>
      </c>
      <c r="V61" s="26" t="s">
        <v>56</v>
      </c>
      <c r="W61" s="25">
        <v>544.70000000000005</v>
      </c>
      <c r="X61" s="26" t="s">
        <v>56</v>
      </c>
      <c r="Y61" s="25">
        <v>538.79999999999995</v>
      </c>
      <c r="Z61" s="26" t="s">
        <v>56</v>
      </c>
    </row>
    <row r="62" spans="1:26" ht="15" x14ac:dyDescent="0.2">
      <c r="A62" s="22" t="s">
        <v>78</v>
      </c>
      <c r="B62" s="22" t="s">
        <v>130</v>
      </c>
      <c r="C62" s="23">
        <v>32.5</v>
      </c>
      <c r="D62" s="24" t="s">
        <v>80</v>
      </c>
      <c r="E62" s="24">
        <v>29</v>
      </c>
      <c r="F62" s="24" t="s">
        <v>56</v>
      </c>
      <c r="G62" s="23">
        <v>30.1</v>
      </c>
      <c r="H62" s="24"/>
      <c r="I62" s="23">
        <v>26.2</v>
      </c>
      <c r="J62" s="24" t="s">
        <v>80</v>
      </c>
      <c r="K62" s="23">
        <v>25.7</v>
      </c>
      <c r="L62" s="24" t="s">
        <v>56</v>
      </c>
      <c r="M62" s="23">
        <v>19.600000000000001</v>
      </c>
      <c r="N62" s="24" t="s">
        <v>56</v>
      </c>
      <c r="O62" s="23">
        <v>20.3</v>
      </c>
      <c r="P62" s="24" t="s">
        <v>56</v>
      </c>
      <c r="Q62" s="23">
        <v>18.100000000000001</v>
      </c>
      <c r="R62" s="24" t="s">
        <v>56</v>
      </c>
      <c r="S62" s="23">
        <v>18.3</v>
      </c>
      <c r="T62" s="24" t="s">
        <v>56</v>
      </c>
      <c r="U62" s="23">
        <v>21.1</v>
      </c>
      <c r="V62" s="24" t="s">
        <v>56</v>
      </c>
      <c r="W62" s="23">
        <v>21.5</v>
      </c>
      <c r="X62" s="24" t="s">
        <v>56</v>
      </c>
      <c r="Y62" s="23">
        <v>18.7</v>
      </c>
      <c r="Z62" s="24" t="s">
        <v>56</v>
      </c>
    </row>
    <row r="63" spans="1:26" ht="15" x14ac:dyDescent="0.2">
      <c r="A63" s="22" t="s">
        <v>131</v>
      </c>
      <c r="B63" s="22" t="s">
        <v>79</v>
      </c>
      <c r="C63" s="25">
        <v>16.399999999999999</v>
      </c>
      <c r="D63" s="26">
        <f>SUM(C63:C113)</f>
        <v>1851.6999999999998</v>
      </c>
      <c r="E63" s="25">
        <v>21.1</v>
      </c>
      <c r="F63" s="26">
        <f>SUM(E63:E113)</f>
        <v>1907.9000000000003</v>
      </c>
      <c r="G63" s="25">
        <v>18.899999999999999</v>
      </c>
      <c r="H63" s="26">
        <f>SUM(G63:G113)</f>
        <v>1917.7999999999997</v>
      </c>
      <c r="I63" s="25">
        <v>16.399999999999999</v>
      </c>
      <c r="J63" s="26">
        <f>SUM(I63:I113)</f>
        <v>1928.4999999999998</v>
      </c>
      <c r="K63" s="25">
        <v>19.600000000000001</v>
      </c>
      <c r="L63" s="26">
        <f>SUM(K63:K113)</f>
        <v>1970.1</v>
      </c>
      <c r="M63" s="25">
        <v>18.100000000000001</v>
      </c>
      <c r="N63" s="26">
        <f>SUM(M63:M113)</f>
        <v>1973.8999999999999</v>
      </c>
      <c r="O63" s="26">
        <v>19</v>
      </c>
      <c r="P63" s="26">
        <f>SUM(O63:O113)</f>
        <v>1983.7</v>
      </c>
      <c r="Q63" s="25">
        <v>18.5</v>
      </c>
      <c r="R63" s="26">
        <f>SUM(Q63:Q113)</f>
        <v>2005.8</v>
      </c>
      <c r="S63" s="25">
        <v>18.600000000000001</v>
      </c>
      <c r="T63" s="26">
        <f>SUM(S63:S113)</f>
        <v>2019.5000000000002</v>
      </c>
      <c r="U63" s="25">
        <v>19.8</v>
      </c>
      <c r="V63" s="26">
        <f>SUM(U63:U113)</f>
        <v>2014.1000000000001</v>
      </c>
      <c r="W63" s="25">
        <v>20.2</v>
      </c>
      <c r="X63" s="26">
        <f>SUM(W63:W113)</f>
        <v>2043.1</v>
      </c>
      <c r="Y63" s="25">
        <v>18.8</v>
      </c>
      <c r="Z63" s="26">
        <f>SUM(Y63:Y113)</f>
        <v>2069</v>
      </c>
    </row>
    <row r="64" spans="1:26" ht="15" x14ac:dyDescent="0.2">
      <c r="A64" s="22" t="s">
        <v>131</v>
      </c>
      <c r="B64" s="22" t="s">
        <v>81</v>
      </c>
      <c r="C64" s="24">
        <v>2</v>
      </c>
      <c r="D64" s="24" t="s">
        <v>80</v>
      </c>
      <c r="E64" s="23">
        <v>1.5</v>
      </c>
      <c r="F64" s="24" t="s">
        <v>132</v>
      </c>
      <c r="G64" s="23">
        <v>1.6</v>
      </c>
      <c r="H64" s="24"/>
      <c r="I64" s="23">
        <v>1.8</v>
      </c>
      <c r="J64" s="24" t="s">
        <v>56</v>
      </c>
      <c r="K64" s="23">
        <v>2.1</v>
      </c>
      <c r="L64" s="24" t="s">
        <v>56</v>
      </c>
      <c r="M64" s="23">
        <v>1.5</v>
      </c>
      <c r="N64" s="24" t="s">
        <v>132</v>
      </c>
      <c r="O64" s="23">
        <v>2.2000000000000002</v>
      </c>
      <c r="P64" s="24" t="s">
        <v>56</v>
      </c>
      <c r="Q64" s="23">
        <v>2.9</v>
      </c>
      <c r="R64" s="24" t="s">
        <v>56</v>
      </c>
      <c r="S64" s="23">
        <v>2.2999999999999998</v>
      </c>
      <c r="T64" s="24" t="s">
        <v>56</v>
      </c>
      <c r="U64" s="24" t="s">
        <v>59</v>
      </c>
      <c r="V64" s="24" t="s">
        <v>132</v>
      </c>
      <c r="W64" s="24" t="s">
        <v>59</v>
      </c>
      <c r="X64" s="24" t="s">
        <v>132</v>
      </c>
      <c r="Y64" s="24" t="s">
        <v>59</v>
      </c>
      <c r="Z64" s="24" t="s">
        <v>132</v>
      </c>
    </row>
    <row r="65" spans="1:26" ht="15" x14ac:dyDescent="0.2">
      <c r="A65" s="22" t="s">
        <v>131</v>
      </c>
      <c r="B65" s="22" t="s">
        <v>82</v>
      </c>
      <c r="C65" s="25">
        <v>2.2999999999999998</v>
      </c>
      <c r="D65" s="26" t="s">
        <v>80</v>
      </c>
      <c r="E65" s="25">
        <v>1.7</v>
      </c>
      <c r="F65" s="26" t="s">
        <v>132</v>
      </c>
      <c r="G65" s="25">
        <v>1.7</v>
      </c>
      <c r="H65" s="26"/>
      <c r="I65" s="25">
        <v>1.9</v>
      </c>
      <c r="J65" s="26" t="s">
        <v>56</v>
      </c>
      <c r="K65" s="26">
        <v>2</v>
      </c>
      <c r="L65" s="26" t="s">
        <v>56</v>
      </c>
      <c r="M65" s="25">
        <v>1.8</v>
      </c>
      <c r="N65" s="26" t="s">
        <v>56</v>
      </c>
      <c r="O65" s="25">
        <v>1.6</v>
      </c>
      <c r="P65" s="26" t="s">
        <v>56</v>
      </c>
      <c r="Q65" s="25">
        <v>2.1</v>
      </c>
      <c r="R65" s="26" t="s">
        <v>56</v>
      </c>
      <c r="S65" s="25">
        <v>2.2999999999999998</v>
      </c>
      <c r="T65" s="26" t="s">
        <v>56</v>
      </c>
      <c r="U65" s="26" t="s">
        <v>59</v>
      </c>
      <c r="V65" s="26" t="s">
        <v>132</v>
      </c>
      <c r="W65" s="26" t="s">
        <v>59</v>
      </c>
      <c r="X65" s="26" t="s">
        <v>132</v>
      </c>
      <c r="Y65" s="26" t="s">
        <v>59</v>
      </c>
      <c r="Z65" s="26" t="s">
        <v>132</v>
      </c>
    </row>
    <row r="66" spans="1:26" ht="15" x14ac:dyDescent="0.2">
      <c r="A66" s="22" t="s">
        <v>131</v>
      </c>
      <c r="B66" s="22" t="s">
        <v>83</v>
      </c>
      <c r="C66" s="23">
        <v>8.5</v>
      </c>
      <c r="D66" s="24" t="s">
        <v>80</v>
      </c>
      <c r="E66" s="23">
        <v>9.6</v>
      </c>
      <c r="F66" s="24" t="s">
        <v>56</v>
      </c>
      <c r="G66" s="23">
        <v>8.8000000000000007</v>
      </c>
      <c r="H66" s="24"/>
      <c r="I66" s="23">
        <v>9.8000000000000007</v>
      </c>
      <c r="J66" s="24" t="s">
        <v>56</v>
      </c>
      <c r="K66" s="23">
        <v>8.8000000000000007</v>
      </c>
      <c r="L66" s="24" t="s">
        <v>56</v>
      </c>
      <c r="M66" s="23">
        <v>8.5</v>
      </c>
      <c r="N66" s="24" t="s">
        <v>56</v>
      </c>
      <c r="O66" s="23">
        <v>8.6</v>
      </c>
      <c r="P66" s="24" t="s">
        <v>56</v>
      </c>
      <c r="Q66" s="23">
        <v>7.7</v>
      </c>
      <c r="R66" s="24" t="s">
        <v>56</v>
      </c>
      <c r="S66" s="23">
        <v>8.1</v>
      </c>
      <c r="T66" s="24" t="s">
        <v>56</v>
      </c>
      <c r="U66" s="23">
        <v>8.5</v>
      </c>
      <c r="V66" s="24" t="s">
        <v>132</v>
      </c>
      <c r="W66" s="23">
        <v>8.1999999999999993</v>
      </c>
      <c r="X66" s="24" t="s">
        <v>132</v>
      </c>
      <c r="Y66" s="23">
        <v>7.5</v>
      </c>
      <c r="Z66" s="24" t="s">
        <v>132</v>
      </c>
    </row>
    <row r="67" spans="1:26" ht="15" x14ac:dyDescent="0.2">
      <c r="A67" s="22" t="s">
        <v>131</v>
      </c>
      <c r="B67" s="22" t="s">
        <v>84</v>
      </c>
      <c r="C67" s="26" t="s">
        <v>59</v>
      </c>
      <c r="D67" s="26" t="s">
        <v>133</v>
      </c>
      <c r="E67" s="26" t="s">
        <v>59</v>
      </c>
      <c r="F67" s="26" t="s">
        <v>132</v>
      </c>
      <c r="G67" s="26" t="s">
        <v>59</v>
      </c>
      <c r="H67" s="26"/>
      <c r="I67" s="26" t="s">
        <v>59</v>
      </c>
      <c r="J67" s="26" t="s">
        <v>134</v>
      </c>
      <c r="K67" s="26" t="s">
        <v>59</v>
      </c>
      <c r="L67" s="26" t="s">
        <v>134</v>
      </c>
      <c r="M67" s="26" t="s">
        <v>59</v>
      </c>
      <c r="N67" s="26" t="s">
        <v>56</v>
      </c>
      <c r="O67" s="26" t="s">
        <v>59</v>
      </c>
      <c r="P67" s="26" t="s">
        <v>134</v>
      </c>
      <c r="Q67" s="26" t="s">
        <v>59</v>
      </c>
      <c r="R67" s="26" t="s">
        <v>132</v>
      </c>
      <c r="S67" s="26" t="s">
        <v>59</v>
      </c>
      <c r="T67" s="26" t="s">
        <v>134</v>
      </c>
      <c r="U67" s="26" t="s">
        <v>59</v>
      </c>
      <c r="V67" s="26" t="s">
        <v>56</v>
      </c>
      <c r="W67" s="26" t="s">
        <v>59</v>
      </c>
      <c r="X67" s="26" t="s">
        <v>56</v>
      </c>
      <c r="Y67" s="26" t="s">
        <v>59</v>
      </c>
      <c r="Z67" s="26" t="s">
        <v>134</v>
      </c>
    </row>
    <row r="68" spans="1:26" ht="15" x14ac:dyDescent="0.2">
      <c r="A68" s="22" t="s">
        <v>131</v>
      </c>
      <c r="B68" s="22" t="s">
        <v>85</v>
      </c>
      <c r="C68" s="23">
        <v>41.3</v>
      </c>
      <c r="D68" s="24" t="s">
        <v>80</v>
      </c>
      <c r="E68" s="23">
        <v>37.200000000000003</v>
      </c>
      <c r="F68" s="24" t="s">
        <v>56</v>
      </c>
      <c r="G68" s="23">
        <v>40.700000000000003</v>
      </c>
      <c r="H68" s="24"/>
      <c r="I68" s="23">
        <v>44.3</v>
      </c>
      <c r="J68" s="24" t="s">
        <v>56</v>
      </c>
      <c r="K68" s="23">
        <v>45.9</v>
      </c>
      <c r="L68" s="24" t="s">
        <v>56</v>
      </c>
      <c r="M68" s="23">
        <v>44.2</v>
      </c>
      <c r="N68" s="24" t="s">
        <v>56</v>
      </c>
      <c r="O68" s="24">
        <v>44</v>
      </c>
      <c r="P68" s="24" t="s">
        <v>56</v>
      </c>
      <c r="Q68" s="23">
        <v>47.1</v>
      </c>
      <c r="R68" s="24" t="s">
        <v>56</v>
      </c>
      <c r="S68" s="23">
        <v>50.2</v>
      </c>
      <c r="T68" s="24" t="s">
        <v>56</v>
      </c>
      <c r="U68" s="23">
        <v>49.6</v>
      </c>
      <c r="V68" s="24" t="s">
        <v>56</v>
      </c>
      <c r="W68" s="23">
        <v>47.5</v>
      </c>
      <c r="X68" s="24" t="s">
        <v>56</v>
      </c>
      <c r="Y68" s="23">
        <v>45.9</v>
      </c>
      <c r="Z68" s="24" t="s">
        <v>56</v>
      </c>
    </row>
    <row r="69" spans="1:26" ht="15" x14ac:dyDescent="0.2">
      <c r="A69" s="22" t="s">
        <v>131</v>
      </c>
      <c r="B69" s="22" t="s">
        <v>86</v>
      </c>
      <c r="C69" s="25">
        <v>106.4</v>
      </c>
      <c r="D69" s="26" t="s">
        <v>80</v>
      </c>
      <c r="E69" s="25">
        <v>103.4</v>
      </c>
      <c r="F69" s="26" t="s">
        <v>56</v>
      </c>
      <c r="G69" s="25">
        <v>97.5</v>
      </c>
      <c r="H69" s="26"/>
      <c r="I69" s="25">
        <v>100.2</v>
      </c>
      <c r="J69" s="26" t="s">
        <v>56</v>
      </c>
      <c r="K69" s="25">
        <v>103.4</v>
      </c>
      <c r="L69" s="26" t="s">
        <v>56</v>
      </c>
      <c r="M69" s="25">
        <v>104.4</v>
      </c>
      <c r="N69" s="26" t="s">
        <v>56</v>
      </c>
      <c r="O69" s="25">
        <v>102.2</v>
      </c>
      <c r="P69" s="26" t="s">
        <v>56</v>
      </c>
      <c r="Q69" s="26">
        <v>103</v>
      </c>
      <c r="R69" s="26" t="s">
        <v>56</v>
      </c>
      <c r="S69" s="25">
        <v>101.4</v>
      </c>
      <c r="T69" s="26" t="s">
        <v>56</v>
      </c>
      <c r="U69" s="25">
        <v>101.3</v>
      </c>
      <c r="V69" s="26" t="s">
        <v>56</v>
      </c>
      <c r="W69" s="25">
        <v>100.3</v>
      </c>
      <c r="X69" s="26" t="s">
        <v>56</v>
      </c>
      <c r="Y69" s="25">
        <v>103.2</v>
      </c>
      <c r="Z69" s="26" t="s">
        <v>56</v>
      </c>
    </row>
    <row r="70" spans="1:26" ht="15" x14ac:dyDescent="0.2">
      <c r="A70" s="22" t="s">
        <v>131</v>
      </c>
      <c r="B70" s="22" t="s">
        <v>87</v>
      </c>
      <c r="C70" s="23">
        <v>200.8</v>
      </c>
      <c r="D70" s="24" t="s">
        <v>80</v>
      </c>
      <c r="E70" s="23">
        <v>198.5</v>
      </c>
      <c r="F70" s="24" t="s">
        <v>56</v>
      </c>
      <c r="G70" s="23">
        <v>199.2</v>
      </c>
      <c r="H70" s="24"/>
      <c r="I70" s="23">
        <v>195.7</v>
      </c>
      <c r="J70" s="24" t="s">
        <v>56</v>
      </c>
      <c r="K70" s="23">
        <v>201.1</v>
      </c>
      <c r="L70" s="24" t="s">
        <v>56</v>
      </c>
      <c r="M70" s="23">
        <v>197.6</v>
      </c>
      <c r="N70" s="24" t="s">
        <v>56</v>
      </c>
      <c r="O70" s="23">
        <v>192.4</v>
      </c>
      <c r="P70" s="24" t="s">
        <v>56</v>
      </c>
      <c r="Q70" s="23">
        <v>195.6</v>
      </c>
      <c r="R70" s="24" t="s">
        <v>56</v>
      </c>
      <c r="S70" s="23">
        <v>199.9</v>
      </c>
      <c r="T70" s="24" t="s">
        <v>56</v>
      </c>
      <c r="U70" s="23">
        <v>197.7</v>
      </c>
      <c r="V70" s="24" t="s">
        <v>56</v>
      </c>
      <c r="W70" s="24">
        <v>195</v>
      </c>
      <c r="X70" s="24" t="s">
        <v>56</v>
      </c>
      <c r="Y70" s="23">
        <v>199.7</v>
      </c>
      <c r="Z70" s="24" t="s">
        <v>56</v>
      </c>
    </row>
    <row r="71" spans="1:26" ht="15" x14ac:dyDescent="0.2">
      <c r="A71" s="22" t="s">
        <v>131</v>
      </c>
      <c r="B71" s="22" t="s">
        <v>88</v>
      </c>
      <c r="C71" s="25">
        <v>56.5</v>
      </c>
      <c r="D71" s="26" t="s">
        <v>80</v>
      </c>
      <c r="E71" s="25">
        <v>54.3</v>
      </c>
      <c r="F71" s="26" t="s">
        <v>56</v>
      </c>
      <c r="G71" s="25">
        <v>56.9</v>
      </c>
      <c r="H71" s="26"/>
      <c r="I71" s="25">
        <v>58.2</v>
      </c>
      <c r="J71" s="26" t="s">
        <v>56</v>
      </c>
      <c r="K71" s="25">
        <v>57.1</v>
      </c>
      <c r="L71" s="26" t="s">
        <v>56</v>
      </c>
      <c r="M71" s="25">
        <v>55.2</v>
      </c>
      <c r="N71" s="26" t="s">
        <v>56</v>
      </c>
      <c r="O71" s="25">
        <v>52.4</v>
      </c>
      <c r="P71" s="26" t="s">
        <v>56</v>
      </c>
      <c r="Q71" s="25">
        <v>52.8</v>
      </c>
      <c r="R71" s="26" t="s">
        <v>56</v>
      </c>
      <c r="S71" s="25">
        <v>53.8</v>
      </c>
      <c r="T71" s="26" t="s">
        <v>56</v>
      </c>
      <c r="U71" s="25">
        <v>52.6</v>
      </c>
      <c r="V71" s="26" t="s">
        <v>56</v>
      </c>
      <c r="W71" s="25">
        <v>49.1</v>
      </c>
      <c r="X71" s="26" t="s">
        <v>56</v>
      </c>
      <c r="Y71" s="25">
        <v>47.1</v>
      </c>
      <c r="Z71" s="26" t="s">
        <v>56</v>
      </c>
    </row>
    <row r="72" spans="1:26" ht="15" x14ac:dyDescent="0.2">
      <c r="A72" s="22" t="s">
        <v>131</v>
      </c>
      <c r="B72" s="22" t="s">
        <v>89</v>
      </c>
      <c r="C72" s="23">
        <v>20.8</v>
      </c>
      <c r="D72" s="24" t="s">
        <v>80</v>
      </c>
      <c r="E72" s="23">
        <v>21.5</v>
      </c>
      <c r="F72" s="24" t="s">
        <v>56</v>
      </c>
      <c r="G72" s="23">
        <v>23.5</v>
      </c>
      <c r="H72" s="24"/>
      <c r="I72" s="24">
        <v>24</v>
      </c>
      <c r="J72" s="24" t="s">
        <v>56</v>
      </c>
      <c r="K72" s="23">
        <v>21.1</v>
      </c>
      <c r="L72" s="24" t="s">
        <v>56</v>
      </c>
      <c r="M72" s="23">
        <v>21.3</v>
      </c>
      <c r="N72" s="24" t="s">
        <v>56</v>
      </c>
      <c r="O72" s="23">
        <v>22.3</v>
      </c>
      <c r="P72" s="24" t="s">
        <v>56</v>
      </c>
      <c r="Q72" s="23">
        <v>23.1</v>
      </c>
      <c r="R72" s="24" t="s">
        <v>56</v>
      </c>
      <c r="S72" s="23">
        <v>20.8</v>
      </c>
      <c r="T72" s="24" t="s">
        <v>56</v>
      </c>
      <c r="U72" s="23">
        <v>18.3</v>
      </c>
      <c r="V72" s="24" t="s">
        <v>56</v>
      </c>
      <c r="W72" s="24">
        <v>19</v>
      </c>
      <c r="X72" s="24" t="s">
        <v>56</v>
      </c>
      <c r="Y72" s="23">
        <v>21.7</v>
      </c>
      <c r="Z72" s="24" t="s">
        <v>56</v>
      </c>
    </row>
    <row r="73" spans="1:26" ht="15" x14ac:dyDescent="0.2">
      <c r="A73" s="22" t="s">
        <v>131</v>
      </c>
      <c r="B73" s="22" t="s">
        <v>90</v>
      </c>
      <c r="C73" s="25">
        <v>7.9</v>
      </c>
      <c r="D73" s="26" t="s">
        <v>80</v>
      </c>
      <c r="E73" s="25">
        <v>7.5</v>
      </c>
      <c r="F73" s="26" t="s">
        <v>56</v>
      </c>
      <c r="G73" s="25">
        <v>6.5</v>
      </c>
      <c r="H73" s="26"/>
      <c r="I73" s="25">
        <v>6.5</v>
      </c>
      <c r="J73" s="26" t="s">
        <v>56</v>
      </c>
      <c r="K73" s="25">
        <v>8.6999999999999993</v>
      </c>
      <c r="L73" s="26" t="s">
        <v>56</v>
      </c>
      <c r="M73" s="25">
        <v>8.5</v>
      </c>
      <c r="N73" s="26" t="s">
        <v>56</v>
      </c>
      <c r="O73" s="25">
        <v>7.4</v>
      </c>
      <c r="P73" s="26" t="s">
        <v>56</v>
      </c>
      <c r="Q73" s="25">
        <v>6.9</v>
      </c>
      <c r="R73" s="26" t="s">
        <v>56</v>
      </c>
      <c r="S73" s="25">
        <v>6.4</v>
      </c>
      <c r="T73" s="26" t="s">
        <v>56</v>
      </c>
      <c r="U73" s="25">
        <v>5.5</v>
      </c>
      <c r="V73" s="26" t="s">
        <v>132</v>
      </c>
      <c r="W73" s="25">
        <v>7.4</v>
      </c>
      <c r="X73" s="26" t="s">
        <v>132</v>
      </c>
      <c r="Y73" s="25">
        <v>6.4</v>
      </c>
      <c r="Z73" s="26" t="s">
        <v>132</v>
      </c>
    </row>
    <row r="74" spans="1:26" ht="15" x14ac:dyDescent="0.2">
      <c r="A74" s="22" t="s">
        <v>131</v>
      </c>
      <c r="B74" s="22" t="s">
        <v>91</v>
      </c>
      <c r="C74" s="23">
        <v>26.5</v>
      </c>
      <c r="D74" s="24" t="s">
        <v>80</v>
      </c>
      <c r="E74" s="23">
        <v>27.9</v>
      </c>
      <c r="F74" s="24" t="s">
        <v>56</v>
      </c>
      <c r="G74" s="23">
        <v>29.8</v>
      </c>
      <c r="H74" s="24"/>
      <c r="I74" s="23">
        <v>31.4</v>
      </c>
      <c r="J74" s="24" t="s">
        <v>56</v>
      </c>
      <c r="K74" s="23">
        <v>32.4</v>
      </c>
      <c r="L74" s="24" t="s">
        <v>56</v>
      </c>
      <c r="M74" s="23">
        <v>32.6</v>
      </c>
      <c r="N74" s="24" t="s">
        <v>56</v>
      </c>
      <c r="O74" s="23">
        <v>33.4</v>
      </c>
      <c r="P74" s="24" t="s">
        <v>56</v>
      </c>
      <c r="Q74" s="23">
        <v>35.700000000000003</v>
      </c>
      <c r="R74" s="24" t="s">
        <v>56</v>
      </c>
      <c r="S74" s="23">
        <v>32.6</v>
      </c>
      <c r="T74" s="24" t="s">
        <v>56</v>
      </c>
      <c r="U74" s="23">
        <v>32.1</v>
      </c>
      <c r="V74" s="24" t="s">
        <v>56</v>
      </c>
      <c r="W74" s="23">
        <v>32.1</v>
      </c>
      <c r="X74" s="24" t="s">
        <v>56</v>
      </c>
      <c r="Y74" s="23">
        <v>30.2</v>
      </c>
      <c r="Z74" s="24" t="s">
        <v>56</v>
      </c>
    </row>
    <row r="75" spans="1:26" ht="15" x14ac:dyDescent="0.2">
      <c r="A75" s="22" t="s">
        <v>131</v>
      </c>
      <c r="B75" s="22" t="s">
        <v>92</v>
      </c>
      <c r="C75" s="25">
        <v>21.2</v>
      </c>
      <c r="D75" s="26" t="s">
        <v>80</v>
      </c>
      <c r="E75" s="25">
        <v>19.2</v>
      </c>
      <c r="F75" s="26" t="s">
        <v>56</v>
      </c>
      <c r="G75" s="25">
        <v>19.600000000000001</v>
      </c>
      <c r="H75" s="26"/>
      <c r="I75" s="26">
        <v>20</v>
      </c>
      <c r="J75" s="26" t="s">
        <v>56</v>
      </c>
      <c r="K75" s="25">
        <v>18.8</v>
      </c>
      <c r="L75" s="26" t="s">
        <v>56</v>
      </c>
      <c r="M75" s="25">
        <v>17.8</v>
      </c>
      <c r="N75" s="26" t="s">
        <v>56</v>
      </c>
      <c r="O75" s="26">
        <v>18</v>
      </c>
      <c r="P75" s="26" t="s">
        <v>56</v>
      </c>
      <c r="Q75" s="25">
        <v>19.3</v>
      </c>
      <c r="R75" s="26" t="s">
        <v>56</v>
      </c>
      <c r="S75" s="25">
        <v>18.5</v>
      </c>
      <c r="T75" s="26" t="s">
        <v>56</v>
      </c>
      <c r="U75" s="26">
        <v>18</v>
      </c>
      <c r="V75" s="26" t="s">
        <v>56</v>
      </c>
      <c r="W75" s="25">
        <v>15.1</v>
      </c>
      <c r="X75" s="26" t="s">
        <v>56</v>
      </c>
      <c r="Y75" s="25">
        <v>13.6</v>
      </c>
      <c r="Z75" s="26" t="s">
        <v>56</v>
      </c>
    </row>
    <row r="76" spans="1:26" ht="15" x14ac:dyDescent="0.2">
      <c r="A76" s="22" t="s">
        <v>131</v>
      </c>
      <c r="B76" s="22" t="s">
        <v>93</v>
      </c>
      <c r="C76" s="23">
        <v>24.1</v>
      </c>
      <c r="D76" s="24" t="s">
        <v>80</v>
      </c>
      <c r="E76" s="23">
        <v>24.1</v>
      </c>
      <c r="F76" s="24" t="s">
        <v>56</v>
      </c>
      <c r="G76" s="23">
        <v>23.2</v>
      </c>
      <c r="H76" s="24"/>
      <c r="I76" s="23">
        <v>21.5</v>
      </c>
      <c r="J76" s="24" t="s">
        <v>56</v>
      </c>
      <c r="K76" s="23">
        <v>24.2</v>
      </c>
      <c r="L76" s="24" t="s">
        <v>56</v>
      </c>
      <c r="M76" s="23">
        <v>20.9</v>
      </c>
      <c r="N76" s="24" t="s">
        <v>56</v>
      </c>
      <c r="O76" s="23">
        <v>22.2</v>
      </c>
      <c r="P76" s="24" t="s">
        <v>56</v>
      </c>
      <c r="Q76" s="23">
        <v>20.7</v>
      </c>
      <c r="R76" s="24" t="s">
        <v>56</v>
      </c>
      <c r="S76" s="23">
        <v>19.600000000000001</v>
      </c>
      <c r="T76" s="24" t="s">
        <v>56</v>
      </c>
      <c r="U76" s="23">
        <v>21.2</v>
      </c>
      <c r="V76" s="24" t="s">
        <v>56</v>
      </c>
      <c r="W76" s="24">
        <v>25</v>
      </c>
      <c r="X76" s="24" t="s">
        <v>56</v>
      </c>
      <c r="Y76" s="23">
        <v>24.1</v>
      </c>
      <c r="Z76" s="24" t="s">
        <v>56</v>
      </c>
    </row>
    <row r="77" spans="1:26" ht="15" x14ac:dyDescent="0.2">
      <c r="A77" s="22" t="s">
        <v>131</v>
      </c>
      <c r="B77" s="22" t="s">
        <v>94</v>
      </c>
      <c r="C77" s="25">
        <v>42.9</v>
      </c>
      <c r="D77" s="26" t="s">
        <v>80</v>
      </c>
      <c r="E77" s="25">
        <v>43.3</v>
      </c>
      <c r="F77" s="26" t="s">
        <v>56</v>
      </c>
      <c r="G77" s="25">
        <v>44.5</v>
      </c>
      <c r="H77" s="26"/>
      <c r="I77" s="25">
        <v>44.5</v>
      </c>
      <c r="J77" s="26" t="s">
        <v>56</v>
      </c>
      <c r="K77" s="25">
        <v>43.7</v>
      </c>
      <c r="L77" s="26" t="s">
        <v>56</v>
      </c>
      <c r="M77" s="25">
        <v>47.2</v>
      </c>
      <c r="N77" s="26" t="s">
        <v>56</v>
      </c>
      <c r="O77" s="25">
        <v>52.4</v>
      </c>
      <c r="P77" s="26" t="s">
        <v>56</v>
      </c>
      <c r="Q77" s="25">
        <v>55.5</v>
      </c>
      <c r="R77" s="26" t="s">
        <v>56</v>
      </c>
      <c r="S77" s="25">
        <v>51.5</v>
      </c>
      <c r="T77" s="26" t="s">
        <v>56</v>
      </c>
      <c r="U77" s="25">
        <v>55.6</v>
      </c>
      <c r="V77" s="26" t="s">
        <v>56</v>
      </c>
      <c r="W77" s="25">
        <v>64.7</v>
      </c>
      <c r="X77" s="26" t="s">
        <v>56</v>
      </c>
      <c r="Y77" s="25">
        <v>66.8</v>
      </c>
      <c r="Z77" s="26" t="s">
        <v>56</v>
      </c>
    </row>
    <row r="78" spans="1:26" ht="15" x14ac:dyDescent="0.2">
      <c r="A78" s="22" t="s">
        <v>131</v>
      </c>
      <c r="B78" s="22" t="s">
        <v>95</v>
      </c>
      <c r="C78" s="24">
        <v>30</v>
      </c>
      <c r="D78" s="24" t="s">
        <v>80</v>
      </c>
      <c r="E78" s="23">
        <v>27.4</v>
      </c>
      <c r="F78" s="24" t="s">
        <v>56</v>
      </c>
      <c r="G78" s="23">
        <v>26.5</v>
      </c>
      <c r="H78" s="24"/>
      <c r="I78" s="23">
        <v>27.8</v>
      </c>
      <c r="J78" s="24" t="s">
        <v>56</v>
      </c>
      <c r="K78" s="23">
        <v>30.5</v>
      </c>
      <c r="L78" s="24" t="s">
        <v>56</v>
      </c>
      <c r="M78" s="23">
        <v>28.7</v>
      </c>
      <c r="N78" s="24" t="s">
        <v>56</v>
      </c>
      <c r="O78" s="23">
        <v>24.6</v>
      </c>
      <c r="P78" s="24" t="s">
        <v>56</v>
      </c>
      <c r="Q78" s="23">
        <v>21.3</v>
      </c>
      <c r="R78" s="24" t="s">
        <v>56</v>
      </c>
      <c r="S78" s="23">
        <v>21.9</v>
      </c>
      <c r="T78" s="24" t="s">
        <v>56</v>
      </c>
      <c r="U78" s="23">
        <v>22.9</v>
      </c>
      <c r="V78" s="24" t="s">
        <v>56</v>
      </c>
      <c r="W78" s="23">
        <v>21.2</v>
      </c>
      <c r="X78" s="24" t="s">
        <v>56</v>
      </c>
      <c r="Y78" s="23">
        <v>20.2</v>
      </c>
      <c r="Z78" s="24" t="s">
        <v>56</v>
      </c>
    </row>
    <row r="79" spans="1:26" ht="15" x14ac:dyDescent="0.2">
      <c r="A79" s="22" t="s">
        <v>131</v>
      </c>
      <c r="B79" s="22" t="s">
        <v>96</v>
      </c>
      <c r="C79" s="25">
        <v>4.5</v>
      </c>
      <c r="D79" s="26" t="s">
        <v>80</v>
      </c>
      <c r="E79" s="25">
        <v>4.4000000000000004</v>
      </c>
      <c r="F79" s="26" t="s">
        <v>56</v>
      </c>
      <c r="G79" s="25">
        <v>5.2</v>
      </c>
      <c r="H79" s="26"/>
      <c r="I79" s="25">
        <v>5.6</v>
      </c>
      <c r="J79" s="26" t="s">
        <v>56</v>
      </c>
      <c r="K79" s="25">
        <v>5.4</v>
      </c>
      <c r="L79" s="26" t="s">
        <v>56</v>
      </c>
      <c r="M79" s="25">
        <v>6.1</v>
      </c>
      <c r="N79" s="26" t="s">
        <v>56</v>
      </c>
      <c r="O79" s="25">
        <v>6.8</v>
      </c>
      <c r="P79" s="26" t="s">
        <v>56</v>
      </c>
      <c r="Q79" s="25">
        <v>7.4</v>
      </c>
      <c r="R79" s="26" t="s">
        <v>56</v>
      </c>
      <c r="S79" s="25">
        <v>7.5</v>
      </c>
      <c r="T79" s="26" t="s">
        <v>56</v>
      </c>
      <c r="U79" s="25">
        <v>8.9</v>
      </c>
      <c r="V79" s="26" t="s">
        <v>132</v>
      </c>
      <c r="W79" s="25">
        <v>8.4</v>
      </c>
      <c r="X79" s="26" t="s">
        <v>132</v>
      </c>
      <c r="Y79" s="25">
        <v>7.8</v>
      </c>
      <c r="Z79" s="26" t="s">
        <v>132</v>
      </c>
    </row>
    <row r="80" spans="1:26" ht="15" x14ac:dyDescent="0.2">
      <c r="A80" s="22" t="s">
        <v>131</v>
      </c>
      <c r="B80" s="22" t="s">
        <v>97</v>
      </c>
      <c r="C80" s="23">
        <v>5.8</v>
      </c>
      <c r="D80" s="24" t="s">
        <v>80</v>
      </c>
      <c r="E80" s="23">
        <v>7.2</v>
      </c>
      <c r="F80" s="24" t="s">
        <v>56</v>
      </c>
      <c r="G80" s="23">
        <v>7.2</v>
      </c>
      <c r="H80" s="24"/>
      <c r="I80" s="23">
        <v>5.8</v>
      </c>
      <c r="J80" s="24" t="s">
        <v>56</v>
      </c>
      <c r="K80" s="24">
        <v>7</v>
      </c>
      <c r="L80" s="24" t="s">
        <v>56</v>
      </c>
      <c r="M80" s="23">
        <v>7.4</v>
      </c>
      <c r="N80" s="24" t="s">
        <v>56</v>
      </c>
      <c r="O80" s="23">
        <v>6.9</v>
      </c>
      <c r="P80" s="24" t="s">
        <v>56</v>
      </c>
      <c r="Q80" s="23">
        <v>8.4</v>
      </c>
      <c r="R80" s="24" t="s">
        <v>56</v>
      </c>
      <c r="S80" s="23">
        <v>7.5</v>
      </c>
      <c r="T80" s="24" t="s">
        <v>56</v>
      </c>
      <c r="U80" s="23">
        <v>5.7</v>
      </c>
      <c r="V80" s="24" t="s">
        <v>132</v>
      </c>
      <c r="W80" s="24" t="s">
        <v>59</v>
      </c>
      <c r="X80" s="24" t="s">
        <v>132</v>
      </c>
      <c r="Y80" s="23">
        <v>5.2</v>
      </c>
      <c r="Z80" s="24" t="s">
        <v>132</v>
      </c>
    </row>
    <row r="81" spans="1:26" ht="15" x14ac:dyDescent="0.2">
      <c r="A81" s="22" t="s">
        <v>131</v>
      </c>
      <c r="B81" s="22" t="s">
        <v>98</v>
      </c>
      <c r="C81" s="26">
        <v>12</v>
      </c>
      <c r="D81" s="26" t="s">
        <v>80</v>
      </c>
      <c r="E81" s="25">
        <v>12.9</v>
      </c>
      <c r="F81" s="26" t="s">
        <v>56</v>
      </c>
      <c r="G81" s="26">
        <v>16</v>
      </c>
      <c r="H81" s="26"/>
      <c r="I81" s="25">
        <v>14.5</v>
      </c>
      <c r="J81" s="26" t="s">
        <v>56</v>
      </c>
      <c r="K81" s="25">
        <v>14.2</v>
      </c>
      <c r="L81" s="26" t="s">
        <v>56</v>
      </c>
      <c r="M81" s="25">
        <v>14.1</v>
      </c>
      <c r="N81" s="26" t="s">
        <v>56</v>
      </c>
      <c r="O81" s="25">
        <v>14.1</v>
      </c>
      <c r="P81" s="26" t="s">
        <v>56</v>
      </c>
      <c r="Q81" s="25">
        <v>14.6</v>
      </c>
      <c r="R81" s="26" t="s">
        <v>56</v>
      </c>
      <c r="S81" s="25">
        <v>13.5</v>
      </c>
      <c r="T81" s="26" t="s">
        <v>56</v>
      </c>
      <c r="U81" s="25">
        <v>11.5</v>
      </c>
      <c r="V81" s="26" t="s">
        <v>56</v>
      </c>
      <c r="W81" s="25">
        <v>10.8</v>
      </c>
      <c r="X81" s="26" t="s">
        <v>56</v>
      </c>
      <c r="Y81" s="25">
        <v>11.4</v>
      </c>
      <c r="Z81" s="26" t="s">
        <v>56</v>
      </c>
    </row>
    <row r="82" spans="1:26" ht="15" x14ac:dyDescent="0.2">
      <c r="A82" s="22" t="s">
        <v>131</v>
      </c>
      <c r="B82" s="22" t="s">
        <v>99</v>
      </c>
      <c r="C82" s="23">
        <v>38.299999999999997</v>
      </c>
      <c r="D82" s="24" t="s">
        <v>80</v>
      </c>
      <c r="E82" s="23">
        <v>36.5</v>
      </c>
      <c r="F82" s="24" t="s">
        <v>56</v>
      </c>
      <c r="G82" s="23">
        <v>32.299999999999997</v>
      </c>
      <c r="H82" s="24"/>
      <c r="I82" s="23">
        <v>37.4</v>
      </c>
      <c r="J82" s="24" t="s">
        <v>56</v>
      </c>
      <c r="K82" s="23">
        <v>40.1</v>
      </c>
      <c r="L82" s="24" t="s">
        <v>56</v>
      </c>
      <c r="M82" s="23">
        <v>41.8</v>
      </c>
      <c r="N82" s="24" t="s">
        <v>56</v>
      </c>
      <c r="O82" s="23">
        <v>44.2</v>
      </c>
      <c r="P82" s="24" t="s">
        <v>56</v>
      </c>
      <c r="Q82" s="23">
        <v>41.5</v>
      </c>
      <c r="R82" s="24" t="s">
        <v>56</v>
      </c>
      <c r="S82" s="23">
        <v>41.2</v>
      </c>
      <c r="T82" s="24" t="s">
        <v>56</v>
      </c>
      <c r="U82" s="23">
        <v>45.7</v>
      </c>
      <c r="V82" s="24" t="s">
        <v>56</v>
      </c>
      <c r="W82" s="23">
        <v>48.4</v>
      </c>
      <c r="X82" s="24" t="s">
        <v>56</v>
      </c>
      <c r="Y82" s="23">
        <v>53.2</v>
      </c>
      <c r="Z82" s="24" t="s">
        <v>56</v>
      </c>
    </row>
    <row r="83" spans="1:26" ht="15" x14ac:dyDescent="0.2">
      <c r="A83" s="22" t="s">
        <v>131</v>
      </c>
      <c r="B83" s="22" t="s">
        <v>100</v>
      </c>
      <c r="C83" s="26">
        <v>4</v>
      </c>
      <c r="D83" s="26" t="s">
        <v>80</v>
      </c>
      <c r="E83" s="25">
        <v>3.5</v>
      </c>
      <c r="F83" s="26" t="s">
        <v>56</v>
      </c>
      <c r="G83" s="26">
        <v>3</v>
      </c>
      <c r="H83" s="26"/>
      <c r="I83" s="25">
        <v>2.9</v>
      </c>
      <c r="J83" s="26" t="s">
        <v>56</v>
      </c>
      <c r="K83" s="25">
        <v>4.5</v>
      </c>
      <c r="L83" s="26" t="s">
        <v>56</v>
      </c>
      <c r="M83" s="25">
        <v>6.1</v>
      </c>
      <c r="N83" s="26" t="s">
        <v>56</v>
      </c>
      <c r="O83" s="25">
        <v>4.8</v>
      </c>
      <c r="P83" s="26" t="s">
        <v>56</v>
      </c>
      <c r="Q83" s="25">
        <v>4.9000000000000004</v>
      </c>
      <c r="R83" s="26" t="s">
        <v>56</v>
      </c>
      <c r="S83" s="25">
        <v>4.4000000000000004</v>
      </c>
      <c r="T83" s="26" t="s">
        <v>56</v>
      </c>
      <c r="U83" s="26" t="s">
        <v>59</v>
      </c>
      <c r="V83" s="26" t="s">
        <v>132</v>
      </c>
      <c r="W83" s="25">
        <v>6.8</v>
      </c>
      <c r="X83" s="26" t="s">
        <v>132</v>
      </c>
      <c r="Y83" s="25">
        <v>6.7</v>
      </c>
      <c r="Z83" s="26" t="s">
        <v>132</v>
      </c>
    </row>
    <row r="84" spans="1:26" ht="15" x14ac:dyDescent="0.2">
      <c r="A84" s="22" t="s">
        <v>131</v>
      </c>
      <c r="B84" s="22" t="s">
        <v>101</v>
      </c>
      <c r="C84" s="23">
        <v>32.700000000000003</v>
      </c>
      <c r="D84" s="24" t="s">
        <v>80</v>
      </c>
      <c r="E84" s="23">
        <v>31.5</v>
      </c>
      <c r="F84" s="24" t="s">
        <v>56</v>
      </c>
      <c r="G84" s="24">
        <v>32</v>
      </c>
      <c r="H84" s="24"/>
      <c r="I84" s="23">
        <v>33.700000000000003</v>
      </c>
      <c r="J84" s="24" t="s">
        <v>56</v>
      </c>
      <c r="K84" s="23">
        <v>32.1</v>
      </c>
      <c r="L84" s="24" t="s">
        <v>56</v>
      </c>
      <c r="M84" s="23">
        <v>30.7</v>
      </c>
      <c r="N84" s="24" t="s">
        <v>56</v>
      </c>
      <c r="O84" s="23">
        <v>35.200000000000003</v>
      </c>
      <c r="P84" s="24" t="s">
        <v>56</v>
      </c>
      <c r="Q84" s="23">
        <v>34.1</v>
      </c>
      <c r="R84" s="24" t="s">
        <v>56</v>
      </c>
      <c r="S84" s="23">
        <v>27.2</v>
      </c>
      <c r="T84" s="24" t="s">
        <v>56</v>
      </c>
      <c r="U84" s="23">
        <v>28.8</v>
      </c>
      <c r="V84" s="24" t="s">
        <v>56</v>
      </c>
      <c r="W84" s="23">
        <v>33.1</v>
      </c>
      <c r="X84" s="24" t="s">
        <v>56</v>
      </c>
      <c r="Y84" s="23">
        <v>30.7</v>
      </c>
      <c r="Z84" s="24" t="s">
        <v>56</v>
      </c>
    </row>
    <row r="85" spans="1:26" ht="15" x14ac:dyDescent="0.2">
      <c r="A85" s="22" t="s">
        <v>131</v>
      </c>
      <c r="B85" s="22" t="s">
        <v>102</v>
      </c>
      <c r="C85" s="25">
        <v>12.3</v>
      </c>
      <c r="D85" s="26" t="s">
        <v>80</v>
      </c>
      <c r="E85" s="25">
        <v>12.2</v>
      </c>
      <c r="F85" s="26" t="s">
        <v>56</v>
      </c>
      <c r="G85" s="25">
        <v>11.7</v>
      </c>
      <c r="H85" s="26"/>
      <c r="I85" s="25">
        <v>11.1</v>
      </c>
      <c r="J85" s="26" t="s">
        <v>56</v>
      </c>
      <c r="K85" s="25">
        <v>12.4</v>
      </c>
      <c r="L85" s="26" t="s">
        <v>56</v>
      </c>
      <c r="M85" s="25">
        <v>13.6</v>
      </c>
      <c r="N85" s="26" t="s">
        <v>56</v>
      </c>
      <c r="O85" s="26">
        <v>13</v>
      </c>
      <c r="P85" s="26" t="s">
        <v>56</v>
      </c>
      <c r="Q85" s="25">
        <v>10.7</v>
      </c>
      <c r="R85" s="26" t="s">
        <v>56</v>
      </c>
      <c r="S85" s="26">
        <v>11</v>
      </c>
      <c r="T85" s="26" t="s">
        <v>56</v>
      </c>
      <c r="U85" s="25">
        <v>11.9</v>
      </c>
      <c r="V85" s="26" t="s">
        <v>56</v>
      </c>
      <c r="W85" s="25">
        <v>10.7</v>
      </c>
      <c r="X85" s="26" t="s">
        <v>56</v>
      </c>
      <c r="Y85" s="25">
        <v>9.6999999999999993</v>
      </c>
      <c r="Z85" s="26" t="s">
        <v>132</v>
      </c>
    </row>
    <row r="86" spans="1:26" ht="15" x14ac:dyDescent="0.2">
      <c r="A86" s="22" t="s">
        <v>131</v>
      </c>
      <c r="B86" s="22" t="s">
        <v>103</v>
      </c>
      <c r="C86" s="23">
        <v>7.4</v>
      </c>
      <c r="D86" s="24" t="s">
        <v>80</v>
      </c>
      <c r="E86" s="23">
        <v>8.8000000000000007</v>
      </c>
      <c r="F86" s="24" t="s">
        <v>56</v>
      </c>
      <c r="G86" s="23">
        <v>7.1</v>
      </c>
      <c r="H86" s="24"/>
      <c r="I86" s="24">
        <v>6</v>
      </c>
      <c r="J86" s="24" t="s">
        <v>56</v>
      </c>
      <c r="K86" s="23">
        <v>6.9</v>
      </c>
      <c r="L86" s="24" t="s">
        <v>56</v>
      </c>
      <c r="M86" s="23">
        <v>9.4</v>
      </c>
      <c r="N86" s="24" t="s">
        <v>56</v>
      </c>
      <c r="O86" s="23">
        <v>9.3000000000000007</v>
      </c>
      <c r="P86" s="24" t="s">
        <v>56</v>
      </c>
      <c r="Q86" s="23">
        <v>8.1</v>
      </c>
      <c r="R86" s="24" t="s">
        <v>56</v>
      </c>
      <c r="S86" s="23">
        <v>7.3</v>
      </c>
      <c r="T86" s="24" t="s">
        <v>56</v>
      </c>
      <c r="U86" s="23">
        <v>9.4</v>
      </c>
      <c r="V86" s="24" t="s">
        <v>132</v>
      </c>
      <c r="W86" s="23">
        <v>9.4</v>
      </c>
      <c r="X86" s="24" t="s">
        <v>132</v>
      </c>
      <c r="Y86" s="24">
        <v>8</v>
      </c>
      <c r="Z86" s="24" t="s">
        <v>132</v>
      </c>
    </row>
    <row r="87" spans="1:26" ht="15" x14ac:dyDescent="0.2">
      <c r="A87" s="22" t="s">
        <v>131</v>
      </c>
      <c r="B87" s="22" t="s">
        <v>104</v>
      </c>
      <c r="C87" s="25">
        <v>23.6</v>
      </c>
      <c r="D87" s="26" t="s">
        <v>80</v>
      </c>
      <c r="E87" s="26">
        <v>25</v>
      </c>
      <c r="F87" s="26" t="s">
        <v>56</v>
      </c>
      <c r="G87" s="25">
        <v>22.4</v>
      </c>
      <c r="H87" s="26"/>
      <c r="I87" s="25">
        <v>18.399999999999999</v>
      </c>
      <c r="J87" s="26" t="s">
        <v>56</v>
      </c>
      <c r="K87" s="25">
        <v>18.3</v>
      </c>
      <c r="L87" s="26" t="s">
        <v>56</v>
      </c>
      <c r="M87" s="25">
        <v>22.5</v>
      </c>
      <c r="N87" s="26" t="s">
        <v>56</v>
      </c>
      <c r="O87" s="25">
        <v>23.7</v>
      </c>
      <c r="P87" s="26" t="s">
        <v>56</v>
      </c>
      <c r="Q87" s="25">
        <v>23.6</v>
      </c>
      <c r="R87" s="26" t="s">
        <v>56</v>
      </c>
      <c r="S87" s="25">
        <v>20.3</v>
      </c>
      <c r="T87" s="26" t="s">
        <v>56</v>
      </c>
      <c r="U87" s="25">
        <v>20.2</v>
      </c>
      <c r="V87" s="26" t="s">
        <v>56</v>
      </c>
      <c r="W87" s="25">
        <v>25.2</v>
      </c>
      <c r="X87" s="26" t="s">
        <v>56</v>
      </c>
      <c r="Y87" s="25">
        <v>26.3</v>
      </c>
      <c r="Z87" s="26" t="s">
        <v>56</v>
      </c>
    </row>
    <row r="88" spans="1:26" ht="15" x14ac:dyDescent="0.2">
      <c r="A88" s="22" t="s">
        <v>131</v>
      </c>
      <c r="B88" s="22" t="s">
        <v>105</v>
      </c>
      <c r="C88" s="23">
        <v>31.4</v>
      </c>
      <c r="D88" s="24" t="s">
        <v>80</v>
      </c>
      <c r="E88" s="24">
        <v>33</v>
      </c>
      <c r="F88" s="24" t="s">
        <v>56</v>
      </c>
      <c r="G88" s="23">
        <v>31.6</v>
      </c>
      <c r="H88" s="24"/>
      <c r="I88" s="23">
        <v>28.1</v>
      </c>
      <c r="J88" s="24" t="s">
        <v>56</v>
      </c>
      <c r="K88" s="23">
        <v>29.2</v>
      </c>
      <c r="L88" s="24" t="s">
        <v>56</v>
      </c>
      <c r="M88" s="23">
        <v>31.9</v>
      </c>
      <c r="N88" s="24" t="s">
        <v>56</v>
      </c>
      <c r="O88" s="23">
        <v>32.9</v>
      </c>
      <c r="P88" s="24" t="s">
        <v>56</v>
      </c>
      <c r="Q88" s="23">
        <v>35.6</v>
      </c>
      <c r="R88" s="24" t="s">
        <v>56</v>
      </c>
      <c r="S88" s="23">
        <v>36.6</v>
      </c>
      <c r="T88" s="24" t="s">
        <v>56</v>
      </c>
      <c r="U88" s="23">
        <v>37.1</v>
      </c>
      <c r="V88" s="24" t="s">
        <v>56</v>
      </c>
      <c r="W88" s="23">
        <v>37.200000000000003</v>
      </c>
      <c r="X88" s="24" t="s">
        <v>56</v>
      </c>
      <c r="Y88" s="23">
        <v>34.700000000000003</v>
      </c>
      <c r="Z88" s="24" t="s">
        <v>56</v>
      </c>
    </row>
    <row r="89" spans="1:26" ht="15" x14ac:dyDescent="0.2">
      <c r="A89" s="22" t="s">
        <v>131</v>
      </c>
      <c r="B89" s="22" t="s">
        <v>106</v>
      </c>
      <c r="C89" s="25">
        <v>10.199999999999999</v>
      </c>
      <c r="D89" s="26" t="s">
        <v>80</v>
      </c>
      <c r="E89" s="25">
        <v>16.8</v>
      </c>
      <c r="F89" s="26" t="s">
        <v>56</v>
      </c>
      <c r="G89" s="25">
        <v>16.3</v>
      </c>
      <c r="H89" s="26"/>
      <c r="I89" s="25">
        <v>12.9</v>
      </c>
      <c r="J89" s="26" t="s">
        <v>56</v>
      </c>
      <c r="K89" s="26">
        <v>11</v>
      </c>
      <c r="L89" s="26" t="s">
        <v>56</v>
      </c>
      <c r="M89" s="25">
        <v>15.4</v>
      </c>
      <c r="N89" s="26" t="s">
        <v>56</v>
      </c>
      <c r="O89" s="25">
        <v>16.399999999999999</v>
      </c>
      <c r="P89" s="26" t="s">
        <v>56</v>
      </c>
      <c r="Q89" s="25">
        <v>12.9</v>
      </c>
      <c r="R89" s="26" t="s">
        <v>56</v>
      </c>
      <c r="S89" s="25">
        <v>14.1</v>
      </c>
      <c r="T89" s="26" t="s">
        <v>56</v>
      </c>
      <c r="U89" s="25">
        <v>16.399999999999999</v>
      </c>
      <c r="V89" s="26" t="s">
        <v>56</v>
      </c>
      <c r="W89" s="25">
        <v>16.600000000000001</v>
      </c>
      <c r="X89" s="26" t="s">
        <v>56</v>
      </c>
      <c r="Y89" s="25">
        <v>14.7</v>
      </c>
      <c r="Z89" s="26" t="s">
        <v>56</v>
      </c>
    </row>
    <row r="90" spans="1:26" ht="15" x14ac:dyDescent="0.2">
      <c r="A90" s="22" t="s">
        <v>131</v>
      </c>
      <c r="B90" s="22" t="s">
        <v>107</v>
      </c>
      <c r="C90" s="23">
        <v>45.6</v>
      </c>
      <c r="D90" s="24" t="s">
        <v>80</v>
      </c>
      <c r="E90" s="23">
        <v>45.2</v>
      </c>
      <c r="F90" s="24" t="s">
        <v>56</v>
      </c>
      <c r="G90" s="23">
        <v>43.9</v>
      </c>
      <c r="H90" s="24"/>
      <c r="I90" s="23">
        <v>46.4</v>
      </c>
      <c r="J90" s="24" t="s">
        <v>56</v>
      </c>
      <c r="K90" s="23">
        <v>55.1</v>
      </c>
      <c r="L90" s="24" t="s">
        <v>56</v>
      </c>
      <c r="M90" s="23">
        <v>56.9</v>
      </c>
      <c r="N90" s="24" t="s">
        <v>56</v>
      </c>
      <c r="O90" s="23">
        <v>56.6</v>
      </c>
      <c r="P90" s="24" t="s">
        <v>56</v>
      </c>
      <c r="Q90" s="24">
        <v>53</v>
      </c>
      <c r="R90" s="24" t="s">
        <v>56</v>
      </c>
      <c r="S90" s="23">
        <v>54.7</v>
      </c>
      <c r="T90" s="24" t="s">
        <v>56</v>
      </c>
      <c r="U90" s="23">
        <v>51.6</v>
      </c>
      <c r="V90" s="24" t="s">
        <v>56</v>
      </c>
      <c r="W90" s="23">
        <v>50.9</v>
      </c>
      <c r="X90" s="24" t="s">
        <v>56</v>
      </c>
      <c r="Y90" s="23">
        <v>52.8</v>
      </c>
      <c r="Z90" s="24" t="s">
        <v>56</v>
      </c>
    </row>
    <row r="91" spans="1:26" ht="15" x14ac:dyDescent="0.2">
      <c r="A91" s="22" t="s">
        <v>131</v>
      </c>
      <c r="B91" s="22" t="s">
        <v>108</v>
      </c>
      <c r="C91" s="25">
        <v>10.9</v>
      </c>
      <c r="D91" s="26" t="s">
        <v>80</v>
      </c>
      <c r="E91" s="25">
        <v>13.2</v>
      </c>
      <c r="F91" s="26" t="s">
        <v>56</v>
      </c>
      <c r="G91" s="25">
        <v>16.8</v>
      </c>
      <c r="H91" s="26"/>
      <c r="I91" s="25">
        <v>16.8</v>
      </c>
      <c r="J91" s="26" t="s">
        <v>56</v>
      </c>
      <c r="K91" s="25">
        <v>15.3</v>
      </c>
      <c r="L91" s="26" t="s">
        <v>56</v>
      </c>
      <c r="M91" s="25">
        <v>12.6</v>
      </c>
      <c r="N91" s="26" t="s">
        <v>56</v>
      </c>
      <c r="O91" s="25">
        <v>15.1</v>
      </c>
      <c r="P91" s="26" t="s">
        <v>56</v>
      </c>
      <c r="Q91" s="25">
        <v>15.5</v>
      </c>
      <c r="R91" s="26" t="s">
        <v>56</v>
      </c>
      <c r="S91" s="25">
        <v>15.8</v>
      </c>
      <c r="T91" s="26" t="s">
        <v>56</v>
      </c>
      <c r="U91" s="26">
        <v>17</v>
      </c>
      <c r="V91" s="26" t="s">
        <v>56</v>
      </c>
      <c r="W91" s="25">
        <v>18.2</v>
      </c>
      <c r="X91" s="26" t="s">
        <v>56</v>
      </c>
      <c r="Y91" s="26">
        <v>17</v>
      </c>
      <c r="Z91" s="26" t="s">
        <v>56</v>
      </c>
    </row>
    <row r="92" spans="1:26" ht="15" x14ac:dyDescent="0.2">
      <c r="A92" s="22" t="s">
        <v>131</v>
      </c>
      <c r="B92" s="22" t="s">
        <v>109</v>
      </c>
      <c r="C92" s="24">
        <v>10</v>
      </c>
      <c r="D92" s="24" t="s">
        <v>80</v>
      </c>
      <c r="E92" s="23">
        <v>10.1</v>
      </c>
      <c r="F92" s="24" t="s">
        <v>56</v>
      </c>
      <c r="G92" s="23">
        <v>8.3000000000000007</v>
      </c>
      <c r="H92" s="24"/>
      <c r="I92" s="23">
        <v>7.9</v>
      </c>
      <c r="J92" s="24" t="s">
        <v>56</v>
      </c>
      <c r="K92" s="24">
        <v>8</v>
      </c>
      <c r="L92" s="24" t="s">
        <v>56</v>
      </c>
      <c r="M92" s="24">
        <v>8</v>
      </c>
      <c r="N92" s="24" t="s">
        <v>56</v>
      </c>
      <c r="O92" s="23">
        <v>10.1</v>
      </c>
      <c r="P92" s="24" t="s">
        <v>56</v>
      </c>
      <c r="Q92" s="23">
        <v>12.5</v>
      </c>
      <c r="R92" s="24" t="s">
        <v>56</v>
      </c>
      <c r="S92" s="23">
        <v>11.9</v>
      </c>
      <c r="T92" s="24" t="s">
        <v>56</v>
      </c>
      <c r="U92" s="23">
        <v>10.9</v>
      </c>
      <c r="V92" s="24" t="s">
        <v>56</v>
      </c>
      <c r="W92" s="23">
        <v>11.3</v>
      </c>
      <c r="X92" s="24" t="s">
        <v>56</v>
      </c>
      <c r="Y92" s="23">
        <v>13.2</v>
      </c>
      <c r="Z92" s="24" t="s">
        <v>56</v>
      </c>
    </row>
    <row r="93" spans="1:26" ht="15" x14ac:dyDescent="0.2">
      <c r="A93" s="22" t="s">
        <v>131</v>
      </c>
      <c r="B93" s="22" t="s">
        <v>110</v>
      </c>
      <c r="C93" s="25">
        <v>13.7</v>
      </c>
      <c r="D93" s="26" t="s">
        <v>80</v>
      </c>
      <c r="E93" s="25">
        <v>12.7</v>
      </c>
      <c r="F93" s="26" t="s">
        <v>56</v>
      </c>
      <c r="G93" s="25">
        <v>11.7</v>
      </c>
      <c r="H93" s="26"/>
      <c r="I93" s="25">
        <v>13.8</v>
      </c>
      <c r="J93" s="26" t="s">
        <v>56</v>
      </c>
      <c r="K93" s="25">
        <v>15.9</v>
      </c>
      <c r="L93" s="26" t="s">
        <v>56</v>
      </c>
      <c r="M93" s="25">
        <v>13.7</v>
      </c>
      <c r="N93" s="26" t="s">
        <v>56</v>
      </c>
      <c r="O93" s="25">
        <v>11.3</v>
      </c>
      <c r="P93" s="26" t="s">
        <v>56</v>
      </c>
      <c r="Q93" s="25">
        <v>13.5</v>
      </c>
      <c r="R93" s="26" t="s">
        <v>56</v>
      </c>
      <c r="S93" s="25">
        <v>13.4</v>
      </c>
      <c r="T93" s="26" t="s">
        <v>56</v>
      </c>
      <c r="U93" s="25">
        <v>12.4</v>
      </c>
      <c r="V93" s="26" t="s">
        <v>56</v>
      </c>
      <c r="W93" s="26">
        <v>12</v>
      </c>
      <c r="X93" s="26" t="s">
        <v>56</v>
      </c>
      <c r="Y93" s="25">
        <v>13.4</v>
      </c>
      <c r="Z93" s="26" t="s">
        <v>56</v>
      </c>
    </row>
    <row r="94" spans="1:26" ht="15" x14ac:dyDescent="0.2">
      <c r="A94" s="22" t="s">
        <v>131</v>
      </c>
      <c r="B94" s="22" t="s">
        <v>111</v>
      </c>
      <c r="C94" s="24">
        <v>2</v>
      </c>
      <c r="D94" s="24" t="s">
        <v>133</v>
      </c>
      <c r="E94" s="23">
        <v>1.8</v>
      </c>
      <c r="F94" s="24" t="s">
        <v>132</v>
      </c>
      <c r="G94" s="23">
        <v>1.9</v>
      </c>
      <c r="H94" s="24"/>
      <c r="I94" s="23">
        <v>1.6</v>
      </c>
      <c r="J94" s="24" t="s">
        <v>56</v>
      </c>
      <c r="K94" s="23">
        <v>2.1</v>
      </c>
      <c r="L94" s="24" t="s">
        <v>56</v>
      </c>
      <c r="M94" s="23">
        <v>2.1</v>
      </c>
      <c r="N94" s="24" t="s">
        <v>56</v>
      </c>
      <c r="O94" s="24">
        <v>3</v>
      </c>
      <c r="P94" s="24" t="s">
        <v>56</v>
      </c>
      <c r="Q94" s="23">
        <v>4.3</v>
      </c>
      <c r="R94" s="24" t="s">
        <v>56</v>
      </c>
      <c r="S94" s="23">
        <v>3.6</v>
      </c>
      <c r="T94" s="24" t="s">
        <v>56</v>
      </c>
      <c r="U94" s="24" t="s">
        <v>59</v>
      </c>
      <c r="V94" s="24" t="s">
        <v>132</v>
      </c>
      <c r="W94" s="24" t="s">
        <v>59</v>
      </c>
      <c r="X94" s="24" t="s">
        <v>132</v>
      </c>
      <c r="Y94" s="24" t="s">
        <v>59</v>
      </c>
      <c r="Z94" s="24" t="s">
        <v>132</v>
      </c>
    </row>
    <row r="95" spans="1:26" ht="15" x14ac:dyDescent="0.2">
      <c r="A95" s="22" t="s">
        <v>131</v>
      </c>
      <c r="B95" s="22" t="s">
        <v>112</v>
      </c>
      <c r="C95" s="25">
        <v>6.3</v>
      </c>
      <c r="D95" s="26" t="s">
        <v>80</v>
      </c>
      <c r="E95" s="25">
        <v>6.4</v>
      </c>
      <c r="F95" s="26" t="s">
        <v>56</v>
      </c>
      <c r="G95" s="25">
        <v>6.3</v>
      </c>
      <c r="H95" s="26"/>
      <c r="I95" s="25">
        <v>6.5</v>
      </c>
      <c r="J95" s="26" t="s">
        <v>56</v>
      </c>
      <c r="K95" s="25">
        <v>5.3</v>
      </c>
      <c r="L95" s="26" t="s">
        <v>56</v>
      </c>
      <c r="M95" s="25">
        <v>6.1</v>
      </c>
      <c r="N95" s="26" t="s">
        <v>56</v>
      </c>
      <c r="O95" s="25">
        <v>7.6</v>
      </c>
      <c r="P95" s="26" t="s">
        <v>56</v>
      </c>
      <c r="Q95" s="25">
        <v>8.9</v>
      </c>
      <c r="R95" s="26" t="s">
        <v>56</v>
      </c>
      <c r="S95" s="26">
        <v>9</v>
      </c>
      <c r="T95" s="26" t="s">
        <v>56</v>
      </c>
      <c r="U95" s="25">
        <v>6.2</v>
      </c>
      <c r="V95" s="26" t="s">
        <v>132</v>
      </c>
      <c r="W95" s="25">
        <v>5.9</v>
      </c>
      <c r="X95" s="26" t="s">
        <v>132</v>
      </c>
      <c r="Y95" s="25">
        <v>6.1</v>
      </c>
      <c r="Z95" s="26" t="s">
        <v>132</v>
      </c>
    </row>
    <row r="96" spans="1:26" ht="15" x14ac:dyDescent="0.2">
      <c r="A96" s="22" t="s">
        <v>131</v>
      </c>
      <c r="B96" s="22" t="s">
        <v>113</v>
      </c>
      <c r="C96" s="23">
        <v>15.5</v>
      </c>
      <c r="D96" s="24" t="s">
        <v>80</v>
      </c>
      <c r="E96" s="23">
        <v>15.2</v>
      </c>
      <c r="F96" s="24" t="s">
        <v>56</v>
      </c>
      <c r="G96" s="23">
        <v>16.7</v>
      </c>
      <c r="H96" s="24"/>
      <c r="I96" s="23">
        <v>19.5</v>
      </c>
      <c r="J96" s="24" t="s">
        <v>56</v>
      </c>
      <c r="K96" s="23">
        <v>18.899999999999999</v>
      </c>
      <c r="L96" s="24" t="s">
        <v>56</v>
      </c>
      <c r="M96" s="23">
        <v>16.600000000000001</v>
      </c>
      <c r="N96" s="24" t="s">
        <v>56</v>
      </c>
      <c r="O96" s="23">
        <v>19.3</v>
      </c>
      <c r="P96" s="24" t="s">
        <v>56</v>
      </c>
      <c r="Q96" s="23">
        <v>22.1</v>
      </c>
      <c r="R96" s="24" t="s">
        <v>56</v>
      </c>
      <c r="S96" s="23">
        <v>22.6</v>
      </c>
      <c r="T96" s="24" t="s">
        <v>56</v>
      </c>
      <c r="U96" s="23">
        <v>28.2</v>
      </c>
      <c r="V96" s="24" t="s">
        <v>56</v>
      </c>
      <c r="W96" s="23">
        <v>31.8</v>
      </c>
      <c r="X96" s="24" t="s">
        <v>56</v>
      </c>
      <c r="Y96" s="24">
        <v>28</v>
      </c>
      <c r="Z96" s="24" t="s">
        <v>56</v>
      </c>
    </row>
    <row r="97" spans="1:26" ht="15" x14ac:dyDescent="0.2">
      <c r="A97" s="22" t="s">
        <v>131</v>
      </c>
      <c r="B97" s="22" t="s">
        <v>114</v>
      </c>
      <c r="C97" s="25">
        <v>8.9</v>
      </c>
      <c r="D97" s="26" t="s">
        <v>80</v>
      </c>
      <c r="E97" s="25">
        <v>9.8000000000000007</v>
      </c>
      <c r="F97" s="26" t="s">
        <v>56</v>
      </c>
      <c r="G97" s="25">
        <v>6.9</v>
      </c>
      <c r="H97" s="26"/>
      <c r="I97" s="25">
        <v>4.9000000000000004</v>
      </c>
      <c r="J97" s="26" t="s">
        <v>56</v>
      </c>
      <c r="K97" s="25">
        <v>6.9</v>
      </c>
      <c r="L97" s="26" t="s">
        <v>56</v>
      </c>
      <c r="M97" s="25">
        <v>6.1</v>
      </c>
      <c r="N97" s="26" t="s">
        <v>56</v>
      </c>
      <c r="O97" s="25">
        <v>5.5</v>
      </c>
      <c r="P97" s="26" t="s">
        <v>56</v>
      </c>
      <c r="Q97" s="25">
        <v>6.1</v>
      </c>
      <c r="R97" s="26" t="s">
        <v>56</v>
      </c>
      <c r="S97" s="25">
        <v>6.7</v>
      </c>
      <c r="T97" s="26" t="s">
        <v>56</v>
      </c>
      <c r="U97" s="25">
        <v>7.1</v>
      </c>
      <c r="V97" s="26" t="s">
        <v>132</v>
      </c>
      <c r="W97" s="25">
        <v>7.3</v>
      </c>
      <c r="X97" s="26" t="s">
        <v>132</v>
      </c>
      <c r="Y97" s="25">
        <v>7.7</v>
      </c>
      <c r="Z97" s="26" t="s">
        <v>132</v>
      </c>
    </row>
    <row r="98" spans="1:26" ht="15" x14ac:dyDescent="0.2">
      <c r="A98" s="22" t="s">
        <v>131</v>
      </c>
      <c r="B98" s="22" t="s">
        <v>115</v>
      </c>
      <c r="C98" s="23">
        <v>9.9</v>
      </c>
      <c r="D98" s="24" t="s">
        <v>80</v>
      </c>
      <c r="E98" s="23">
        <v>9.8000000000000007</v>
      </c>
      <c r="F98" s="24" t="s">
        <v>56</v>
      </c>
      <c r="G98" s="23">
        <v>11.1</v>
      </c>
      <c r="H98" s="24"/>
      <c r="I98" s="23">
        <v>10.1</v>
      </c>
      <c r="J98" s="24" t="s">
        <v>56</v>
      </c>
      <c r="K98" s="24">
        <v>9</v>
      </c>
      <c r="L98" s="24" t="s">
        <v>56</v>
      </c>
      <c r="M98" s="24">
        <v>11</v>
      </c>
      <c r="N98" s="24" t="s">
        <v>56</v>
      </c>
      <c r="O98" s="24">
        <v>12</v>
      </c>
      <c r="P98" s="24" t="s">
        <v>56</v>
      </c>
      <c r="Q98" s="23">
        <v>11.6</v>
      </c>
      <c r="R98" s="24" t="s">
        <v>56</v>
      </c>
      <c r="S98" s="23">
        <v>11.9</v>
      </c>
      <c r="T98" s="24" t="s">
        <v>56</v>
      </c>
      <c r="U98" s="23">
        <v>12.3</v>
      </c>
      <c r="V98" s="24" t="s">
        <v>56</v>
      </c>
      <c r="W98" s="23">
        <v>11.8</v>
      </c>
      <c r="X98" s="24" t="s">
        <v>56</v>
      </c>
      <c r="Y98" s="23">
        <v>12.4</v>
      </c>
      <c r="Z98" s="24" t="s">
        <v>56</v>
      </c>
    </row>
    <row r="99" spans="1:26" ht="15" x14ac:dyDescent="0.2">
      <c r="A99" s="22" t="s">
        <v>131</v>
      </c>
      <c r="B99" s="22" t="s">
        <v>116</v>
      </c>
      <c r="C99" s="25">
        <v>36.9</v>
      </c>
      <c r="D99" s="26" t="s">
        <v>80</v>
      </c>
      <c r="E99" s="25">
        <v>35.200000000000003</v>
      </c>
      <c r="F99" s="26" t="s">
        <v>56</v>
      </c>
      <c r="G99" s="25">
        <v>34.700000000000003</v>
      </c>
      <c r="H99" s="26"/>
      <c r="I99" s="25">
        <v>34.799999999999997</v>
      </c>
      <c r="J99" s="26" t="s">
        <v>56</v>
      </c>
      <c r="K99" s="25">
        <v>39.6</v>
      </c>
      <c r="L99" s="26" t="s">
        <v>56</v>
      </c>
      <c r="M99" s="25">
        <v>40.799999999999997</v>
      </c>
      <c r="N99" s="26" t="s">
        <v>56</v>
      </c>
      <c r="O99" s="26">
        <v>43</v>
      </c>
      <c r="P99" s="26" t="s">
        <v>56</v>
      </c>
      <c r="Q99" s="25">
        <v>45.8</v>
      </c>
      <c r="R99" s="26" t="s">
        <v>56</v>
      </c>
      <c r="S99" s="25">
        <v>47.1</v>
      </c>
      <c r="T99" s="26" t="s">
        <v>56</v>
      </c>
      <c r="U99" s="25">
        <v>43.5</v>
      </c>
      <c r="V99" s="26" t="s">
        <v>56</v>
      </c>
      <c r="W99" s="25">
        <v>49.3</v>
      </c>
      <c r="X99" s="26" t="s">
        <v>56</v>
      </c>
      <c r="Y99" s="25">
        <v>51.1</v>
      </c>
      <c r="Z99" s="26" t="s">
        <v>56</v>
      </c>
    </row>
    <row r="100" spans="1:26" ht="15" x14ac:dyDescent="0.2">
      <c r="A100" s="22" t="s">
        <v>131</v>
      </c>
      <c r="B100" s="22" t="s">
        <v>117</v>
      </c>
      <c r="C100" s="23">
        <v>17.3</v>
      </c>
      <c r="D100" s="24" t="s">
        <v>80</v>
      </c>
      <c r="E100" s="23">
        <v>16.100000000000001</v>
      </c>
      <c r="F100" s="24" t="s">
        <v>56</v>
      </c>
      <c r="G100" s="23">
        <v>14.9</v>
      </c>
      <c r="H100" s="24"/>
      <c r="I100" s="23">
        <v>13.6</v>
      </c>
      <c r="J100" s="24" t="s">
        <v>56</v>
      </c>
      <c r="K100" s="23">
        <v>13.1</v>
      </c>
      <c r="L100" s="24" t="s">
        <v>56</v>
      </c>
      <c r="M100" s="23">
        <v>13.8</v>
      </c>
      <c r="N100" s="24" t="s">
        <v>56</v>
      </c>
      <c r="O100" s="23">
        <v>11.4</v>
      </c>
      <c r="P100" s="24" t="s">
        <v>56</v>
      </c>
      <c r="Q100" s="23">
        <v>12.9</v>
      </c>
      <c r="R100" s="24" t="s">
        <v>56</v>
      </c>
      <c r="S100" s="23">
        <v>11.8</v>
      </c>
      <c r="T100" s="24" t="s">
        <v>56</v>
      </c>
      <c r="U100" s="23">
        <v>13.9</v>
      </c>
      <c r="V100" s="24" t="s">
        <v>56</v>
      </c>
      <c r="W100" s="23">
        <v>15.5</v>
      </c>
      <c r="X100" s="24" t="s">
        <v>56</v>
      </c>
      <c r="Y100" s="23">
        <v>17.5</v>
      </c>
      <c r="Z100" s="24" t="s">
        <v>56</v>
      </c>
    </row>
    <row r="101" spans="1:26" ht="15" x14ac:dyDescent="0.2">
      <c r="A101" s="22" t="s">
        <v>131</v>
      </c>
      <c r="B101" s="22" t="s">
        <v>118</v>
      </c>
      <c r="C101" s="25">
        <v>138.80000000000001</v>
      </c>
      <c r="D101" s="26" t="s">
        <v>80</v>
      </c>
      <c r="E101" s="25">
        <v>145.30000000000001</v>
      </c>
      <c r="F101" s="26" t="s">
        <v>56</v>
      </c>
      <c r="G101" s="25">
        <v>145.9</v>
      </c>
      <c r="H101" s="26"/>
      <c r="I101" s="25">
        <v>140.69999999999999</v>
      </c>
      <c r="J101" s="26" t="s">
        <v>56</v>
      </c>
      <c r="K101" s="25">
        <v>152.30000000000001</v>
      </c>
      <c r="L101" s="26" t="s">
        <v>56</v>
      </c>
      <c r="M101" s="25">
        <v>152.30000000000001</v>
      </c>
      <c r="N101" s="26" t="s">
        <v>56</v>
      </c>
      <c r="O101" s="25">
        <v>155.30000000000001</v>
      </c>
      <c r="P101" s="26" t="s">
        <v>56</v>
      </c>
      <c r="Q101" s="25">
        <v>157.4</v>
      </c>
      <c r="R101" s="26" t="s">
        <v>56</v>
      </c>
      <c r="S101" s="25">
        <v>165.5</v>
      </c>
      <c r="T101" s="26" t="s">
        <v>56</v>
      </c>
      <c r="U101" s="25">
        <v>174.5</v>
      </c>
      <c r="V101" s="26" t="s">
        <v>56</v>
      </c>
      <c r="W101" s="25">
        <v>168.2</v>
      </c>
      <c r="X101" s="26" t="s">
        <v>56</v>
      </c>
      <c r="Y101" s="25">
        <v>160.9</v>
      </c>
      <c r="Z101" s="26" t="s">
        <v>56</v>
      </c>
    </row>
    <row r="102" spans="1:26" ht="15" x14ac:dyDescent="0.2">
      <c r="A102" s="22" t="s">
        <v>131</v>
      </c>
      <c r="B102" s="22" t="s">
        <v>119</v>
      </c>
      <c r="C102" s="23">
        <v>211.3</v>
      </c>
      <c r="D102" s="24" t="s">
        <v>80</v>
      </c>
      <c r="E102" s="23">
        <v>199.4</v>
      </c>
      <c r="F102" s="24" t="s">
        <v>56</v>
      </c>
      <c r="G102" s="23">
        <v>201.5</v>
      </c>
      <c r="H102" s="24"/>
      <c r="I102" s="23">
        <v>203.4</v>
      </c>
      <c r="J102" s="24" t="s">
        <v>56</v>
      </c>
      <c r="K102" s="23">
        <v>205.7</v>
      </c>
      <c r="L102" s="24" t="s">
        <v>56</v>
      </c>
      <c r="M102" s="23">
        <v>211.6</v>
      </c>
      <c r="N102" s="24" t="s">
        <v>56</v>
      </c>
      <c r="O102" s="23">
        <v>219.7</v>
      </c>
      <c r="P102" s="24" t="s">
        <v>56</v>
      </c>
      <c r="Q102" s="24">
        <v>219</v>
      </c>
      <c r="R102" s="24" t="s">
        <v>56</v>
      </c>
      <c r="S102" s="23">
        <v>218.5</v>
      </c>
      <c r="T102" s="24" t="s">
        <v>56</v>
      </c>
      <c r="U102" s="23">
        <v>209.9</v>
      </c>
      <c r="V102" s="24" t="s">
        <v>56</v>
      </c>
      <c r="W102" s="23">
        <v>213.6</v>
      </c>
      <c r="X102" s="24" t="s">
        <v>56</v>
      </c>
      <c r="Y102" s="23">
        <v>220.9</v>
      </c>
      <c r="Z102" s="24" t="s">
        <v>56</v>
      </c>
    </row>
    <row r="103" spans="1:26" ht="15" x14ac:dyDescent="0.2">
      <c r="A103" s="22" t="s">
        <v>131</v>
      </c>
      <c r="B103" s="22" t="s">
        <v>120</v>
      </c>
      <c r="C103" s="25">
        <v>193.3</v>
      </c>
      <c r="D103" s="26" t="s">
        <v>80</v>
      </c>
      <c r="E103" s="25">
        <v>204.5</v>
      </c>
      <c r="F103" s="26" t="s">
        <v>56</v>
      </c>
      <c r="G103" s="25">
        <v>207.8</v>
      </c>
      <c r="H103" s="26"/>
      <c r="I103" s="26">
        <v>219</v>
      </c>
      <c r="J103" s="26" t="s">
        <v>56</v>
      </c>
      <c r="K103" s="25">
        <v>219.9</v>
      </c>
      <c r="L103" s="26" t="s">
        <v>56</v>
      </c>
      <c r="M103" s="25">
        <v>213.2</v>
      </c>
      <c r="N103" s="26" t="s">
        <v>56</v>
      </c>
      <c r="O103" s="25">
        <v>202.4</v>
      </c>
      <c r="P103" s="26" t="s">
        <v>56</v>
      </c>
      <c r="Q103" s="25">
        <v>205.2</v>
      </c>
      <c r="R103" s="26" t="s">
        <v>56</v>
      </c>
      <c r="S103" s="25">
        <v>206.1</v>
      </c>
      <c r="T103" s="26" t="s">
        <v>56</v>
      </c>
      <c r="U103" s="25">
        <v>211.4</v>
      </c>
      <c r="V103" s="26" t="s">
        <v>56</v>
      </c>
      <c r="W103" s="26">
        <v>213</v>
      </c>
      <c r="X103" s="26" t="s">
        <v>56</v>
      </c>
      <c r="Y103" s="25">
        <v>216.8</v>
      </c>
      <c r="Z103" s="26" t="s">
        <v>56</v>
      </c>
    </row>
    <row r="104" spans="1:26" ht="15" x14ac:dyDescent="0.2">
      <c r="A104" s="22" t="s">
        <v>131</v>
      </c>
      <c r="B104" s="22" t="s">
        <v>121</v>
      </c>
      <c r="C104" s="23">
        <v>105.4</v>
      </c>
      <c r="D104" s="24" t="s">
        <v>80</v>
      </c>
      <c r="E104" s="23">
        <v>133.19999999999999</v>
      </c>
      <c r="F104" s="24" t="s">
        <v>56</v>
      </c>
      <c r="G104" s="23">
        <v>134.30000000000001</v>
      </c>
      <c r="H104" s="24"/>
      <c r="I104" s="23">
        <v>138.5</v>
      </c>
      <c r="J104" s="24" t="s">
        <v>56</v>
      </c>
      <c r="K104" s="23">
        <v>132.30000000000001</v>
      </c>
      <c r="L104" s="24" t="s">
        <v>56</v>
      </c>
      <c r="M104" s="23">
        <v>129.1</v>
      </c>
      <c r="N104" s="24" t="s">
        <v>56</v>
      </c>
      <c r="O104" s="23">
        <v>123.8</v>
      </c>
      <c r="P104" s="24" t="s">
        <v>56</v>
      </c>
      <c r="Q104" s="23">
        <v>125.7</v>
      </c>
      <c r="R104" s="24" t="s">
        <v>56</v>
      </c>
      <c r="S104" s="23">
        <v>135.4</v>
      </c>
      <c r="T104" s="24" t="s">
        <v>56</v>
      </c>
      <c r="U104" s="23">
        <v>135.30000000000001</v>
      </c>
      <c r="V104" s="24" t="s">
        <v>56</v>
      </c>
      <c r="W104" s="23">
        <v>139.69999999999999</v>
      </c>
      <c r="X104" s="24" t="s">
        <v>56</v>
      </c>
      <c r="Y104" s="23">
        <v>143.69999999999999</v>
      </c>
      <c r="Z104" s="24" t="s">
        <v>56</v>
      </c>
    </row>
    <row r="105" spans="1:26" ht="15" x14ac:dyDescent="0.2">
      <c r="A105" s="22" t="s">
        <v>131</v>
      </c>
      <c r="B105" s="22" t="s">
        <v>122</v>
      </c>
      <c r="C105" s="25">
        <v>154.1</v>
      </c>
      <c r="D105" s="26" t="s">
        <v>80</v>
      </c>
      <c r="E105" s="25">
        <v>169.9</v>
      </c>
      <c r="F105" s="26" t="s">
        <v>56</v>
      </c>
      <c r="G105" s="25">
        <v>176.6</v>
      </c>
      <c r="H105" s="26"/>
      <c r="I105" s="25">
        <v>176.1</v>
      </c>
      <c r="J105" s="26" t="s">
        <v>56</v>
      </c>
      <c r="K105" s="25">
        <v>176.3</v>
      </c>
      <c r="L105" s="26" t="s">
        <v>56</v>
      </c>
      <c r="M105" s="25">
        <v>175.3</v>
      </c>
      <c r="N105" s="26" t="s">
        <v>56</v>
      </c>
      <c r="O105" s="25">
        <v>176.8</v>
      </c>
      <c r="P105" s="26" t="s">
        <v>56</v>
      </c>
      <c r="Q105" s="26">
        <v>174</v>
      </c>
      <c r="R105" s="26" t="s">
        <v>56</v>
      </c>
      <c r="S105" s="26">
        <v>180</v>
      </c>
      <c r="T105" s="26" t="s">
        <v>56</v>
      </c>
      <c r="U105" s="25">
        <v>177.5</v>
      </c>
      <c r="V105" s="26" t="s">
        <v>56</v>
      </c>
      <c r="W105" s="26">
        <v>175</v>
      </c>
      <c r="X105" s="26" t="s">
        <v>56</v>
      </c>
      <c r="Y105" s="25">
        <v>181.8</v>
      </c>
      <c r="Z105" s="26" t="s">
        <v>56</v>
      </c>
    </row>
    <row r="106" spans="1:26" ht="15" x14ac:dyDescent="0.2">
      <c r="A106" s="22" t="s">
        <v>131</v>
      </c>
      <c r="B106" s="22" t="s">
        <v>123</v>
      </c>
      <c r="C106" s="23">
        <v>12.4</v>
      </c>
      <c r="D106" s="24" t="s">
        <v>80</v>
      </c>
      <c r="E106" s="23">
        <v>14.6</v>
      </c>
      <c r="F106" s="24" t="s">
        <v>56</v>
      </c>
      <c r="G106" s="23">
        <v>16.899999999999999</v>
      </c>
      <c r="H106" s="24"/>
      <c r="I106" s="23">
        <v>18.100000000000001</v>
      </c>
      <c r="J106" s="24" t="s">
        <v>56</v>
      </c>
      <c r="K106" s="23">
        <v>17.5</v>
      </c>
      <c r="L106" s="24" t="s">
        <v>56</v>
      </c>
      <c r="M106" s="23">
        <v>18.8</v>
      </c>
      <c r="N106" s="24" t="s">
        <v>56</v>
      </c>
      <c r="O106" s="23">
        <v>20.9</v>
      </c>
      <c r="P106" s="24" t="s">
        <v>56</v>
      </c>
      <c r="Q106" s="23">
        <v>19.2</v>
      </c>
      <c r="R106" s="24" t="s">
        <v>56</v>
      </c>
      <c r="S106" s="23">
        <v>17.600000000000001</v>
      </c>
      <c r="T106" s="24" t="s">
        <v>56</v>
      </c>
      <c r="U106" s="23">
        <v>15.4</v>
      </c>
      <c r="V106" s="24" t="s">
        <v>56</v>
      </c>
      <c r="W106" s="23">
        <v>16.5</v>
      </c>
      <c r="X106" s="24" t="s">
        <v>56</v>
      </c>
      <c r="Y106" s="24">
        <v>19</v>
      </c>
      <c r="Z106" s="24" t="s">
        <v>56</v>
      </c>
    </row>
    <row r="107" spans="1:26" ht="15" x14ac:dyDescent="0.2">
      <c r="A107" s="22" t="s">
        <v>131</v>
      </c>
      <c r="B107" s="22" t="s">
        <v>124</v>
      </c>
      <c r="C107" s="25">
        <v>8.5</v>
      </c>
      <c r="D107" s="26" t="s">
        <v>80</v>
      </c>
      <c r="E107" s="25">
        <v>9.4</v>
      </c>
      <c r="F107" s="26" t="s">
        <v>56</v>
      </c>
      <c r="G107" s="25">
        <v>10.9</v>
      </c>
      <c r="H107" s="26"/>
      <c r="I107" s="25">
        <v>10.1</v>
      </c>
      <c r="J107" s="26" t="s">
        <v>56</v>
      </c>
      <c r="K107" s="25">
        <v>9.3000000000000007</v>
      </c>
      <c r="L107" s="26" t="s">
        <v>56</v>
      </c>
      <c r="M107" s="25">
        <v>8.1999999999999993</v>
      </c>
      <c r="N107" s="26" t="s">
        <v>56</v>
      </c>
      <c r="O107" s="25">
        <v>7.9</v>
      </c>
      <c r="P107" s="26" t="s">
        <v>56</v>
      </c>
      <c r="Q107" s="25">
        <v>7.8</v>
      </c>
      <c r="R107" s="26" t="s">
        <v>56</v>
      </c>
      <c r="S107" s="25">
        <v>8.4</v>
      </c>
      <c r="T107" s="26" t="s">
        <v>56</v>
      </c>
      <c r="U107" s="25">
        <v>8.1</v>
      </c>
      <c r="V107" s="26" t="s">
        <v>132</v>
      </c>
      <c r="W107" s="25">
        <v>8.1</v>
      </c>
      <c r="X107" s="26" t="s">
        <v>132</v>
      </c>
      <c r="Y107" s="25">
        <v>10.7</v>
      </c>
      <c r="Z107" s="26" t="s">
        <v>56</v>
      </c>
    </row>
    <row r="108" spans="1:26" ht="15" x14ac:dyDescent="0.2">
      <c r="A108" s="22" t="s">
        <v>131</v>
      </c>
      <c r="B108" s="22" t="s">
        <v>125</v>
      </c>
      <c r="C108" s="24" t="s">
        <v>59</v>
      </c>
      <c r="D108" s="24" t="s">
        <v>133</v>
      </c>
      <c r="E108" s="24" t="s">
        <v>59</v>
      </c>
      <c r="F108" s="24" t="s">
        <v>132</v>
      </c>
      <c r="G108" s="23">
        <v>2.5</v>
      </c>
      <c r="H108" s="24"/>
      <c r="I108" s="23">
        <v>1.9</v>
      </c>
      <c r="J108" s="24" t="s">
        <v>56</v>
      </c>
      <c r="K108" s="23">
        <v>1.1000000000000001</v>
      </c>
      <c r="L108" s="24" t="s">
        <v>132</v>
      </c>
      <c r="M108" s="23">
        <v>1.3</v>
      </c>
      <c r="N108" s="24" t="s">
        <v>132</v>
      </c>
      <c r="O108" s="23">
        <v>1.3</v>
      </c>
      <c r="P108" s="24" t="s">
        <v>132</v>
      </c>
      <c r="Q108" s="23">
        <v>1.1000000000000001</v>
      </c>
      <c r="R108" s="24" t="s">
        <v>132</v>
      </c>
      <c r="S108" s="23">
        <v>1.4</v>
      </c>
      <c r="T108" s="24" t="s">
        <v>132</v>
      </c>
      <c r="U108" s="24" t="s">
        <v>59</v>
      </c>
      <c r="V108" s="24" t="s">
        <v>132</v>
      </c>
      <c r="W108" s="24" t="s">
        <v>59</v>
      </c>
      <c r="X108" s="24" t="s">
        <v>132</v>
      </c>
      <c r="Y108" s="24" t="s">
        <v>59</v>
      </c>
      <c r="Z108" s="24" t="s">
        <v>132</v>
      </c>
    </row>
    <row r="109" spans="1:26" ht="15" x14ac:dyDescent="0.2">
      <c r="A109" s="22" t="s">
        <v>131</v>
      </c>
      <c r="B109" s="22" t="s">
        <v>126</v>
      </c>
      <c r="C109" s="25">
        <v>15.5</v>
      </c>
      <c r="D109" s="26" t="s">
        <v>80</v>
      </c>
      <c r="E109" s="25">
        <v>17.7</v>
      </c>
      <c r="F109" s="26" t="s">
        <v>56</v>
      </c>
      <c r="G109" s="25">
        <v>19.5</v>
      </c>
      <c r="H109" s="26"/>
      <c r="I109" s="25">
        <v>18.899999999999999</v>
      </c>
      <c r="J109" s="26" t="s">
        <v>56</v>
      </c>
      <c r="K109" s="25">
        <v>19.7</v>
      </c>
      <c r="L109" s="26" t="s">
        <v>56</v>
      </c>
      <c r="M109" s="25">
        <v>22.5</v>
      </c>
      <c r="N109" s="26" t="s">
        <v>56</v>
      </c>
      <c r="O109" s="26">
        <v>24</v>
      </c>
      <c r="P109" s="26" t="s">
        <v>56</v>
      </c>
      <c r="Q109" s="25">
        <v>25.3</v>
      </c>
      <c r="R109" s="26" t="s">
        <v>56</v>
      </c>
      <c r="S109" s="25">
        <v>29.3</v>
      </c>
      <c r="T109" s="26" t="s">
        <v>56</v>
      </c>
      <c r="U109" s="25">
        <v>29.1</v>
      </c>
      <c r="V109" s="26" t="s">
        <v>56</v>
      </c>
      <c r="W109" s="25">
        <v>31.7</v>
      </c>
      <c r="X109" s="26" t="s">
        <v>56</v>
      </c>
      <c r="Y109" s="25">
        <v>30.1</v>
      </c>
      <c r="Z109" s="26" t="s">
        <v>56</v>
      </c>
    </row>
    <row r="110" spans="1:26" ht="15" x14ac:dyDescent="0.2">
      <c r="A110" s="22" t="s">
        <v>131</v>
      </c>
      <c r="B110" s="22" t="s">
        <v>127</v>
      </c>
      <c r="C110" s="23">
        <v>22.1</v>
      </c>
      <c r="D110" s="24" t="s">
        <v>80</v>
      </c>
      <c r="E110" s="24">
        <v>24</v>
      </c>
      <c r="F110" s="24" t="s">
        <v>56</v>
      </c>
      <c r="G110" s="23">
        <v>20.6</v>
      </c>
      <c r="H110" s="24"/>
      <c r="I110" s="23">
        <v>20.9</v>
      </c>
      <c r="J110" s="24" t="s">
        <v>56</v>
      </c>
      <c r="K110" s="23">
        <v>22.8</v>
      </c>
      <c r="L110" s="24" t="s">
        <v>56</v>
      </c>
      <c r="M110" s="23">
        <v>22.3</v>
      </c>
      <c r="N110" s="24" t="s">
        <v>56</v>
      </c>
      <c r="O110" s="23">
        <v>22.2</v>
      </c>
      <c r="P110" s="24" t="s">
        <v>56</v>
      </c>
      <c r="Q110" s="23">
        <v>25.5</v>
      </c>
      <c r="R110" s="24" t="s">
        <v>56</v>
      </c>
      <c r="S110" s="23">
        <v>24.9</v>
      </c>
      <c r="T110" s="24" t="s">
        <v>56</v>
      </c>
      <c r="U110" s="23">
        <v>26.1</v>
      </c>
      <c r="V110" s="24" t="s">
        <v>56</v>
      </c>
      <c r="W110" s="23">
        <v>26.6</v>
      </c>
      <c r="X110" s="24" t="s">
        <v>56</v>
      </c>
      <c r="Y110" s="23">
        <v>27.1</v>
      </c>
      <c r="Z110" s="24" t="s">
        <v>56</v>
      </c>
    </row>
    <row r="111" spans="1:26" ht="15" x14ac:dyDescent="0.2">
      <c r="A111" s="22" t="s">
        <v>131</v>
      </c>
      <c r="B111" s="22" t="s">
        <v>128</v>
      </c>
      <c r="C111" s="25">
        <v>3.1</v>
      </c>
      <c r="D111" s="26" t="s">
        <v>80</v>
      </c>
      <c r="E111" s="26">
        <v>3</v>
      </c>
      <c r="F111" s="26" t="s">
        <v>56</v>
      </c>
      <c r="G111" s="25">
        <v>2.6</v>
      </c>
      <c r="H111" s="26"/>
      <c r="I111" s="25">
        <v>2.2999999999999998</v>
      </c>
      <c r="J111" s="26" t="s">
        <v>56</v>
      </c>
      <c r="K111" s="25">
        <v>1.7</v>
      </c>
      <c r="L111" s="26" t="s">
        <v>56</v>
      </c>
      <c r="M111" s="25">
        <v>1.6</v>
      </c>
      <c r="N111" s="26" t="s">
        <v>56</v>
      </c>
      <c r="O111" s="25">
        <v>1.9</v>
      </c>
      <c r="P111" s="26" t="s">
        <v>56</v>
      </c>
      <c r="Q111" s="25">
        <v>2.4</v>
      </c>
      <c r="R111" s="26" t="s">
        <v>56</v>
      </c>
      <c r="S111" s="25">
        <v>2.2000000000000002</v>
      </c>
      <c r="T111" s="26" t="s">
        <v>56</v>
      </c>
      <c r="U111" s="26" t="s">
        <v>59</v>
      </c>
      <c r="V111" s="26" t="s">
        <v>132</v>
      </c>
      <c r="W111" s="26" t="s">
        <v>59</v>
      </c>
      <c r="X111" s="26" t="s">
        <v>132</v>
      </c>
      <c r="Y111" s="26" t="s">
        <v>59</v>
      </c>
      <c r="Z111" s="26" t="s">
        <v>132</v>
      </c>
    </row>
    <row r="112" spans="1:26" ht="15" x14ac:dyDescent="0.2">
      <c r="A112" s="22" t="s">
        <v>131</v>
      </c>
      <c r="B112" s="22" t="s">
        <v>129</v>
      </c>
      <c r="C112" s="23">
        <v>20.399999999999999</v>
      </c>
      <c r="D112" s="24" t="s">
        <v>80</v>
      </c>
      <c r="E112" s="23">
        <v>21.4</v>
      </c>
      <c r="F112" s="24" t="s">
        <v>56</v>
      </c>
      <c r="G112" s="23">
        <v>21.8</v>
      </c>
      <c r="H112" s="24"/>
      <c r="I112" s="23">
        <v>22.3</v>
      </c>
      <c r="J112" s="24" t="s">
        <v>56</v>
      </c>
      <c r="K112" s="23">
        <v>21.3</v>
      </c>
      <c r="L112" s="24" t="s">
        <v>56</v>
      </c>
      <c r="M112" s="23">
        <v>22.7</v>
      </c>
      <c r="N112" s="24" t="s">
        <v>56</v>
      </c>
      <c r="O112" s="24">
        <v>22</v>
      </c>
      <c r="P112" s="24" t="s">
        <v>56</v>
      </c>
      <c r="Q112" s="23">
        <v>22.2</v>
      </c>
      <c r="R112" s="24" t="s">
        <v>56</v>
      </c>
      <c r="S112" s="23">
        <v>23.2</v>
      </c>
      <c r="T112" s="24" t="s">
        <v>56</v>
      </c>
      <c r="U112" s="24">
        <v>25</v>
      </c>
      <c r="V112" s="24" t="s">
        <v>56</v>
      </c>
      <c r="W112" s="23">
        <v>25.3</v>
      </c>
      <c r="X112" s="24" t="s">
        <v>56</v>
      </c>
      <c r="Y112" s="23">
        <v>25.2</v>
      </c>
      <c r="Z112" s="24" t="s">
        <v>56</v>
      </c>
    </row>
    <row r="113" spans="1:26" ht="15" x14ac:dyDescent="0.2">
      <c r="A113" s="22" t="s">
        <v>131</v>
      </c>
      <c r="B113" s="22" t="s">
        <v>130</v>
      </c>
      <c r="C113" s="26" t="s">
        <v>59</v>
      </c>
      <c r="D113" s="26" t="s">
        <v>135</v>
      </c>
      <c r="E113" s="26" t="s">
        <v>59</v>
      </c>
      <c r="F113" s="26" t="s">
        <v>132</v>
      </c>
      <c r="G113" s="26" t="s">
        <v>59</v>
      </c>
      <c r="H113" s="26" t="s">
        <v>132</v>
      </c>
      <c r="I113" s="26" t="s">
        <v>59</v>
      </c>
      <c r="J113" s="26" t="s">
        <v>132</v>
      </c>
      <c r="K113" s="25">
        <v>0.5</v>
      </c>
      <c r="L113" s="26" t="s">
        <v>132</v>
      </c>
      <c r="M113" s="26" t="s">
        <v>59</v>
      </c>
      <c r="N113" s="26" t="s">
        <v>132</v>
      </c>
      <c r="O113" s="25">
        <v>0.6</v>
      </c>
      <c r="P113" s="26" t="s">
        <v>132</v>
      </c>
      <c r="Q113" s="25">
        <v>0.8</v>
      </c>
      <c r="R113" s="26" t="s">
        <v>132</v>
      </c>
      <c r="S113" s="26" t="s">
        <v>59</v>
      </c>
      <c r="T113" s="26" t="s">
        <v>132</v>
      </c>
      <c r="U113" s="26" t="s">
        <v>59</v>
      </c>
      <c r="V113" s="26" t="s">
        <v>132</v>
      </c>
      <c r="W113" s="26" t="s">
        <v>59</v>
      </c>
      <c r="X113" s="26" t="s">
        <v>132</v>
      </c>
      <c r="Y113" s="26" t="s">
        <v>59</v>
      </c>
      <c r="Z113" s="26" t="s">
        <v>132</v>
      </c>
    </row>
    <row r="115" spans="1:26" ht="15" x14ac:dyDescent="0.2">
      <c r="A115" s="19" t="s">
        <v>61</v>
      </c>
    </row>
    <row r="116" spans="1:26" ht="15" x14ac:dyDescent="0.2">
      <c r="A116" s="19" t="s">
        <v>59</v>
      </c>
      <c r="B116" s="17" t="s">
        <v>62</v>
      </c>
    </row>
    <row r="117" spans="1:26" ht="15" x14ac:dyDescent="0.2">
      <c r="A117" s="19" t="s">
        <v>63</v>
      </c>
    </row>
    <row r="118" spans="1:26" ht="15" x14ac:dyDescent="0.2">
      <c r="A118" s="19" t="s">
        <v>135</v>
      </c>
      <c r="B118" s="17" t="s">
        <v>136</v>
      </c>
    </row>
    <row r="119" spans="1:26" ht="15" x14ac:dyDescent="0.2">
      <c r="A119" s="19" t="s">
        <v>133</v>
      </c>
      <c r="B119" s="17" t="s">
        <v>137</v>
      </c>
    </row>
    <row r="120" spans="1:26" ht="15" x14ac:dyDescent="0.2">
      <c r="A120" s="19" t="s">
        <v>80</v>
      </c>
      <c r="B120" s="17" t="s">
        <v>138</v>
      </c>
    </row>
    <row r="121" spans="1:26" ht="15" x14ac:dyDescent="0.2">
      <c r="A121" s="19" t="s">
        <v>134</v>
      </c>
      <c r="B121" s="17" t="s">
        <v>139</v>
      </c>
    </row>
    <row r="122" spans="1:26" ht="15" x14ac:dyDescent="0.2">
      <c r="A122" s="19" t="s">
        <v>132</v>
      </c>
      <c r="B122" s="17" t="s">
        <v>140</v>
      </c>
    </row>
    <row r="129" spans="1:23" ht="11.25" customHeight="1" x14ac:dyDescent="0.2">
      <c r="A129" s="29" t="s">
        <v>141</v>
      </c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</row>
    <row r="130" spans="1:23" ht="11.25" customHeight="1" x14ac:dyDescent="0.2">
      <c r="A130" s="29"/>
      <c r="B130" s="29" t="s">
        <v>142</v>
      </c>
      <c r="C130" s="30">
        <v>2010</v>
      </c>
      <c r="E130" s="30">
        <v>2011</v>
      </c>
      <c r="G130" s="30">
        <v>2012</v>
      </c>
      <c r="I130" s="30">
        <v>2013</v>
      </c>
      <c r="K130" s="30">
        <v>2014</v>
      </c>
      <c r="M130" s="30">
        <v>2015</v>
      </c>
      <c r="O130" s="30">
        <v>2016</v>
      </c>
      <c r="Q130" s="30">
        <v>2017</v>
      </c>
      <c r="S130" s="30">
        <v>2018</v>
      </c>
      <c r="T130" s="30">
        <v>2019</v>
      </c>
      <c r="U130" s="29" t="s">
        <v>143</v>
      </c>
      <c r="W130" s="18" t="s">
        <v>170</v>
      </c>
    </row>
    <row r="131" spans="1:23" ht="11.25" customHeight="1" x14ac:dyDescent="0.2">
      <c r="A131" s="31" t="s">
        <v>162</v>
      </c>
      <c r="B131" s="29" t="s">
        <v>163</v>
      </c>
      <c r="C131" s="32">
        <v>1680</v>
      </c>
      <c r="E131" s="32">
        <v>1707</v>
      </c>
      <c r="G131" s="32">
        <v>1750</v>
      </c>
      <c r="I131" s="32">
        <v>1774</v>
      </c>
      <c r="K131" s="32">
        <v>1802</v>
      </c>
      <c r="M131" s="32">
        <v>1837</v>
      </c>
      <c r="O131" s="32">
        <v>1837.7727</v>
      </c>
      <c r="Q131" s="32">
        <v>1854</v>
      </c>
      <c r="S131" s="32">
        <v>1873</v>
      </c>
      <c r="T131" s="32" t="s">
        <v>144</v>
      </c>
      <c r="U131" s="29" t="s">
        <v>164</v>
      </c>
      <c r="W131" s="18" t="s">
        <v>171</v>
      </c>
    </row>
    <row r="132" spans="1:23" ht="11.25" customHeight="1" x14ac:dyDescent="0.2">
      <c r="A132" s="31" t="s">
        <v>165</v>
      </c>
      <c r="B132" s="29" t="s">
        <v>163</v>
      </c>
      <c r="C132" s="32">
        <v>2781</v>
      </c>
      <c r="E132" s="32">
        <v>2831</v>
      </c>
      <c r="G132" s="32">
        <v>2888</v>
      </c>
      <c r="I132" s="32">
        <v>2925</v>
      </c>
      <c r="K132" s="32">
        <v>2989</v>
      </c>
      <c r="M132" s="32">
        <v>3079</v>
      </c>
      <c r="O132" s="32">
        <v>3150</v>
      </c>
      <c r="Q132" s="32">
        <v>3187</v>
      </c>
      <c r="S132" s="32">
        <v>3229</v>
      </c>
      <c r="T132" s="32" t="s">
        <v>144</v>
      </c>
      <c r="U132" s="29" t="s">
        <v>164</v>
      </c>
      <c r="W132" s="18" t="s">
        <v>172</v>
      </c>
    </row>
    <row r="133" spans="1:23" ht="11.25" customHeight="1" x14ac:dyDescent="0.2">
      <c r="A133" s="31" t="s">
        <v>166</v>
      </c>
      <c r="B133" s="29" t="s">
        <v>163</v>
      </c>
      <c r="C133" s="32">
        <v>2292</v>
      </c>
      <c r="E133" s="32">
        <v>2302</v>
      </c>
      <c r="G133" s="32">
        <v>2334</v>
      </c>
      <c r="I133" s="32">
        <v>2369</v>
      </c>
      <c r="K133" s="32">
        <v>2390</v>
      </c>
      <c r="M133" s="32">
        <v>2406</v>
      </c>
      <c r="O133" s="32">
        <v>2406</v>
      </c>
      <c r="Q133" s="32">
        <v>2491</v>
      </c>
      <c r="S133" s="32">
        <v>2529</v>
      </c>
      <c r="T133" s="32" t="s">
        <v>144</v>
      </c>
      <c r="U133" s="29" t="s">
        <v>164</v>
      </c>
      <c r="W133" s="18" t="s">
        <v>173</v>
      </c>
    </row>
    <row r="134" spans="1:23" ht="11.25" customHeight="1" x14ac:dyDescent="0.2">
      <c r="A134" s="31" t="s">
        <v>167</v>
      </c>
      <c r="B134" s="29" t="s">
        <v>163</v>
      </c>
      <c r="C134" s="32">
        <v>9994</v>
      </c>
      <c r="E134" s="32">
        <v>10238</v>
      </c>
      <c r="G134" s="32">
        <v>10399</v>
      </c>
      <c r="I134" s="32">
        <v>10493</v>
      </c>
      <c r="K134" s="32">
        <v>10606</v>
      </c>
      <c r="M134" s="32">
        <v>10756</v>
      </c>
      <c r="O134" s="32">
        <v>10804.289500000001</v>
      </c>
      <c r="Q134" s="32">
        <v>11594</v>
      </c>
      <c r="S134" s="32">
        <v>11763</v>
      </c>
      <c r="T134" s="32" t="s">
        <v>144</v>
      </c>
      <c r="U134" s="29" t="s">
        <v>164</v>
      </c>
      <c r="W134" s="18" t="s">
        <v>174</v>
      </c>
    </row>
    <row r="135" spans="1:23" ht="11.25" customHeight="1" x14ac:dyDescent="0.2">
      <c r="A135" s="31" t="s">
        <v>168</v>
      </c>
      <c r="B135" s="29" t="s">
        <v>163</v>
      </c>
      <c r="C135" s="32">
        <v>5813</v>
      </c>
      <c r="E135" s="32">
        <v>5886</v>
      </c>
      <c r="G135" s="32">
        <v>5903</v>
      </c>
      <c r="I135" s="32">
        <v>5903</v>
      </c>
      <c r="K135" s="32">
        <v>5896</v>
      </c>
      <c r="M135" s="32">
        <v>5887</v>
      </c>
      <c r="O135" s="32">
        <v>5950.9225999999999</v>
      </c>
      <c r="Q135" s="32">
        <v>5929</v>
      </c>
      <c r="S135" s="32">
        <v>5974</v>
      </c>
      <c r="T135" s="32" t="s">
        <v>144</v>
      </c>
      <c r="U135" s="29" t="s">
        <v>164</v>
      </c>
      <c r="W135" s="18" t="s">
        <v>175</v>
      </c>
    </row>
    <row r="136" spans="1:23" ht="11.25" customHeight="1" x14ac:dyDescent="0.2">
      <c r="A136" s="29" t="s">
        <v>177</v>
      </c>
      <c r="B136" s="29" t="s">
        <v>163</v>
      </c>
      <c r="C136" s="32">
        <v>2741</v>
      </c>
      <c r="E136" s="32">
        <v>2622</v>
      </c>
      <c r="G136" s="32">
        <v>2569</v>
      </c>
      <c r="I136" s="32">
        <v>2543</v>
      </c>
      <c r="K136" s="32">
        <v>2539</v>
      </c>
      <c r="M136" s="32">
        <v>2538</v>
      </c>
      <c r="O136" s="32">
        <v>2549.3944999999999</v>
      </c>
      <c r="Q136" s="32">
        <v>2616</v>
      </c>
      <c r="S136" s="32">
        <v>2646</v>
      </c>
      <c r="T136" s="32"/>
      <c r="U136" s="29"/>
      <c r="W136" s="18" t="s">
        <v>178</v>
      </c>
    </row>
    <row r="137" spans="1:23" ht="11.25" customHeight="1" x14ac:dyDescent="0.2">
      <c r="A137" s="31" t="s">
        <v>169</v>
      </c>
      <c r="B137" s="29" t="s">
        <v>163</v>
      </c>
      <c r="C137" s="32">
        <v>30323</v>
      </c>
      <c r="E137" s="32">
        <v>30677</v>
      </c>
      <c r="G137" s="32">
        <v>30988</v>
      </c>
      <c r="I137" s="32">
        <v>31239</v>
      </c>
      <c r="K137" s="32">
        <v>31509</v>
      </c>
      <c r="M137" s="32">
        <v>31903</v>
      </c>
      <c r="O137" s="32">
        <v>32418</v>
      </c>
      <c r="Q137" s="32">
        <v>33847</v>
      </c>
      <c r="S137" s="32">
        <v>34296</v>
      </c>
      <c r="T137" s="32" t="s">
        <v>144</v>
      </c>
      <c r="U137" s="29" t="s">
        <v>164</v>
      </c>
      <c r="W137" s="18" t="s">
        <v>176</v>
      </c>
    </row>
    <row r="138" spans="1:23" ht="11.25" customHeight="1" x14ac:dyDescent="0.2">
      <c r="A138" s="29"/>
      <c r="B138" s="29"/>
      <c r="C138" s="29"/>
      <c r="E138" s="29"/>
      <c r="G138" s="29"/>
      <c r="I138" s="29"/>
      <c r="K138" s="29"/>
      <c r="M138" s="29"/>
      <c r="O138" s="29"/>
      <c r="Q138" s="29"/>
      <c r="S138" s="29"/>
      <c r="T138" s="29"/>
      <c r="U138" s="29"/>
    </row>
    <row r="139" spans="1:23" ht="11.25" customHeight="1" x14ac:dyDescent="0.2">
      <c r="A139" s="29" t="s">
        <v>146</v>
      </c>
      <c r="B139" s="29"/>
      <c r="C139" s="29"/>
      <c r="E139" s="29"/>
      <c r="G139" s="29"/>
      <c r="I139" s="29"/>
      <c r="K139" s="29"/>
      <c r="M139" s="29"/>
      <c r="O139" s="29"/>
      <c r="Q139" s="29"/>
      <c r="S139" s="29"/>
      <c r="T139" s="29"/>
      <c r="U139" s="29"/>
    </row>
    <row r="140" spans="1:23" ht="11.25" customHeight="1" x14ac:dyDescent="0.2">
      <c r="A140" s="29"/>
      <c r="B140" s="29" t="s">
        <v>142</v>
      </c>
      <c r="C140" s="30">
        <v>2010</v>
      </c>
      <c r="E140" s="30">
        <v>2011</v>
      </c>
      <c r="G140" s="30">
        <v>2012</v>
      </c>
      <c r="I140" s="30">
        <v>2013</v>
      </c>
      <c r="K140" s="30">
        <v>2014</v>
      </c>
      <c r="M140" s="30">
        <v>2015</v>
      </c>
      <c r="O140" s="30">
        <v>2016</v>
      </c>
      <c r="Q140" s="30">
        <v>2017</v>
      </c>
      <c r="S140" s="30">
        <v>2018</v>
      </c>
      <c r="T140" s="30">
        <v>2019</v>
      </c>
      <c r="U140" s="29" t="s">
        <v>143</v>
      </c>
    </row>
    <row r="141" spans="1:23" ht="11.25" customHeight="1" x14ac:dyDescent="0.2">
      <c r="A141" s="31" t="s">
        <v>162</v>
      </c>
      <c r="B141" s="29" t="s">
        <v>163</v>
      </c>
      <c r="C141" s="32">
        <v>71</v>
      </c>
      <c r="E141" s="32">
        <v>69</v>
      </c>
      <c r="G141" s="32">
        <v>71</v>
      </c>
      <c r="I141" s="32">
        <v>71</v>
      </c>
      <c r="K141" s="32">
        <v>78</v>
      </c>
      <c r="M141" s="32">
        <v>80</v>
      </c>
      <c r="O141" s="32">
        <v>74</v>
      </c>
      <c r="Q141" s="32">
        <v>82</v>
      </c>
      <c r="S141" s="32">
        <v>90</v>
      </c>
      <c r="T141" s="32" t="s">
        <v>144</v>
      </c>
      <c r="U141" s="29" t="s">
        <v>147</v>
      </c>
    </row>
    <row r="142" spans="1:23" ht="11.25" customHeight="1" x14ac:dyDescent="0.2">
      <c r="A142" s="31" t="s">
        <v>165</v>
      </c>
      <c r="B142" s="29" t="s">
        <v>163</v>
      </c>
      <c r="C142" s="32">
        <v>532</v>
      </c>
      <c r="E142" s="32">
        <v>548</v>
      </c>
      <c r="G142" s="32">
        <v>542</v>
      </c>
      <c r="I142" s="32">
        <v>531</v>
      </c>
      <c r="K142" s="32">
        <v>519</v>
      </c>
      <c r="M142" s="32">
        <v>523</v>
      </c>
      <c r="O142" s="32">
        <v>539</v>
      </c>
      <c r="Q142" s="32">
        <v>540</v>
      </c>
      <c r="S142" s="32">
        <v>549</v>
      </c>
      <c r="T142" s="32" t="s">
        <v>144</v>
      </c>
      <c r="U142" s="29" t="s">
        <v>147</v>
      </c>
    </row>
    <row r="143" spans="1:23" ht="11.25" customHeight="1" x14ac:dyDescent="0.2">
      <c r="A143" s="31" t="s">
        <v>166</v>
      </c>
      <c r="B143" s="29" t="s">
        <v>163</v>
      </c>
      <c r="C143" s="32">
        <v>206</v>
      </c>
      <c r="E143" s="32">
        <v>211</v>
      </c>
      <c r="G143" s="32">
        <v>212</v>
      </c>
      <c r="I143" s="32">
        <v>219</v>
      </c>
      <c r="K143" s="32">
        <v>223</v>
      </c>
      <c r="M143" s="32">
        <v>222</v>
      </c>
      <c r="O143" s="32">
        <v>225</v>
      </c>
      <c r="Q143" s="32">
        <v>219</v>
      </c>
      <c r="S143" s="32">
        <v>222</v>
      </c>
      <c r="T143" s="32" t="s">
        <v>144</v>
      </c>
      <c r="U143" s="29" t="s">
        <v>147</v>
      </c>
    </row>
    <row r="144" spans="1:23" ht="11.25" customHeight="1" x14ac:dyDescent="0.2">
      <c r="A144" s="31" t="s">
        <v>167</v>
      </c>
      <c r="B144" s="29" t="s">
        <v>163</v>
      </c>
      <c r="C144" s="32">
        <v>450</v>
      </c>
      <c r="E144" s="32">
        <v>452</v>
      </c>
      <c r="G144" s="32">
        <v>471</v>
      </c>
      <c r="I144" s="32">
        <v>485</v>
      </c>
      <c r="K144" s="32">
        <v>495</v>
      </c>
      <c r="M144" s="32">
        <v>502</v>
      </c>
      <c r="O144" s="32">
        <v>477</v>
      </c>
      <c r="Q144" s="32">
        <v>482</v>
      </c>
      <c r="S144" s="32">
        <v>507</v>
      </c>
      <c r="T144" s="32" t="s">
        <v>144</v>
      </c>
      <c r="U144" s="29" t="s">
        <v>147</v>
      </c>
    </row>
    <row r="145" spans="1:21" ht="11.25" customHeight="1" x14ac:dyDescent="0.2">
      <c r="A145" s="31" t="s">
        <v>168</v>
      </c>
      <c r="B145" s="29" t="s">
        <v>163</v>
      </c>
      <c r="C145" s="32">
        <v>339</v>
      </c>
      <c r="E145" s="32">
        <v>348</v>
      </c>
      <c r="G145" s="32">
        <v>354</v>
      </c>
      <c r="I145" s="32">
        <v>350</v>
      </c>
      <c r="K145" s="32">
        <v>346</v>
      </c>
      <c r="M145" s="32">
        <v>355</v>
      </c>
      <c r="O145" s="32">
        <v>362</v>
      </c>
      <c r="Q145" s="32">
        <v>359</v>
      </c>
      <c r="S145" s="32">
        <v>351</v>
      </c>
      <c r="T145" s="32" t="s">
        <v>144</v>
      </c>
      <c r="U145" s="29" t="s">
        <v>147</v>
      </c>
    </row>
    <row r="146" spans="1:21" ht="11.25" customHeight="1" x14ac:dyDescent="0.2">
      <c r="A146" s="29" t="s">
        <v>177</v>
      </c>
      <c r="B146" s="29" t="s">
        <v>163</v>
      </c>
      <c r="C146" s="32">
        <v>154</v>
      </c>
      <c r="E146" s="32">
        <v>150</v>
      </c>
      <c r="G146" s="32">
        <v>159</v>
      </c>
      <c r="I146" s="32">
        <v>162</v>
      </c>
      <c r="K146" s="32">
        <v>167</v>
      </c>
      <c r="M146" s="32">
        <v>166</v>
      </c>
      <c r="O146" s="32">
        <v>177</v>
      </c>
      <c r="Q146" s="32">
        <v>183</v>
      </c>
      <c r="S146" s="32">
        <v>183</v>
      </c>
      <c r="T146" s="32"/>
      <c r="U146" s="29"/>
    </row>
    <row r="147" spans="1:21" ht="11.25" customHeight="1" x14ac:dyDescent="0.2">
      <c r="A147" s="31" t="s">
        <v>169</v>
      </c>
      <c r="B147" s="29" t="s">
        <v>163</v>
      </c>
      <c r="C147" s="32">
        <v>1944</v>
      </c>
      <c r="E147" s="32">
        <v>1972</v>
      </c>
      <c r="G147" s="32">
        <v>2002</v>
      </c>
      <c r="I147" s="32">
        <v>2008</v>
      </c>
      <c r="K147" s="32">
        <v>2022</v>
      </c>
      <c r="M147" s="32">
        <v>2050</v>
      </c>
      <c r="O147" s="32">
        <v>2055</v>
      </c>
      <c r="Q147" s="32">
        <v>2059</v>
      </c>
      <c r="S147" s="32">
        <v>2100</v>
      </c>
      <c r="T147" s="32" t="s">
        <v>144</v>
      </c>
      <c r="U147" s="29" t="s">
        <v>147</v>
      </c>
    </row>
  </sheetData>
  <mergeCells count="13">
    <mergeCell ref="K10:L10"/>
    <mergeCell ref="A10:B10"/>
    <mergeCell ref="C10:D10"/>
    <mergeCell ref="E10:F10"/>
    <mergeCell ref="G10:H10"/>
    <mergeCell ref="I10:J10"/>
    <mergeCell ref="Y10:Z10"/>
    <mergeCell ref="M10:N10"/>
    <mergeCell ref="O10:P10"/>
    <mergeCell ref="Q10:R10"/>
    <mergeCell ref="S10:T10"/>
    <mergeCell ref="U10:V10"/>
    <mergeCell ref="W10:X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432D-FAFD-CA40-B774-67E20892F207}">
  <dimension ref="A2:BI147"/>
  <sheetViews>
    <sheetView zoomScale="90" zoomScaleNormal="90" workbookViewId="0">
      <selection activeCell="AA184" sqref="AA184"/>
    </sheetView>
  </sheetViews>
  <sheetFormatPr baseColWidth="10" defaultRowHeight="15" x14ac:dyDescent="0.2"/>
  <cols>
    <col min="1" max="1" width="26.83203125" customWidth="1"/>
    <col min="2" max="2" width="19.6640625" customWidth="1"/>
    <col min="40" max="40" width="35.1640625" customWidth="1"/>
  </cols>
  <sheetData>
    <row r="2" spans="1:26" x14ac:dyDescent="0.2">
      <c r="A2" t="s">
        <v>179</v>
      </c>
    </row>
    <row r="6" spans="1:26" x14ac:dyDescent="0.2">
      <c r="A6" s="46" t="s">
        <v>55</v>
      </c>
      <c r="B6" s="46" t="s">
        <v>55</v>
      </c>
      <c r="C6" s="28" t="s">
        <v>40</v>
      </c>
      <c r="D6" s="28">
        <v>2008</v>
      </c>
      <c r="E6" s="28" t="s">
        <v>41</v>
      </c>
      <c r="F6" s="28">
        <v>2009</v>
      </c>
      <c r="G6" s="28" t="s">
        <v>42</v>
      </c>
      <c r="H6" s="28" t="s">
        <v>42</v>
      </c>
      <c r="I6" s="28" t="s">
        <v>43</v>
      </c>
      <c r="J6" s="28" t="s">
        <v>43</v>
      </c>
      <c r="K6" s="28" t="s">
        <v>44</v>
      </c>
      <c r="L6" s="28" t="s">
        <v>44</v>
      </c>
      <c r="M6" s="28" t="s">
        <v>45</v>
      </c>
      <c r="N6" s="28" t="s">
        <v>45</v>
      </c>
      <c r="O6" s="28" t="s">
        <v>46</v>
      </c>
      <c r="P6" s="28" t="s">
        <v>46</v>
      </c>
      <c r="Q6" s="28" t="s">
        <v>47</v>
      </c>
      <c r="R6" s="28" t="s">
        <v>47</v>
      </c>
      <c r="S6" s="28" t="s">
        <v>48</v>
      </c>
      <c r="T6" s="28" t="s">
        <v>48</v>
      </c>
      <c r="U6" s="28" t="s">
        <v>49</v>
      </c>
      <c r="V6" s="28" t="s">
        <v>49</v>
      </c>
      <c r="W6" s="28" t="s">
        <v>50</v>
      </c>
      <c r="X6" s="28" t="s">
        <v>50</v>
      </c>
      <c r="Y6" s="28" t="s">
        <v>51</v>
      </c>
      <c r="Z6" s="28" t="s">
        <v>51</v>
      </c>
    </row>
    <row r="7" spans="1:26" x14ac:dyDescent="0.2">
      <c r="A7" s="4" t="s">
        <v>57</v>
      </c>
      <c r="B7" s="4" t="s">
        <v>58</v>
      </c>
      <c r="C7" s="6" t="s">
        <v>56</v>
      </c>
      <c r="D7" s="6" t="s">
        <v>56</v>
      </c>
      <c r="E7" s="6" t="s">
        <v>56</v>
      </c>
      <c r="F7" s="6" t="s">
        <v>56</v>
      </c>
      <c r="G7" s="6" t="s">
        <v>56</v>
      </c>
      <c r="H7" s="6" t="s">
        <v>56</v>
      </c>
      <c r="I7" s="6" t="s">
        <v>56</v>
      </c>
      <c r="J7" s="6" t="s">
        <v>56</v>
      </c>
      <c r="K7" s="6" t="s">
        <v>56</v>
      </c>
      <c r="L7" s="6" t="s">
        <v>56</v>
      </c>
      <c r="M7" s="6" t="s">
        <v>56</v>
      </c>
      <c r="N7" s="6" t="s">
        <v>56</v>
      </c>
      <c r="O7" s="6" t="s">
        <v>56</v>
      </c>
      <c r="P7" s="6" t="s">
        <v>56</v>
      </c>
      <c r="Q7" s="6" t="s">
        <v>56</v>
      </c>
      <c r="R7" s="6" t="s">
        <v>56</v>
      </c>
      <c r="S7" s="6" t="s">
        <v>56</v>
      </c>
      <c r="T7" s="6" t="s">
        <v>56</v>
      </c>
      <c r="U7" s="6" t="s">
        <v>56</v>
      </c>
      <c r="V7" s="6" t="s">
        <v>56</v>
      </c>
      <c r="W7" s="6" t="s">
        <v>56</v>
      </c>
      <c r="X7" s="6" t="s">
        <v>56</v>
      </c>
      <c r="Y7" s="6" t="s">
        <v>56</v>
      </c>
      <c r="Z7" s="6" t="s">
        <v>56</v>
      </c>
    </row>
    <row r="8" spans="1:26" x14ac:dyDescent="0.2">
      <c r="A8" s="5" t="s">
        <v>8</v>
      </c>
      <c r="B8" s="5" t="s">
        <v>10</v>
      </c>
      <c r="C8" s="9">
        <v>403935.68699999998</v>
      </c>
      <c r="D8" s="27">
        <f>C8/(Beschäftigte!$D$12)</f>
        <v>15.404105123061786</v>
      </c>
      <c r="E8" s="14">
        <v>391536</v>
      </c>
      <c r="F8" s="27">
        <f>E8/(Beschäftigte!$F$12)</f>
        <v>14.835854375700993</v>
      </c>
      <c r="G8" s="13">
        <v>404802.70699999999</v>
      </c>
      <c r="H8" s="27">
        <f>G8/(Beschäftigte!$H$12)</f>
        <v>15.424169718076412</v>
      </c>
      <c r="I8" s="13">
        <v>357454.98800000001</v>
      </c>
      <c r="J8" s="27">
        <f>I8/(Beschäftigte!$J$12)</f>
        <v>13.34947876325313</v>
      </c>
      <c r="K8" s="13">
        <v>372483.49200000003</v>
      </c>
      <c r="L8" s="27">
        <f>K8/(Beschäftigte!$L$12)</f>
        <v>13.790985738192914</v>
      </c>
      <c r="M8" s="13">
        <v>389708.511</v>
      </c>
      <c r="N8" s="27">
        <f>M8/(Beschäftigte!$N$12)</f>
        <v>14.210491212077013</v>
      </c>
      <c r="O8" s="13">
        <v>357230.36599999998</v>
      </c>
      <c r="P8" s="27">
        <f>O8/(Beschäftigte!$P$12)</f>
        <v>12.979292521554617</v>
      </c>
      <c r="Q8" s="13">
        <v>374774.549</v>
      </c>
      <c r="R8" s="27">
        <f>Q8/(Beschäftigte!$R$12)</f>
        <v>13.437306798706375</v>
      </c>
      <c r="S8" s="13">
        <v>369885.12599999999</v>
      </c>
      <c r="T8" s="27">
        <f>S8/(Beschäftigte!$T$12)</f>
        <v>12.872419966103701</v>
      </c>
      <c r="U8" s="13">
        <v>372372.34700000001</v>
      </c>
      <c r="V8" s="27">
        <f>U8/(Beschäftigte!$V$12)</f>
        <v>12.85305721139741</v>
      </c>
      <c r="W8" s="13">
        <v>337582.94300000003</v>
      </c>
      <c r="X8" s="27">
        <f>W8/(Beschäftigte!$X$12)</f>
        <v>11.591387843535829</v>
      </c>
      <c r="Y8" s="13">
        <v>317225.48200000002</v>
      </c>
      <c r="Z8" s="27">
        <f>Y8/(Beschäftigte!$Z$12)</f>
        <v>10.738481500287739</v>
      </c>
    </row>
    <row r="9" spans="1:26" x14ac:dyDescent="0.2">
      <c r="A9" s="5" t="s">
        <v>8</v>
      </c>
      <c r="B9" s="5" t="s">
        <v>15</v>
      </c>
      <c r="C9" s="10">
        <v>113914.003</v>
      </c>
      <c r="D9" s="27">
        <f>C9/(Beschäftigte!$D$12)</f>
        <v>4.3441154957937052</v>
      </c>
      <c r="E9" s="13">
        <v>106937.49800000001</v>
      </c>
      <c r="F9" s="27">
        <f>E9/(Beschäftigte!$F$12)</f>
        <v>4.0520134741883664</v>
      </c>
      <c r="G9" s="13">
        <v>105854.231</v>
      </c>
      <c r="H9" s="27">
        <f>G9/(Beschäftigte!$H$12)</f>
        <v>4.0333564872145615</v>
      </c>
      <c r="I9" s="13">
        <v>93759.226999999999</v>
      </c>
      <c r="J9" s="27">
        <f>I9/(Beschäftigte!$J$12)</f>
        <v>3.5015228538244072</v>
      </c>
      <c r="K9" s="13">
        <v>96418.47</v>
      </c>
      <c r="L9" s="27">
        <f>K9/(Beschäftigte!$L$12)</f>
        <v>3.5698380551811981</v>
      </c>
      <c r="M9" s="13">
        <v>115532.842</v>
      </c>
      <c r="N9" s="27">
        <f>M9/(Beschäftigte!$N$12)</f>
        <v>4.2128370040840144</v>
      </c>
      <c r="O9" s="13">
        <v>105662.944</v>
      </c>
      <c r="P9" s="27">
        <f>O9/(Beschäftigte!$P$12)</f>
        <v>3.8390640589177809</v>
      </c>
      <c r="Q9" s="13">
        <v>111883.75</v>
      </c>
      <c r="R9" s="27">
        <f>Q9/(Beschäftigte!$R$12)</f>
        <v>4.0115218030447535</v>
      </c>
      <c r="S9" s="13">
        <v>111099.617</v>
      </c>
      <c r="T9" s="27">
        <f>S9/(Beschäftigte!$T$12)</f>
        <v>3.8663920973596388</v>
      </c>
      <c r="U9" s="13">
        <v>111409.423</v>
      </c>
      <c r="V9" s="27">
        <f>U9/(Beschäftigte!$V$12)</f>
        <v>3.8454834233643411</v>
      </c>
      <c r="W9" s="13">
        <v>124587.856</v>
      </c>
      <c r="X9" s="27">
        <f>W9/(Beschäftigte!$X$12)</f>
        <v>4.2779002595832933</v>
      </c>
      <c r="Y9" s="13">
        <v>110112.073</v>
      </c>
      <c r="Z9" s="27">
        <f>Y9/(Beschäftigte!$Z$12)</f>
        <v>3.727432145154193</v>
      </c>
    </row>
    <row r="10" spans="1:26" x14ac:dyDescent="0.2">
      <c r="A10" s="5" t="s">
        <v>8</v>
      </c>
      <c r="B10" s="5" t="s">
        <v>16</v>
      </c>
      <c r="C10" s="9">
        <v>97991.058999999994</v>
      </c>
      <c r="D10" s="27">
        <f>C10/(Beschäftigte!$D$12)</f>
        <v>3.7368933286554347</v>
      </c>
      <c r="E10" s="13">
        <v>89469.96</v>
      </c>
      <c r="F10" s="27">
        <f>E10/(Beschäftigte!$F$12)</f>
        <v>3.3901436842583896</v>
      </c>
      <c r="G10" s="13">
        <v>89567.255000000005</v>
      </c>
      <c r="H10" s="27">
        <f>G10/(Beschäftigte!$H$12)</f>
        <v>3.4127749602776944</v>
      </c>
      <c r="I10" s="13">
        <v>81643.179000000004</v>
      </c>
      <c r="J10" s="27">
        <f>I10/(Beschäftigte!$J$12)</f>
        <v>3.0490381189616351</v>
      </c>
      <c r="K10" s="13">
        <v>85643.687000000005</v>
      </c>
      <c r="L10" s="27">
        <f>K10/(Beschäftigte!$L$12)</f>
        <v>3.1709079498837438</v>
      </c>
      <c r="M10" s="13">
        <v>91354.582999999999</v>
      </c>
      <c r="N10" s="27">
        <f>M10/(Beschäftigte!$N$12)</f>
        <v>3.3311910370478413</v>
      </c>
      <c r="O10" s="13">
        <v>83642.957999999999</v>
      </c>
      <c r="P10" s="27">
        <f>O10/(Beschäftigte!$P$12)</f>
        <v>3.0390093412442631</v>
      </c>
      <c r="Q10" s="13">
        <v>81679.441000000006</v>
      </c>
      <c r="R10" s="27">
        <f>Q10/(Beschäftigte!$R$12)</f>
        <v>2.9285652155206416</v>
      </c>
      <c r="S10" s="13">
        <v>82095.955000000002</v>
      </c>
      <c r="T10" s="27">
        <f>S10/(Beschäftigte!$T$12)</f>
        <v>2.8570319161153592</v>
      </c>
      <c r="U10" s="13">
        <v>81370.956000000006</v>
      </c>
      <c r="V10" s="27">
        <f>U10/(Beschäftigte!$V$12)</f>
        <v>2.8086552646566458</v>
      </c>
      <c r="W10" s="13">
        <v>36181.205999999998</v>
      </c>
      <c r="X10" s="27">
        <f>W10/(Beschäftigte!$X$12)</f>
        <v>1.2423328846708512</v>
      </c>
      <c r="Y10" s="13">
        <v>32246.957999999999</v>
      </c>
      <c r="Z10" s="27">
        <f>Y10/(Beschäftigte!$Z$12)</f>
        <v>1.0916000812430182</v>
      </c>
    </row>
    <row r="11" spans="1:26" x14ac:dyDescent="0.2">
      <c r="A11" s="5" t="s">
        <v>8</v>
      </c>
      <c r="B11" s="5" t="s">
        <v>17</v>
      </c>
      <c r="C11" s="10">
        <v>19895.012999999999</v>
      </c>
      <c r="D11" s="27">
        <f>C11/(Beschäftigte!$D$12)</f>
        <v>0.75869719249807421</v>
      </c>
      <c r="E11" s="10">
        <v>21469.231</v>
      </c>
      <c r="F11" s="27">
        <f>E11/(Beschäftigte!$F$12)</f>
        <v>0.81349961350753286</v>
      </c>
      <c r="G11" s="10">
        <v>26330.633000000002</v>
      </c>
      <c r="H11" s="27">
        <f>G11/(Beschäftigte!$H$12)</f>
        <v>1.0032742991918369</v>
      </c>
      <c r="I11" s="10">
        <v>20921.008000000002</v>
      </c>
      <c r="J11" s="27">
        <f>I11/(Beschäftigte!$J$12)</f>
        <v>0.78131390350565988</v>
      </c>
      <c r="K11" s="10">
        <v>22712.364000000001</v>
      </c>
      <c r="L11" s="27">
        <f>K11/(Beschäftigte!$L$12)</f>
        <v>0.84091213364335127</v>
      </c>
      <c r="M11" s="10">
        <v>23827.577000000001</v>
      </c>
      <c r="N11" s="27">
        <f>M11/(Beschäftigte!$N$12)</f>
        <v>0.86885855455075856</v>
      </c>
      <c r="O11" s="10">
        <v>20952.052</v>
      </c>
      <c r="P11" s="27">
        <f>O11/(Beschäftigte!$P$12)</f>
        <v>0.76125334718836157</v>
      </c>
      <c r="Q11" s="10">
        <v>23025.13</v>
      </c>
      <c r="R11" s="27">
        <f>Q11/(Beschäftigte!$R$12)</f>
        <v>0.82555161954206802</v>
      </c>
      <c r="S11" s="10">
        <v>22842.977999999999</v>
      </c>
      <c r="T11" s="27">
        <f>S11/(Beschäftigte!$T$12)</f>
        <v>0.79496142294856054</v>
      </c>
      <c r="U11" s="10">
        <v>23817.352999999999</v>
      </c>
      <c r="V11" s="27">
        <f>U11/(Beschäftigte!$V$12)</f>
        <v>0.82209595637091637</v>
      </c>
      <c r="W11" s="10">
        <v>24408.620999999999</v>
      </c>
      <c r="X11" s="27">
        <f>W11/(Beschäftigte!$X$12)</f>
        <v>0.83810452691288162</v>
      </c>
      <c r="Y11" s="10">
        <v>24877.964</v>
      </c>
      <c r="Z11" s="27">
        <f>Y11/(Beschäftigte!$Z$12)</f>
        <v>0.84215036728614479</v>
      </c>
    </row>
    <row r="12" spans="1:26" x14ac:dyDescent="0.2">
      <c r="A12" s="5" t="s">
        <v>8</v>
      </c>
      <c r="B12" s="5" t="s">
        <v>20</v>
      </c>
      <c r="C12" s="7">
        <v>142193</v>
      </c>
      <c r="D12" s="27">
        <f>C12/(Beschäftigte!$D$12)</f>
        <v>5.4225362854941928</v>
      </c>
      <c r="E12" s="14">
        <v>144673</v>
      </c>
      <c r="F12" s="27">
        <f>E12/(Beschäftigte!$F$12)</f>
        <v>5.4818651671769381</v>
      </c>
      <c r="G12" s="14">
        <v>143862</v>
      </c>
      <c r="H12" s="27">
        <f>G12/(Beschäftigte!$H$12)</f>
        <v>5.4815638967105738</v>
      </c>
      <c r="I12" s="14">
        <v>136306</v>
      </c>
      <c r="J12" s="27">
        <f>I12/(Beschäftigte!$J$12)</f>
        <v>5.090470446320869</v>
      </c>
      <c r="K12" s="14">
        <v>139210</v>
      </c>
      <c r="L12" s="27">
        <f>K12/(Beschäftigte!$L$12)</f>
        <v>5.1541696903277403</v>
      </c>
      <c r="M12" s="14">
        <v>142062</v>
      </c>
      <c r="N12" s="27">
        <f>M12/(Beschäftigte!$N$12)</f>
        <v>5.1802071178529756</v>
      </c>
      <c r="O12" s="14">
        <v>131515</v>
      </c>
      <c r="P12" s="27">
        <f>O12/(Beschäftigte!$P$12)</f>
        <v>4.778349822512725</v>
      </c>
      <c r="Q12" s="14">
        <v>140736</v>
      </c>
      <c r="R12" s="27">
        <f>Q12/(Beschäftigte!$R$12)</f>
        <v>5.0460011616817138</v>
      </c>
      <c r="S12" s="14">
        <v>141585</v>
      </c>
      <c r="T12" s="27">
        <f>S12/(Beschäftigte!$T$12)</f>
        <v>4.927317842190801</v>
      </c>
      <c r="U12" s="14">
        <v>141479</v>
      </c>
      <c r="V12" s="27">
        <f>U12/(Beschäftigte!$V$12)</f>
        <v>4.8833853959926143</v>
      </c>
      <c r="W12" s="14">
        <v>136819</v>
      </c>
      <c r="X12" s="27">
        <f>W12/(Beschäftigte!$X$12)</f>
        <v>4.6978738892169929</v>
      </c>
      <c r="Y12" s="14">
        <v>130310</v>
      </c>
      <c r="Z12" s="27">
        <f>Y12/(Beschäftigte!$Z$12)</f>
        <v>4.4111573744964634</v>
      </c>
    </row>
    <row r="13" spans="1:26" x14ac:dyDescent="0.2">
      <c r="A13" s="5" t="s">
        <v>9</v>
      </c>
      <c r="B13" s="5" t="s">
        <v>10</v>
      </c>
      <c r="C13" s="9">
        <v>29816.043000000001</v>
      </c>
      <c r="D13" s="27">
        <f>C13/Beschäftigte!$D$63</f>
        <v>16.10198358265378</v>
      </c>
      <c r="E13" s="13">
        <v>33918.618000000002</v>
      </c>
      <c r="F13" s="27">
        <f>E13/Beschäftigte!$F$63</f>
        <v>17.777985219351116</v>
      </c>
      <c r="G13" s="13">
        <v>34051.56</v>
      </c>
      <c r="H13" s="27">
        <f>G13/Beschäftigte!$H$63</f>
        <v>17.755532380853062</v>
      </c>
      <c r="I13" s="13">
        <v>32431.794000000002</v>
      </c>
      <c r="J13" s="27">
        <f>I13/Beschäftigte!$J$63</f>
        <v>16.817108633653103</v>
      </c>
      <c r="K13" s="13">
        <v>34170.747000000003</v>
      </c>
      <c r="L13" s="27">
        <f>K13/Beschäftigte!$L$63</f>
        <v>17.344676412364858</v>
      </c>
      <c r="M13" s="13">
        <v>34552.572</v>
      </c>
      <c r="N13" s="27">
        <f>M13/Beschäftigte!$N$63</f>
        <v>17.504722630325752</v>
      </c>
      <c r="O13" s="13">
        <v>32696.643</v>
      </c>
      <c r="P13" s="27">
        <f>O13/Beschäftigte!$P$63</f>
        <v>16.482655139385997</v>
      </c>
      <c r="Q13" s="13">
        <v>33078.519999999997</v>
      </c>
      <c r="R13" s="27">
        <f>Q13/Beschäftigte!$R$63</f>
        <v>16.491434838966995</v>
      </c>
      <c r="S13" s="13">
        <v>35728.044000000002</v>
      </c>
      <c r="T13" s="27">
        <f>S13/Beschäftigte!$T$63</f>
        <v>17.691529586531317</v>
      </c>
      <c r="U13" s="13">
        <v>35221.796999999999</v>
      </c>
      <c r="V13" s="27">
        <f>U13/Beschäftigte!$V$63</f>
        <v>17.48761084355295</v>
      </c>
      <c r="W13" s="13">
        <v>37042.129000000001</v>
      </c>
      <c r="X13" s="27">
        <f>W13/Beschäftigte!$X$63</f>
        <v>18.130355342371889</v>
      </c>
      <c r="Y13" s="13">
        <v>37822.656000000003</v>
      </c>
      <c r="Z13" s="27">
        <f>Y13/Beschäftigte!$Z$63</f>
        <v>18.280645722571293</v>
      </c>
    </row>
    <row r="14" spans="1:26" x14ac:dyDescent="0.2">
      <c r="A14" s="5" t="s">
        <v>9</v>
      </c>
      <c r="B14" s="5" t="s">
        <v>15</v>
      </c>
      <c r="C14" s="10">
        <v>228.00200000000001</v>
      </c>
      <c r="D14" s="27">
        <f>C14/Beschäftigte!$D$63</f>
        <v>0.12313117675649404</v>
      </c>
      <c r="E14" s="13">
        <v>212.50200000000001</v>
      </c>
      <c r="F14" s="27">
        <f>E14/Beschäftigte!$F$63</f>
        <v>0.11138005136537553</v>
      </c>
      <c r="G14" s="13">
        <v>242.26400000000001</v>
      </c>
      <c r="H14" s="27">
        <f>G14/Beschäftigte!$H$63</f>
        <v>0.12632391281676925</v>
      </c>
      <c r="I14" s="13">
        <v>271.24</v>
      </c>
      <c r="J14" s="27">
        <f>I14/Beschäftigte!$J$63</f>
        <v>0.14064817215452427</v>
      </c>
      <c r="K14" s="13">
        <v>331.74</v>
      </c>
      <c r="L14" s="27">
        <f>K14/Beschäftigte!$L$63</f>
        <v>0.16838739150296941</v>
      </c>
      <c r="M14" s="13">
        <v>273.97199999999998</v>
      </c>
      <c r="N14" s="27">
        <f>M14/Beschäftigte!$N$63</f>
        <v>0.13879730482800548</v>
      </c>
      <c r="O14" s="13">
        <v>215.98500000000001</v>
      </c>
      <c r="P14" s="27">
        <f>O14/Beschäftigte!$P$63</f>
        <v>0.10887987094822807</v>
      </c>
      <c r="Q14" s="13">
        <v>277.52199999999999</v>
      </c>
      <c r="R14" s="27">
        <f>Q14/Beschäftigte!$R$63</f>
        <v>0.13835975670555389</v>
      </c>
      <c r="S14" s="13">
        <v>292.49200000000002</v>
      </c>
      <c r="T14" s="27">
        <f>S14/Beschäftigte!$T$63</f>
        <v>0.14483386976974497</v>
      </c>
      <c r="U14" s="13">
        <v>278.27</v>
      </c>
      <c r="V14" s="27">
        <f>U14/Beschäftigte!$V$63</f>
        <v>0.1381609651953726</v>
      </c>
      <c r="W14" s="13">
        <v>219.88</v>
      </c>
      <c r="X14" s="27">
        <f>W14/Beschäftigte!$X$63</f>
        <v>0.10762077235573393</v>
      </c>
      <c r="Y14" s="13">
        <v>244.988</v>
      </c>
      <c r="Z14" s="27">
        <f>Y14/Beschäftigte!$Z$63</f>
        <v>0.11840889318511358</v>
      </c>
    </row>
    <row r="15" spans="1:26" x14ac:dyDescent="0.2">
      <c r="A15" s="5" t="s">
        <v>9</v>
      </c>
      <c r="B15" s="5" t="s">
        <v>16</v>
      </c>
      <c r="C15" s="9">
        <v>2460.0279999999998</v>
      </c>
      <c r="D15" s="27">
        <f>C15/Beschäftigte!$D$63</f>
        <v>1.3285240589728358</v>
      </c>
      <c r="E15" s="13">
        <v>2803.9169999999999</v>
      </c>
      <c r="F15" s="27">
        <f>E15/Beschäftigte!$F$63</f>
        <v>1.4696352010063418</v>
      </c>
      <c r="G15" s="13">
        <v>2825.2220000000002</v>
      </c>
      <c r="H15" s="27">
        <f>G15/Beschäftigte!$H$63</f>
        <v>1.4731577849619359</v>
      </c>
      <c r="I15" s="13">
        <v>2502.0279999999998</v>
      </c>
      <c r="J15" s="27">
        <f>I15/Beschäftigte!$J$63</f>
        <v>1.2973959035519835</v>
      </c>
      <c r="K15" s="13">
        <v>2687.0830000000001</v>
      </c>
      <c r="L15" s="27">
        <f>K15/Beschäftigte!$L$63</f>
        <v>1.363932287701132</v>
      </c>
      <c r="M15" s="13">
        <v>2290.5830000000001</v>
      </c>
      <c r="N15" s="27">
        <f>M15/Beschäftigte!$N$63</f>
        <v>1.1604351790870866</v>
      </c>
      <c r="O15" s="13">
        <v>1965.778</v>
      </c>
      <c r="P15" s="27">
        <f>O15/Beschäftigte!$P$63</f>
        <v>0.99096536774713917</v>
      </c>
      <c r="Q15" s="13">
        <v>2021.306</v>
      </c>
      <c r="R15" s="27">
        <f>Q15/Beschäftigte!$R$63</f>
        <v>1.0077305813141888</v>
      </c>
      <c r="S15" s="13">
        <v>2866.056</v>
      </c>
      <c r="T15" s="27">
        <f>S15/Beschäftigte!$T$63</f>
        <v>1.4191908888338696</v>
      </c>
      <c r="U15" s="13">
        <v>3078.444</v>
      </c>
      <c r="V15" s="27">
        <f>U15/Beschäftigte!$V$63</f>
        <v>1.5284464525098058</v>
      </c>
      <c r="W15" s="13">
        <v>4259.5280000000002</v>
      </c>
      <c r="X15" s="27">
        <f>W15/Beschäftigte!$X$63</f>
        <v>2.0848357887523865</v>
      </c>
      <c r="Y15" s="13">
        <v>4679.567</v>
      </c>
      <c r="Z15" s="27">
        <f>Y15/Beschäftigte!$Z$63</f>
        <v>2.261753020782987</v>
      </c>
    </row>
    <row r="16" spans="1:26" x14ac:dyDescent="0.2">
      <c r="A16" s="5" t="s">
        <v>9</v>
      </c>
      <c r="B16" s="5" t="s">
        <v>17</v>
      </c>
      <c r="C16" s="10">
        <v>1439.2349999999999</v>
      </c>
      <c r="D16" s="27">
        <f>C16/Beschäftigte!$D$63</f>
        <v>0.77725063455203325</v>
      </c>
      <c r="E16" s="10">
        <v>1629.367</v>
      </c>
      <c r="F16" s="27">
        <f>E16/Beschäftigte!$F$63</f>
        <v>0.85401069238429672</v>
      </c>
      <c r="G16" s="10">
        <v>1862.74</v>
      </c>
      <c r="H16" s="27">
        <f>G16/Beschäftigte!$H$63</f>
        <v>0.9712900198143708</v>
      </c>
      <c r="I16" s="10">
        <v>2134.971</v>
      </c>
      <c r="J16" s="27">
        <f>I16/Beschäftigte!$J$63</f>
        <v>1.1070630023334198</v>
      </c>
      <c r="K16" s="10">
        <v>2297.0349999999999</v>
      </c>
      <c r="L16" s="27">
        <f>K16/Beschäftigte!$L$63</f>
        <v>1.1659484290137556</v>
      </c>
      <c r="M16" s="10">
        <v>2548.9609999999998</v>
      </c>
      <c r="N16" s="27">
        <f>M16/Beschäftigte!$N$63</f>
        <v>1.2913323876589493</v>
      </c>
      <c r="O16" s="10">
        <v>2576.4360000000001</v>
      </c>
      <c r="P16" s="27">
        <f>O16/Beschäftigte!$P$63</f>
        <v>1.2988032464586379</v>
      </c>
      <c r="Q16" s="10">
        <v>2694.97</v>
      </c>
      <c r="R16" s="27">
        <f>Q16/Beschäftigte!$R$63</f>
        <v>1.3435885930800677</v>
      </c>
      <c r="S16" s="10">
        <v>2821.5520000000001</v>
      </c>
      <c r="T16" s="27">
        <f>S16/Beschäftigte!$T$63</f>
        <v>1.3971537509284475</v>
      </c>
      <c r="U16" s="10">
        <v>2922.2489999999998</v>
      </c>
      <c r="V16" s="27">
        <f>U16/Beschäftigte!$V$63</f>
        <v>1.4508956854178043</v>
      </c>
      <c r="W16" s="10">
        <v>3064.7559999999999</v>
      </c>
      <c r="X16" s="27">
        <f>W16/Beschäftigte!$X$63</f>
        <v>1.5000518819441044</v>
      </c>
      <c r="Y16" s="10">
        <v>3491.3939999999998</v>
      </c>
      <c r="Z16" s="27">
        <f>Y16/Beschäftigte!$Z$63</f>
        <v>1.6874789753504107</v>
      </c>
    </row>
    <row r="17" spans="1:26" x14ac:dyDescent="0.2">
      <c r="A17" s="5" t="s">
        <v>9</v>
      </c>
      <c r="B17" s="5" t="s">
        <v>20</v>
      </c>
      <c r="C17" s="7">
        <v>23656</v>
      </c>
      <c r="D17" s="27">
        <f>C17/Beschäftigte!$D$63</f>
        <v>12.775287573581036</v>
      </c>
      <c r="E17" s="14">
        <v>26892</v>
      </c>
      <c r="F17" s="27">
        <f>E17/Beschäftigte!$F$63</f>
        <v>14.095078358404526</v>
      </c>
      <c r="G17" s="14">
        <v>26188</v>
      </c>
      <c r="H17" s="27">
        <f>G17/Beschäftigte!$H$63</f>
        <v>13.655229950985506</v>
      </c>
      <c r="I17" s="14">
        <v>24863</v>
      </c>
      <c r="J17" s="27">
        <f>I17/Beschäftigte!$J$63</f>
        <v>12.892403422348977</v>
      </c>
      <c r="K17" s="14">
        <v>25856</v>
      </c>
      <c r="L17" s="27">
        <f>K17/Beschäftigte!$L$63</f>
        <v>13.124206893051115</v>
      </c>
      <c r="M17" s="14">
        <v>26056</v>
      </c>
      <c r="N17" s="27">
        <f>M17/Beschäftigte!$N$63</f>
        <v>13.200263437864129</v>
      </c>
      <c r="O17" s="14">
        <v>24659</v>
      </c>
      <c r="P17" s="27">
        <f>O17/Beschäftigte!$P$63</f>
        <v>12.430811110550991</v>
      </c>
      <c r="Q17" s="14">
        <v>24660</v>
      </c>
      <c r="R17" s="27">
        <f>Q17/Beschäftigte!$R$63</f>
        <v>12.294346395453186</v>
      </c>
      <c r="S17" s="14">
        <v>26116</v>
      </c>
      <c r="T17" s="27">
        <f>S17/Beschäftigte!$T$63</f>
        <v>12.931913840059419</v>
      </c>
      <c r="U17" s="14">
        <v>24972</v>
      </c>
      <c r="V17" s="27">
        <f>U17/Beschäftigte!$V$63</f>
        <v>12.398589940916537</v>
      </c>
      <c r="W17" s="14">
        <v>25365</v>
      </c>
      <c r="X17" s="27">
        <f>W17/Beschäftigte!$X$63</f>
        <v>12.414957662375802</v>
      </c>
      <c r="Y17" s="14">
        <v>25409</v>
      </c>
      <c r="Z17" s="27">
        <f>Y17/Beschäftigte!$Z$63</f>
        <v>12.280811986466892</v>
      </c>
    </row>
    <row r="61" spans="1:61" x14ac:dyDescent="0.2"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6"/>
      <c r="BB61" s="36"/>
      <c r="BC61" s="37"/>
      <c r="BD61" s="37"/>
      <c r="BE61" s="37"/>
      <c r="BF61" s="37"/>
      <c r="BG61" s="37"/>
    </row>
    <row r="62" spans="1:61" x14ac:dyDescent="0.2">
      <c r="A62" s="29" t="s">
        <v>141</v>
      </c>
      <c r="B62" s="29"/>
    </row>
    <row r="63" spans="1:61" x14ac:dyDescent="0.2">
      <c r="A63" s="29"/>
      <c r="B63" s="29" t="s">
        <v>142</v>
      </c>
      <c r="D63" s="30">
        <v>2010</v>
      </c>
      <c r="E63" s="41">
        <v>2010</v>
      </c>
      <c r="F63" s="30">
        <v>2011</v>
      </c>
      <c r="G63" s="41">
        <v>2011</v>
      </c>
      <c r="H63" s="30">
        <v>2012</v>
      </c>
      <c r="I63" s="41">
        <v>2012</v>
      </c>
      <c r="J63" s="30">
        <v>2013</v>
      </c>
      <c r="K63" s="41">
        <v>2013</v>
      </c>
      <c r="L63" s="30">
        <v>2014</v>
      </c>
      <c r="M63" s="30">
        <v>2014</v>
      </c>
      <c r="N63" s="29">
        <v>2015</v>
      </c>
      <c r="O63" s="29">
        <v>2015</v>
      </c>
      <c r="P63" s="29">
        <v>2016</v>
      </c>
      <c r="Q63" s="29">
        <v>2016</v>
      </c>
      <c r="R63" s="29">
        <v>2017</v>
      </c>
      <c r="S63" s="29">
        <v>2017</v>
      </c>
      <c r="T63" s="29">
        <v>2018</v>
      </c>
      <c r="U63" s="29">
        <v>2018</v>
      </c>
      <c r="BH63" s="29"/>
      <c r="BI63" s="29"/>
    </row>
    <row r="64" spans="1:61" x14ac:dyDescent="0.2">
      <c r="A64" s="31" t="s">
        <v>148</v>
      </c>
      <c r="B64" s="29" t="s">
        <v>161</v>
      </c>
      <c r="C64" t="s">
        <v>180</v>
      </c>
      <c r="D64" s="38">
        <v>18568.45800000001</v>
      </c>
      <c r="E64" s="42">
        <f>D64/Beschäftigte!C131</f>
        <v>11.052653571428577</v>
      </c>
      <c r="F64" s="38">
        <v>18343.999000000007</v>
      </c>
      <c r="G64" s="42">
        <f>F64/Beschäftigte!E131</f>
        <v>10.746338019917989</v>
      </c>
      <c r="H64" s="38">
        <v>18086.976000000006</v>
      </c>
      <c r="I64" s="42">
        <f>H64/Beschäftigte!G131</f>
        <v>10.33541485714286</v>
      </c>
      <c r="J64" s="38">
        <v>18537.057000000012</v>
      </c>
      <c r="K64" s="42">
        <f>J64/Beschäftigte!I131</f>
        <v>10.449299323562578</v>
      </c>
      <c r="L64" s="38">
        <v>18713.83300000001</v>
      </c>
      <c r="M64" s="42">
        <f>L64/Beschäftigte!K131</f>
        <v>10.385034961154279</v>
      </c>
      <c r="N64" s="38">
        <v>19908.234000000011</v>
      </c>
      <c r="O64" s="42">
        <f>N64/Beschäftigte!M131</f>
        <v>10.8373620032662</v>
      </c>
      <c r="P64" s="38">
        <v>19945.450000000012</v>
      </c>
      <c r="Q64" s="42">
        <f>P64/Beschäftigte!O131</f>
        <v>10.853055984562189</v>
      </c>
      <c r="R64" s="38">
        <v>20623.47900000001</v>
      </c>
      <c r="S64" s="42">
        <f>R64/Beschäftigte!Q131</f>
        <v>11.123775080906155</v>
      </c>
      <c r="T64" s="38">
        <v>18290.501000000007</v>
      </c>
      <c r="U64" s="42">
        <f>T64/Beschäftigte!S131</f>
        <v>9.7653502402562768</v>
      </c>
      <c r="BI64" s="34"/>
    </row>
    <row r="65" spans="1:21" x14ac:dyDescent="0.2">
      <c r="A65" s="31" t="s">
        <v>149</v>
      </c>
      <c r="B65" s="29" t="s">
        <v>161</v>
      </c>
      <c r="C65" t="s">
        <v>180</v>
      </c>
      <c r="D65" s="38">
        <v>66354.965000000026</v>
      </c>
      <c r="E65" s="42">
        <f>D65/Beschäftigte!C131</f>
        <v>39.497002976190494</v>
      </c>
      <c r="F65" s="38">
        <v>60035.223000000027</v>
      </c>
      <c r="G65" s="42">
        <f>F65/Beschäftigte!E131</f>
        <v>35.170019332161701</v>
      </c>
      <c r="H65" s="38">
        <v>58398.882000000027</v>
      </c>
      <c r="I65" s="42">
        <f>H65/Beschäftigte!G131</f>
        <v>33.370789714285728</v>
      </c>
      <c r="J65" s="38">
        <v>64098.745000000032</v>
      </c>
      <c r="K65" s="42">
        <f>J65/Beschäftigte!I131</f>
        <v>36.132325253664057</v>
      </c>
      <c r="L65" s="38">
        <v>61543.634000000035</v>
      </c>
      <c r="M65" s="42">
        <f>L65/Beschäftigte!K131</f>
        <v>34.152960044395137</v>
      </c>
      <c r="N65" s="38">
        <v>67798.248000000036</v>
      </c>
      <c r="O65" s="42">
        <f>N65/Beschäftigte!M131</f>
        <v>36.907048448557447</v>
      </c>
      <c r="P65" s="38">
        <v>67712.186000000031</v>
      </c>
      <c r="Q65" s="42">
        <f>P65/Beschäftigte!O131</f>
        <v>36.844701197269949</v>
      </c>
      <c r="R65" s="38">
        <v>69676.493000000031</v>
      </c>
      <c r="S65" s="42">
        <f>R65/Beschäftigte!Q131</f>
        <v>37.581711434735723</v>
      </c>
      <c r="T65" s="38">
        <v>60405.05700000003</v>
      </c>
      <c r="U65" s="42">
        <f>T65/Beschäftigte!S131</f>
        <v>32.250430859583574</v>
      </c>
    </row>
    <row r="66" spans="1:21" x14ac:dyDescent="0.2">
      <c r="A66" s="31" t="s">
        <v>150</v>
      </c>
      <c r="B66" s="29" t="s">
        <v>161</v>
      </c>
      <c r="C66" t="s">
        <v>180</v>
      </c>
      <c r="D66" s="38">
        <v>5821.9780000000037</v>
      </c>
      <c r="E66" s="42">
        <f>D66/Beschäftigte!C132</f>
        <v>2.0934836389787859</v>
      </c>
      <c r="F66" s="38">
        <v>5918.5070000000032</v>
      </c>
      <c r="G66" s="42">
        <f>F66/Beschäftigte!E132</f>
        <v>2.090606499470153</v>
      </c>
      <c r="H66" s="38">
        <v>6059.2300000000032</v>
      </c>
      <c r="I66" s="42">
        <f>H66/Beschäftigte!G132</f>
        <v>2.0980713296398905</v>
      </c>
      <c r="J66" s="38">
        <v>6069.6970000000028</v>
      </c>
      <c r="K66" s="42">
        <f>J66/Beschäftigte!I132</f>
        <v>2.0751100854700866</v>
      </c>
      <c r="L66" s="38">
        <v>6039.4590000000026</v>
      </c>
      <c r="M66" s="42">
        <f>L66/Beschäftigte!K132</f>
        <v>2.020561726329877</v>
      </c>
      <c r="N66" s="38">
        <v>5996.4280000000026</v>
      </c>
      <c r="O66" s="42">
        <f>N66/Beschäftigte!M132</f>
        <v>1.9475245209483607</v>
      </c>
      <c r="P66" s="38">
        <v>6003.4060000000027</v>
      </c>
      <c r="Q66" s="42">
        <f>P66/Beschäftigte!O132</f>
        <v>1.9058431746031754</v>
      </c>
      <c r="R66" s="38">
        <v>5994.1020000000026</v>
      </c>
      <c r="S66" s="42">
        <f>R66/Beschäftigte!Q132</f>
        <v>1.8807976153122066</v>
      </c>
      <c r="T66" s="38">
        <v>5316.073000000003</v>
      </c>
      <c r="U66" s="42">
        <f>T66/Beschäftigte!S132</f>
        <v>1.6463527407866221</v>
      </c>
    </row>
    <row r="67" spans="1:21" x14ac:dyDescent="0.2">
      <c r="A67" s="31" t="s">
        <v>151</v>
      </c>
      <c r="B67" s="29" t="s">
        <v>161</v>
      </c>
      <c r="C67" t="s">
        <v>180</v>
      </c>
      <c r="D67" s="38">
        <v>15859.831000000007</v>
      </c>
      <c r="E67" s="42">
        <f>D67/Beschäftigte!C132</f>
        <v>5.7029237684286258</v>
      </c>
      <c r="F67" s="38">
        <v>14753.818000000007</v>
      </c>
      <c r="G67" s="42">
        <f>F67/Beschäftigte!E132</f>
        <v>5.2115217237725204</v>
      </c>
      <c r="H67" s="38">
        <v>15923.796000000008</v>
      </c>
      <c r="I67" s="42">
        <f>H67/Beschäftigte!G132</f>
        <v>5.5137797783933546</v>
      </c>
      <c r="J67" s="38">
        <v>16671.605000000007</v>
      </c>
      <c r="K67" s="42">
        <f>J67/Beschäftigte!I132</f>
        <v>5.6996940170940196</v>
      </c>
      <c r="L67" s="38">
        <v>15691.196000000007</v>
      </c>
      <c r="M67" s="42">
        <f>L67/Beschäftigte!K132</f>
        <v>5.2496473737035823</v>
      </c>
      <c r="N67" s="38">
        <v>15994.739000000007</v>
      </c>
      <c r="O67" s="42">
        <f>N67/Beschäftigte!M132</f>
        <v>5.1947836960051985</v>
      </c>
      <c r="P67" s="38">
        <v>16063.356000000007</v>
      </c>
      <c r="Q67" s="42">
        <f>P67/Beschäftigte!O132</f>
        <v>5.0994780952380978</v>
      </c>
      <c r="R67" s="38">
        <v>15881.928000000007</v>
      </c>
      <c r="S67" s="42">
        <f>R67/Beschäftigte!Q132</f>
        <v>4.9833473486037052</v>
      </c>
      <c r="T67" s="38">
        <v>13161.671000000006</v>
      </c>
      <c r="U67" s="42">
        <f>T67/Beschäftigte!S132</f>
        <v>4.0760826881387446</v>
      </c>
    </row>
    <row r="68" spans="1:21" x14ac:dyDescent="0.2">
      <c r="A68" s="31" t="s">
        <v>152</v>
      </c>
      <c r="B68" s="29" t="s">
        <v>161</v>
      </c>
      <c r="C68" t="s">
        <v>180</v>
      </c>
      <c r="D68" s="38">
        <v>4158.8880000000017</v>
      </c>
      <c r="E68" s="42">
        <f>D68/Beschäftigte!C133</f>
        <v>1.8145235602094247</v>
      </c>
      <c r="F68" s="38">
        <v>5918.5070000000032</v>
      </c>
      <c r="G68" s="42">
        <f>F68/Beschäftigte!E133</f>
        <v>2.571028236316248</v>
      </c>
      <c r="H68" s="38">
        <v>3861.1600000000021</v>
      </c>
      <c r="I68" s="42">
        <f>H68/Beschäftigte!G133</f>
        <v>1.6543101970865477</v>
      </c>
      <c r="J68" s="38">
        <v>3872.7900000000022</v>
      </c>
      <c r="K68" s="42">
        <f>J68/Beschäftigte!I133</f>
        <v>1.6347783875052775</v>
      </c>
      <c r="L68" s="38">
        <v>3850.693000000002</v>
      </c>
      <c r="M68" s="42">
        <f>L68/Beschäftigte!K133</f>
        <v>1.6111686192468628</v>
      </c>
      <c r="N68" s="38">
        <v>3833.2480000000019</v>
      </c>
      <c r="O68" s="42">
        <f>N68/Beschäftigte!M133</f>
        <v>1.5932036575228603</v>
      </c>
      <c r="P68" s="38">
        <v>3840.2260000000019</v>
      </c>
      <c r="Q68" s="42">
        <f>P68/Beschäftigte!O133</f>
        <v>1.5961039068994189</v>
      </c>
      <c r="R68" s="38">
        <v>3859.9970000000017</v>
      </c>
      <c r="S68" s="42">
        <f>R68/Beschäftigte!Q133</f>
        <v>1.5495772782015262</v>
      </c>
      <c r="T68" s="38">
        <v>3423.8720000000017</v>
      </c>
      <c r="U68" s="42">
        <f>T68/Beschäftigte!S133</f>
        <v>1.3538442071965211</v>
      </c>
    </row>
    <row r="69" spans="1:21" x14ac:dyDescent="0.2">
      <c r="A69" s="31" t="s">
        <v>153</v>
      </c>
      <c r="B69" s="29" t="s">
        <v>161</v>
      </c>
      <c r="C69" t="s">
        <v>180</v>
      </c>
      <c r="D69" s="38">
        <v>18860.371000000006</v>
      </c>
      <c r="E69" s="42">
        <f>D69/Beschäftigte!C133</f>
        <v>8.2287831588132665</v>
      </c>
      <c r="F69" s="38">
        <v>16990.267000000011</v>
      </c>
      <c r="G69" s="42">
        <f>F69/Beschäftigte!E133</f>
        <v>7.3806546481320634</v>
      </c>
      <c r="H69" s="38">
        <v>17910.200000000008</v>
      </c>
      <c r="I69" s="42">
        <f>H69/Beschäftigte!G133</f>
        <v>7.67360754070266</v>
      </c>
      <c r="J69" s="38">
        <v>16826.284000000011</v>
      </c>
      <c r="K69" s="42">
        <f>J69/Beschäftigte!I133</f>
        <v>7.1026948079358423</v>
      </c>
      <c r="L69" s="38">
        <v>15352.763000000008</v>
      </c>
      <c r="M69" s="42">
        <f>L69/Beschäftigte!K133</f>
        <v>6.423750209205024</v>
      </c>
      <c r="N69" s="38">
        <v>15991.250000000007</v>
      </c>
      <c r="O69" s="42">
        <f>N69/Beschäftigte!M133</f>
        <v>6.6464048212801359</v>
      </c>
      <c r="P69" s="38">
        <v>16090.105000000007</v>
      </c>
      <c r="Q69" s="42">
        <f>P69/Beschäftigte!O133</f>
        <v>6.6874916874480492</v>
      </c>
      <c r="R69" s="38">
        <v>15950.545000000007</v>
      </c>
      <c r="S69" s="42">
        <f>R69/Beschäftigte!Q133</f>
        <v>6.4032697711762374</v>
      </c>
      <c r="T69" s="38">
        <v>13591.981000000007</v>
      </c>
      <c r="U69" s="42">
        <f>T69/Beschäftigte!S133</f>
        <v>5.3744487939897221</v>
      </c>
    </row>
    <row r="70" spans="1:21" x14ac:dyDescent="0.2">
      <c r="A70" s="31" t="s">
        <v>154</v>
      </c>
      <c r="B70" s="29" t="s">
        <v>161</v>
      </c>
      <c r="C70" t="s">
        <v>180</v>
      </c>
      <c r="D70" s="38">
        <v>23578.662000000011</v>
      </c>
      <c r="E70" s="42">
        <f>D70/Beschäftigte!C135</f>
        <v>4.0561950799931212</v>
      </c>
      <c r="F70" s="38">
        <v>22799.452000000008</v>
      </c>
      <c r="G70" s="42">
        <f>F70/Beschäftigte!E135</f>
        <v>3.8735052667346261</v>
      </c>
      <c r="H70" s="38">
        <v>22286.56900000001</v>
      </c>
      <c r="I70" s="42">
        <f>H70/Beschäftigte!G135</f>
        <v>3.7754648483821804</v>
      </c>
      <c r="J70" s="38">
        <v>22491.257000000009</v>
      </c>
      <c r="K70" s="42">
        <f>J70/Beschäftigte!I135</f>
        <v>3.8101400982551259</v>
      </c>
      <c r="L70" s="38">
        <v>22254.005000000012</v>
      </c>
      <c r="M70" s="42">
        <f>L70/Beschäftigte!K135</f>
        <v>3.7744241858887402</v>
      </c>
      <c r="N70" s="38">
        <v>22209.811000000009</v>
      </c>
      <c r="O70" s="42">
        <f>N70/Beschäftigte!M135</f>
        <v>3.7726874469169371</v>
      </c>
      <c r="P70" s="38">
        <v>22521.495000000014</v>
      </c>
      <c r="Q70" s="42">
        <f>P70/Beschäftigte!O135</f>
        <v>3.784538384014609</v>
      </c>
      <c r="R70" s="38">
        <v>22614.535000000011</v>
      </c>
      <c r="S70" s="42">
        <f>R70/Beschäftigte!Q135</f>
        <v>3.8142241524709077</v>
      </c>
      <c r="T70" s="38">
        <v>20055.935000000009</v>
      </c>
      <c r="U70" s="42">
        <f>T70/Beschäftigte!S135</f>
        <v>3.3572037161031147</v>
      </c>
    </row>
    <row r="71" spans="1:21" x14ac:dyDescent="0.2">
      <c r="A71" s="31" t="s">
        <v>155</v>
      </c>
      <c r="B71" s="29" t="s">
        <v>161</v>
      </c>
      <c r="C71" t="s">
        <v>180</v>
      </c>
      <c r="D71" s="38">
        <v>67288.854000000036</v>
      </c>
      <c r="E71" s="42">
        <f>D71/Beschäftigte!C135</f>
        <v>11.575581283330472</v>
      </c>
      <c r="F71" s="38">
        <v>60116.633000000031</v>
      </c>
      <c r="G71" s="42">
        <f>F71/Beschäftigte!E135</f>
        <v>10.213495242949376</v>
      </c>
      <c r="H71" s="38">
        <v>57608.04200000003</v>
      </c>
      <c r="I71" s="42">
        <f>H71/Beschäftigte!G135</f>
        <v>9.7591126545824203</v>
      </c>
      <c r="J71" s="38">
        <v>63719.607000000033</v>
      </c>
      <c r="K71" s="42">
        <f>J71/Beschäftigte!I135</f>
        <v>10.79444468914112</v>
      </c>
      <c r="L71" s="38">
        <v>58998.990000000034</v>
      </c>
      <c r="M71" s="42">
        <f>L71/Beschäftigte!K135</f>
        <v>10.006612957937591</v>
      </c>
      <c r="N71" s="38">
        <v>60541.128000000026</v>
      </c>
      <c r="O71" s="42">
        <f>N71/Beschäftigte!M135</f>
        <v>10.283867504671313</v>
      </c>
      <c r="P71" s="38">
        <v>61476.180000000022</v>
      </c>
      <c r="Q71" s="42">
        <f>P71/Beschäftigte!O135</f>
        <v>10.330529252724615</v>
      </c>
      <c r="R71" s="38">
        <v>61134.258000000023</v>
      </c>
      <c r="S71" s="42">
        <f>R71/Beschäftigte!Q135</f>
        <v>10.311057176589648</v>
      </c>
      <c r="T71" s="38">
        <v>52141.942000000017</v>
      </c>
      <c r="U71" s="42">
        <f>T71/Beschäftigte!S135</f>
        <v>8.7281456310679637</v>
      </c>
    </row>
    <row r="72" spans="1:21" x14ac:dyDescent="0.2">
      <c r="A72" s="31" t="s">
        <v>156</v>
      </c>
      <c r="B72" s="29" t="s">
        <v>161</v>
      </c>
      <c r="C72" t="s">
        <v>180</v>
      </c>
      <c r="D72" s="38">
        <v>4313.5670000000018</v>
      </c>
      <c r="E72" s="42">
        <f>D72/Beschäftigte!C136</f>
        <v>1.5737201751185705</v>
      </c>
      <c r="F72" s="38">
        <v>4313.5670000000018</v>
      </c>
      <c r="G72" s="42">
        <f>F72/Beschäftigte!E136</f>
        <v>1.6451437833714728</v>
      </c>
      <c r="H72" s="38">
        <v>5555.6510000000026</v>
      </c>
      <c r="I72" s="42">
        <f>H72/Beschäftigte!G136</f>
        <v>2.1625733748540297</v>
      </c>
      <c r="J72" s="38">
        <v>5585.8890000000029</v>
      </c>
      <c r="K72" s="42">
        <f>J72/Beschäftigte!I136</f>
        <v>2.1965745182854906</v>
      </c>
      <c r="L72" s="38">
        <v>5498.6640000000025</v>
      </c>
      <c r="M72" s="42">
        <f>L72/Beschäftigte!K136</f>
        <v>2.165680976762506</v>
      </c>
      <c r="N72" s="38">
        <v>5612.6380000000026</v>
      </c>
      <c r="O72" s="42">
        <f>N72/Beschäftigte!M136</f>
        <v>2.211441292356187</v>
      </c>
      <c r="P72" s="38">
        <v>5709.1670000000031</v>
      </c>
      <c r="Q72" s="42">
        <f>P72/Beschäftigte!O136</f>
        <v>2.2394207722657296</v>
      </c>
      <c r="R72" s="38">
        <v>5690.5590000000029</v>
      </c>
      <c r="S72" s="42">
        <f>R72/Beschäftigte!Q136</f>
        <v>2.17529013761468</v>
      </c>
      <c r="T72" s="38">
        <v>5056.7240000000029</v>
      </c>
      <c r="U72" s="42">
        <f>T72/Beschäftigte!S136</f>
        <v>1.9110823885109611</v>
      </c>
    </row>
    <row r="73" spans="1:21" x14ac:dyDescent="0.2">
      <c r="A73" s="31" t="s">
        <v>157</v>
      </c>
      <c r="B73" s="29" t="s">
        <v>161</v>
      </c>
      <c r="C73" t="s">
        <v>180</v>
      </c>
      <c r="D73" s="38">
        <v>23089.039000000012</v>
      </c>
      <c r="E73" s="42">
        <f>D73/Beschäftigte!C136</f>
        <v>8.4235822692448057</v>
      </c>
      <c r="F73" s="38">
        <v>23093.69100000001</v>
      </c>
      <c r="G73" s="42">
        <f>F73/Beschäftigte!E136</f>
        <v>8.8076624713958847</v>
      </c>
      <c r="H73" s="38">
        <v>18910.380000000008</v>
      </c>
      <c r="I73" s="42">
        <f>H73/Beschäftigte!G136</f>
        <v>7.360988711560922</v>
      </c>
      <c r="J73" s="38">
        <v>19480.250000000011</v>
      </c>
      <c r="K73" s="42">
        <f>J73/Beschäftigte!I136</f>
        <v>7.6603421156114866</v>
      </c>
      <c r="L73" s="38">
        <v>17882.288000000008</v>
      </c>
      <c r="M73" s="42">
        <f>L73/Beschäftigte!K136</f>
        <v>7.0430437179992156</v>
      </c>
      <c r="N73" s="38">
        <v>18911.543000000009</v>
      </c>
      <c r="O73" s="42">
        <f>N73/Beschäftigte!M136</f>
        <v>7.4513565799842434</v>
      </c>
      <c r="P73" s="38">
        <v>19189.500000000007</v>
      </c>
      <c r="Q73" s="42">
        <f>P73/Beschäftigte!O136</f>
        <v>7.5270814305122284</v>
      </c>
      <c r="R73" s="38">
        <v>19076.689000000009</v>
      </c>
      <c r="S73" s="42">
        <f>R73/Beschäftigte!Q136</f>
        <v>7.2923123088685049</v>
      </c>
      <c r="T73" s="38">
        <v>15262.049000000008</v>
      </c>
      <c r="U73" s="42">
        <f>T73/Beschäftigte!S136</f>
        <v>5.7679701436130042</v>
      </c>
    </row>
    <row r="74" spans="1:21" x14ac:dyDescent="0.2">
      <c r="A74" s="31" t="s">
        <v>158</v>
      </c>
      <c r="B74" s="29" t="s">
        <v>161</v>
      </c>
      <c r="C74" t="s">
        <v>180</v>
      </c>
      <c r="D74" s="38">
        <v>25027.760000000013</v>
      </c>
      <c r="E74" s="42">
        <f>D74/Beschäftigte!C134</f>
        <v>2.5042785671402856</v>
      </c>
      <c r="F74" s="38">
        <v>26094.231000000014</v>
      </c>
      <c r="G74" s="42">
        <f>F74/Beschäftigte!E134</f>
        <v>2.5487625512795482</v>
      </c>
      <c r="H74" s="38">
        <v>23654.257000000012</v>
      </c>
      <c r="I74" s="42">
        <f>H74/Beschäftigte!G134</f>
        <v>2.2746665063948468</v>
      </c>
      <c r="J74" s="38">
        <v>23896.161000000011</v>
      </c>
      <c r="K74" s="42">
        <f>J74/Beschäftigte!I134</f>
        <v>2.2773430858667694</v>
      </c>
      <c r="L74" s="38">
        <v>24076.42600000001</v>
      </c>
      <c r="M74" s="42">
        <f>L74/Beschäftigte!K134</f>
        <v>2.2700759947199707</v>
      </c>
      <c r="N74" s="38">
        <v>23007.629000000012</v>
      </c>
      <c r="O74" s="42">
        <f>N74/Beschäftigte!M134</f>
        <v>2.1390506693938276</v>
      </c>
      <c r="P74" s="38">
        <v>23387.930000000011</v>
      </c>
      <c r="Q74" s="42">
        <f>P74/Beschäftigte!O134</f>
        <v>2.1646893115924013</v>
      </c>
      <c r="R74" s="38">
        <v>23969.430000000011</v>
      </c>
      <c r="S74" s="42">
        <f>R74/Beschäftigte!Q134</f>
        <v>2.0673995169915482</v>
      </c>
      <c r="T74" s="38">
        <v>24689.327000000012</v>
      </c>
      <c r="U74" s="42">
        <f>T74/Beschäftigte!S134</f>
        <v>2.0988971350845884</v>
      </c>
    </row>
    <row r="75" spans="1:21" x14ac:dyDescent="0.2">
      <c r="A75" s="31" t="s">
        <v>159</v>
      </c>
      <c r="B75" s="29" t="s">
        <v>161</v>
      </c>
      <c r="C75" t="s">
        <v>180</v>
      </c>
      <c r="D75" s="38">
        <v>79996.955000000031</v>
      </c>
      <c r="E75" s="42">
        <f>D75/Beschäftigte!C134</f>
        <v>8.0044981989193555</v>
      </c>
      <c r="F75" s="38">
        <v>74991.403000000035</v>
      </c>
      <c r="G75" s="42">
        <f>F75/Beschäftigte!E134</f>
        <v>7.3248098261379209</v>
      </c>
      <c r="H75" s="38">
        <v>77430.214000000036</v>
      </c>
      <c r="I75" s="42">
        <f>H75/Beschäftigte!G134</f>
        <v>7.4459288393114758</v>
      </c>
      <c r="J75" s="38">
        <v>79819.016000000032</v>
      </c>
      <c r="K75" s="42">
        <f>J75/Beschäftigte!I134</f>
        <v>7.6068823024873753</v>
      </c>
      <c r="L75" s="38">
        <v>74368.035000000033</v>
      </c>
      <c r="M75" s="42">
        <f>L75/Beschäftigte!K134</f>
        <v>7.0118833679049626</v>
      </c>
      <c r="N75" s="38">
        <v>73216.665000000037</v>
      </c>
      <c r="O75" s="42">
        <f>N75/Beschäftigte!M134</f>
        <v>6.8070532725920447</v>
      </c>
      <c r="P75" s="38">
        <v>74532.01800000004</v>
      </c>
      <c r="Q75" s="42">
        <f>P75/Beschäftigte!O134</f>
        <v>6.8983729101298179</v>
      </c>
      <c r="R75" s="38">
        <v>76761.489000000031</v>
      </c>
      <c r="S75" s="42">
        <f>R75/Beschäftigte!Q134</f>
        <v>6.62079429015008</v>
      </c>
      <c r="T75" s="38">
        <v>70120.759000000035</v>
      </c>
      <c r="U75" s="42">
        <f>T75/Beschäftigte!S134</f>
        <v>5.961128878687413</v>
      </c>
    </row>
    <row r="76" spans="1:21" x14ac:dyDescent="0.2">
      <c r="A76" s="31" t="s">
        <v>160</v>
      </c>
      <c r="B76" s="29" t="s">
        <v>161</v>
      </c>
      <c r="C76" t="s">
        <v>180</v>
      </c>
      <c r="D76" s="38">
        <v>346061.11700000014</v>
      </c>
      <c r="E76" s="42">
        <f>D76/Beschäftigte!C137</f>
        <v>11.412496026118793</v>
      </c>
      <c r="F76" s="38">
        <v>308593.90900000016</v>
      </c>
      <c r="G76" s="42">
        <f>F76/Beschäftigte!E137</f>
        <v>10.059455259640778</v>
      </c>
      <c r="H76" s="38">
        <v>311252.52700000012</v>
      </c>
      <c r="I76" s="42">
        <f>H76/Beschäftigte!G137</f>
        <v>10.044292209887702</v>
      </c>
      <c r="J76" s="38">
        <v>330760.68900000019</v>
      </c>
      <c r="K76" s="42">
        <f>J76/Beschäftigte!I137</f>
        <v>10.588069048305009</v>
      </c>
      <c r="L76" s="38">
        <v>307896.10900000017</v>
      </c>
      <c r="M76" s="42">
        <f>L76/Beschäftigte!K137</f>
        <v>9.7716877400107958</v>
      </c>
      <c r="N76" s="38">
        <v>329074.33900000015</v>
      </c>
      <c r="O76" s="42">
        <f>N76/Beschäftigte!M137</f>
        <v>10.314839952355582</v>
      </c>
      <c r="P76" s="38">
        <v>343517.63600000017</v>
      </c>
      <c r="Q76" s="42">
        <f>P76/Beschäftigte!O137</f>
        <v>10.596509223271028</v>
      </c>
      <c r="R76" s="38">
        <v>330526.92600000015</v>
      </c>
      <c r="S76" s="42">
        <f>R76/Beschäftigte!Q137</f>
        <v>9.7653241350784459</v>
      </c>
      <c r="T76" s="38">
        <v>293144.61700000014</v>
      </c>
      <c r="U76" s="42">
        <f>T76/Beschäftigte!S137</f>
        <v>8.5474870830417586</v>
      </c>
    </row>
    <row r="131" spans="1:23" x14ac:dyDescent="0.2">
      <c r="A131" s="29"/>
      <c r="B131" s="29"/>
      <c r="C131" s="29"/>
      <c r="D131" s="18"/>
      <c r="E131" s="29"/>
      <c r="F131" s="18"/>
      <c r="G131" s="29"/>
      <c r="H131" s="18"/>
      <c r="I131" s="29"/>
      <c r="J131" s="18"/>
      <c r="K131" s="29"/>
      <c r="L131" s="18"/>
      <c r="M131" s="29"/>
      <c r="N131" s="18"/>
      <c r="O131" s="29"/>
      <c r="P131" s="18"/>
      <c r="Q131" s="29"/>
      <c r="R131" s="18"/>
      <c r="S131" s="29"/>
      <c r="T131" s="29"/>
      <c r="U131" s="29"/>
      <c r="V131" s="18"/>
      <c r="W131" s="18"/>
    </row>
    <row r="132" spans="1:23" x14ac:dyDescent="0.2">
      <c r="A132" s="29" t="s">
        <v>146</v>
      </c>
      <c r="B132" s="29"/>
      <c r="C132" s="30"/>
      <c r="D132" s="18"/>
      <c r="E132" s="30"/>
      <c r="F132" s="18"/>
      <c r="G132" s="30"/>
      <c r="H132" s="18"/>
      <c r="I132" s="30"/>
      <c r="J132" s="18"/>
      <c r="K132" s="30"/>
      <c r="L132" s="18"/>
      <c r="M132" s="30"/>
      <c r="N132" s="18"/>
      <c r="O132" s="30"/>
      <c r="P132" s="18"/>
      <c r="Q132" s="30"/>
      <c r="R132" s="18"/>
      <c r="S132" s="30"/>
      <c r="T132" s="30"/>
      <c r="U132" s="29"/>
      <c r="V132" s="18"/>
      <c r="W132" s="18"/>
    </row>
    <row r="133" spans="1:23" x14ac:dyDescent="0.2">
      <c r="A133" s="29"/>
      <c r="B133" s="29" t="s">
        <v>142</v>
      </c>
      <c r="C133" s="32"/>
      <c r="D133" s="30">
        <v>2010</v>
      </c>
      <c r="E133" s="30">
        <v>2010</v>
      </c>
      <c r="F133" s="30">
        <v>2011</v>
      </c>
      <c r="G133" s="30">
        <v>2011</v>
      </c>
      <c r="H133" s="30">
        <v>2012</v>
      </c>
      <c r="I133" s="30">
        <v>2012</v>
      </c>
      <c r="J133" s="30">
        <v>2013</v>
      </c>
      <c r="K133" s="30">
        <v>2013</v>
      </c>
      <c r="L133" s="30">
        <v>2014</v>
      </c>
      <c r="M133" s="30">
        <v>2014</v>
      </c>
      <c r="N133" s="30">
        <v>2015</v>
      </c>
      <c r="O133" s="30">
        <v>2015</v>
      </c>
      <c r="P133" s="30">
        <v>2016</v>
      </c>
      <c r="Q133" s="30">
        <v>2016</v>
      </c>
      <c r="R133" s="30">
        <v>2017</v>
      </c>
      <c r="S133" s="30">
        <v>2017</v>
      </c>
      <c r="T133" s="30">
        <v>2018</v>
      </c>
      <c r="U133" s="30">
        <v>2018</v>
      </c>
      <c r="V133" s="18"/>
      <c r="W133" s="18"/>
    </row>
    <row r="134" spans="1:23" x14ac:dyDescent="0.2">
      <c r="A134" s="31" t="s">
        <v>148</v>
      </c>
      <c r="B134" s="29" t="s">
        <v>161</v>
      </c>
      <c r="C134" s="32"/>
      <c r="D134" s="38">
        <v>1702.6320000000007</v>
      </c>
      <c r="E134" s="44">
        <f>D134/Beschäftigte!C141</f>
        <v>23.980732394366207</v>
      </c>
      <c r="F134" s="38">
        <v>1584.0060000000005</v>
      </c>
      <c r="G134" s="44">
        <f>F134/Beschäftigte!E141</f>
        <v>22.956608695652182</v>
      </c>
      <c r="H134" s="38">
        <v>1670.0680000000009</v>
      </c>
      <c r="I134" s="44">
        <f>H134/Beschäftigte!G141</f>
        <v>23.522084507042265</v>
      </c>
      <c r="J134" s="38">
        <v>1677.0460000000007</v>
      </c>
      <c r="K134" s="44">
        <f>J134/Beschäftigte!I141</f>
        <v>23.62036619718311</v>
      </c>
      <c r="L134" s="38">
        <v>1597.9620000000007</v>
      </c>
      <c r="M134" s="44">
        <f>L134/Beschäftigte!K141</f>
        <v>20.486692307692316</v>
      </c>
      <c r="N134" s="38">
        <v>1623.5480000000009</v>
      </c>
      <c r="O134" s="44">
        <f>N134/Beschäftigte!M141</f>
        <v>20.294350000000012</v>
      </c>
      <c r="P134" s="38">
        <v>1661.9270000000008</v>
      </c>
      <c r="Q134" s="44">
        <f>P134/Beschäftigte!O141</f>
        <v>22.458472972972984</v>
      </c>
      <c r="R134" s="38">
        <v>1638.6670000000008</v>
      </c>
      <c r="S134" s="44">
        <f>R134/Beschäftigte!Q141</f>
        <v>19.983743902439034</v>
      </c>
      <c r="T134" s="38">
        <v>1673.5570000000007</v>
      </c>
      <c r="U134" s="44">
        <f>T134/Beschäftigte!S141</f>
        <v>18.595077777777785</v>
      </c>
      <c r="V134" s="18"/>
      <c r="W134" s="18"/>
    </row>
    <row r="135" spans="1:23" x14ac:dyDescent="0.2">
      <c r="A135" s="31" t="s">
        <v>149</v>
      </c>
      <c r="B135" s="29" t="s">
        <v>161</v>
      </c>
      <c r="C135" s="32"/>
      <c r="D135" s="38">
        <v>1982.9150000000011</v>
      </c>
      <c r="E135" s="44">
        <f>D135/Beschäftigte!C141</f>
        <v>27.928380281690156</v>
      </c>
      <c r="F135" s="38">
        <v>1859.6370000000009</v>
      </c>
      <c r="G135" s="44">
        <f>F135/Beschäftigte!E141</f>
        <v>26.951260869565228</v>
      </c>
      <c r="H135" s="38">
        <v>1958.4920000000009</v>
      </c>
      <c r="I135" s="44">
        <f>H135/Beschäftigte!G141</f>
        <v>27.584394366197195</v>
      </c>
      <c r="J135" s="38">
        <v>1975.9370000000008</v>
      </c>
      <c r="K135" s="44">
        <f>J135/Beschäftigte!I141</f>
        <v>27.830098591549309</v>
      </c>
      <c r="L135" s="38">
        <v>1854.985000000001</v>
      </c>
      <c r="M135" s="44">
        <f>L135/Beschäftigte!K141</f>
        <v>23.781858974358986</v>
      </c>
      <c r="N135" s="38">
        <v>1880.571000000001</v>
      </c>
      <c r="O135" s="44">
        <f>N135/Beschäftigte!M141</f>
        <v>23.507137500000013</v>
      </c>
      <c r="P135" s="38" t="s">
        <v>144</v>
      </c>
      <c r="Q135" s="38" t="s">
        <v>144</v>
      </c>
      <c r="R135" s="38" t="s">
        <v>144</v>
      </c>
      <c r="S135" s="38" t="s">
        <v>144</v>
      </c>
      <c r="T135" s="38" t="s">
        <v>144</v>
      </c>
      <c r="U135" s="38" t="s">
        <v>144</v>
      </c>
      <c r="V135" s="18"/>
      <c r="W135" s="18"/>
    </row>
    <row r="136" spans="1:23" x14ac:dyDescent="0.2">
      <c r="A136" s="31" t="s">
        <v>150</v>
      </c>
      <c r="B136" s="29" t="s">
        <v>161</v>
      </c>
      <c r="C136" s="32"/>
      <c r="D136" s="38">
        <v>2127.1270000000013</v>
      </c>
      <c r="E136" s="44">
        <f>D136/Beschäftigte!C142</f>
        <v>3.9983590225563934</v>
      </c>
      <c r="F136" s="38">
        <v>1968.959000000001</v>
      </c>
      <c r="G136" s="44">
        <f>F136/Beschäftigte!E142</f>
        <v>3.5929908759124105</v>
      </c>
      <c r="H136" s="38">
        <v>2093.400000000001</v>
      </c>
      <c r="I136" s="44">
        <f>H136/Beschäftigte!G142</f>
        <v>3.8623616236162381</v>
      </c>
      <c r="J136" s="38">
        <v>2045.717000000001</v>
      </c>
      <c r="K136" s="44">
        <f>J136/Beschäftigte!I142</f>
        <v>3.8525743879472714</v>
      </c>
      <c r="L136" s="38">
        <v>1937.5580000000009</v>
      </c>
      <c r="M136" s="44">
        <f>L136/Beschäftigte!K142</f>
        <v>3.7332524084778438</v>
      </c>
      <c r="N136" s="38">
        <v>1928.254000000001</v>
      </c>
      <c r="O136" s="44">
        <f>N136/Beschäftigte!M142</f>
        <v>3.6869101338432144</v>
      </c>
      <c r="P136" s="38">
        <v>1967.7960000000007</v>
      </c>
      <c r="Q136" s="44">
        <f>P136/Beschäftigte!O142</f>
        <v>3.6508274582560309</v>
      </c>
      <c r="R136" s="38">
        <v>1914.2980000000009</v>
      </c>
      <c r="S136" s="44">
        <f>R136/Beschäftigte!Q142</f>
        <v>3.544996296296298</v>
      </c>
      <c r="T136" s="38">
        <v>1914.2980000000009</v>
      </c>
      <c r="U136" s="44">
        <f>T136/Beschäftigte!S142</f>
        <v>3.4868816029143916</v>
      </c>
      <c r="V136" s="18"/>
      <c r="W136" s="18"/>
    </row>
    <row r="137" spans="1:23" x14ac:dyDescent="0.2">
      <c r="A137" s="31" t="s">
        <v>151</v>
      </c>
      <c r="B137" s="29" t="s">
        <v>161</v>
      </c>
      <c r="C137" s="32"/>
      <c r="D137" s="38">
        <v>3020.3110000000015</v>
      </c>
      <c r="E137" s="44">
        <f>D137/Beschäftigte!C142</f>
        <v>5.6772763157894763</v>
      </c>
      <c r="F137" s="38">
        <v>2590.0010000000016</v>
      </c>
      <c r="G137" s="44">
        <f>F137/Beschäftigte!E142</f>
        <v>4.7262791970802951</v>
      </c>
      <c r="H137" s="38">
        <v>2716.7680000000014</v>
      </c>
      <c r="I137" s="44">
        <f>H137/Beschäftigte!G142</f>
        <v>5.0124870848708509</v>
      </c>
      <c r="J137" s="38">
        <v>2640.0100000000016</v>
      </c>
      <c r="K137" s="44">
        <f>J137/Beschäftigte!I142</f>
        <v>4.9717702448210952</v>
      </c>
      <c r="L137" s="38">
        <v>2326.0000000000014</v>
      </c>
      <c r="M137" s="44">
        <f>L137/Beschäftigte!K142</f>
        <v>4.4816955684007738</v>
      </c>
      <c r="N137" s="38">
        <v>2286.458000000001</v>
      </c>
      <c r="O137" s="44">
        <f>N137/Beschäftigte!M142</f>
        <v>4.3718126195028697</v>
      </c>
      <c r="P137" s="38" t="s">
        <v>144</v>
      </c>
      <c r="Q137" s="38" t="s">
        <v>144</v>
      </c>
      <c r="R137" s="38" t="s">
        <v>144</v>
      </c>
      <c r="S137" s="38" t="s">
        <v>144</v>
      </c>
      <c r="T137" s="38" t="s">
        <v>144</v>
      </c>
      <c r="U137" s="38" t="s">
        <v>144</v>
      </c>
      <c r="V137" s="18"/>
      <c r="W137" s="18"/>
    </row>
    <row r="138" spans="1:23" x14ac:dyDescent="0.2">
      <c r="A138" s="31" t="s">
        <v>152</v>
      </c>
      <c r="B138" s="29" t="s">
        <v>161</v>
      </c>
      <c r="C138" s="32"/>
      <c r="D138" s="38">
        <v>2125.9640000000009</v>
      </c>
      <c r="E138" s="44">
        <f>D138/Beschäftigte!C143</f>
        <v>10.320213592233014</v>
      </c>
      <c r="F138" s="38">
        <v>1860.8000000000009</v>
      </c>
      <c r="G138" s="44">
        <f>F138/Beschäftigte!E143</f>
        <v>8.8189573459715689</v>
      </c>
      <c r="H138" s="38">
        <v>1917.7870000000007</v>
      </c>
      <c r="I138" s="44">
        <f>H138/Beschäftigte!G143</f>
        <v>9.0461650943396261</v>
      </c>
      <c r="J138" s="38">
        <v>1837.5400000000009</v>
      </c>
      <c r="K138" s="44">
        <f>J138/Beschäftigte!I143</f>
        <v>8.3905936073059397</v>
      </c>
      <c r="L138" s="38">
        <v>1630.5260000000007</v>
      </c>
      <c r="M138" s="44">
        <f>L138/Beschäftigte!K143</f>
        <v>7.3117757847533662</v>
      </c>
      <c r="N138" s="38">
        <v>1602.6140000000009</v>
      </c>
      <c r="O138" s="44">
        <f>N138/Beschäftigte!M143</f>
        <v>7.2189819819819858</v>
      </c>
      <c r="P138" s="38">
        <v>1600.2880000000007</v>
      </c>
      <c r="Q138" s="44">
        <f>P138/Beschäftigte!O143</f>
        <v>7.1123911111111138</v>
      </c>
      <c r="R138" s="38">
        <v>1547.9530000000007</v>
      </c>
      <c r="S138" s="44">
        <f>R138/Beschäftigte!Q143</f>
        <v>7.0682785388127884</v>
      </c>
      <c r="T138" s="38">
        <v>1525.8560000000009</v>
      </c>
      <c r="U138" s="44">
        <f>T138/Beschäftigte!S143</f>
        <v>6.8732252252252293</v>
      </c>
      <c r="V138" s="18"/>
      <c r="W138" s="18"/>
    </row>
    <row r="139" spans="1:23" x14ac:dyDescent="0.2">
      <c r="A139" s="31" t="s">
        <v>153</v>
      </c>
      <c r="B139" s="29" t="s">
        <v>161</v>
      </c>
      <c r="C139" s="32"/>
      <c r="D139" s="38">
        <v>3261.0520000000015</v>
      </c>
      <c r="E139" s="44">
        <f>D139/Beschäftigte!C143</f>
        <v>15.830349514563114</v>
      </c>
      <c r="F139" s="38">
        <v>2766.7770000000014</v>
      </c>
      <c r="G139" s="44">
        <f>F139/Beschäftigte!E143</f>
        <v>13.112687203791475</v>
      </c>
      <c r="H139" s="38">
        <v>2838.8830000000016</v>
      </c>
      <c r="I139" s="44">
        <f>H139/Beschäftigte!G143</f>
        <v>13.390957547169819</v>
      </c>
      <c r="J139" s="38">
        <v>2814.4600000000014</v>
      </c>
      <c r="K139" s="44">
        <f>J139/Beschäftigte!I143</f>
        <v>12.851415525114161</v>
      </c>
      <c r="L139" s="38">
        <v>2463.2340000000008</v>
      </c>
      <c r="M139" s="44">
        <f>L139/Beschäftigte!K143</f>
        <v>11.045892376681618</v>
      </c>
      <c r="N139" s="38">
        <v>2441.1370000000011</v>
      </c>
      <c r="O139" s="44">
        <f>N139/Beschäftigte!M143</f>
        <v>10.996112612612617</v>
      </c>
      <c r="P139" s="38" t="s">
        <v>144</v>
      </c>
      <c r="Q139" s="38" t="s">
        <v>144</v>
      </c>
      <c r="R139" s="38" t="s">
        <v>144</v>
      </c>
      <c r="S139" s="38" t="s">
        <v>144</v>
      </c>
      <c r="T139" s="38" t="s">
        <v>144</v>
      </c>
      <c r="U139" s="38" t="s">
        <v>144</v>
      </c>
      <c r="V139" s="18"/>
      <c r="W139" s="18"/>
    </row>
    <row r="140" spans="1:23" x14ac:dyDescent="0.2">
      <c r="A140" s="31" t="s">
        <v>154</v>
      </c>
      <c r="B140" s="29" t="s">
        <v>161</v>
      </c>
      <c r="D140" s="38">
        <v>5098.5920000000024</v>
      </c>
      <c r="E140" s="44">
        <f>D140/Beschäftigte!C145</f>
        <v>15.040094395280242</v>
      </c>
      <c r="F140" s="38">
        <v>4911.3490000000029</v>
      </c>
      <c r="G140" s="44">
        <f>F140/Beschäftigte!E145</f>
        <v>14.113071839080469</v>
      </c>
      <c r="H140" s="38">
        <v>5021.8340000000026</v>
      </c>
      <c r="I140" s="44">
        <f>H140/Beschäftigte!G145</f>
        <v>14.185971751412437</v>
      </c>
      <c r="J140" s="38">
        <v>4998.5740000000023</v>
      </c>
      <c r="K140" s="44">
        <f>J140/Beschäftigte!I145</f>
        <v>14.281640000000007</v>
      </c>
      <c r="L140" s="38">
        <v>4703.1720000000023</v>
      </c>
      <c r="M140" s="44">
        <f>L140/Beschäftigte!K145</f>
        <v>13.592982658959544</v>
      </c>
      <c r="N140" s="38">
        <v>4639.2070000000022</v>
      </c>
      <c r="O140" s="44">
        <f>N140/Beschäftigte!M145</f>
        <v>13.068188732394372</v>
      </c>
      <c r="P140" s="38">
        <v>4688.0530000000026</v>
      </c>
      <c r="Q140" s="44">
        <f>P140/Beschäftigte!O145</f>
        <v>12.950422651933708</v>
      </c>
      <c r="R140" s="38">
        <v>4589.1980000000021</v>
      </c>
      <c r="S140" s="44">
        <f>R140/Beschäftigte!Q145</f>
        <v>12.783281337047359</v>
      </c>
      <c r="T140" s="38">
        <v>4674.0970000000016</v>
      </c>
      <c r="U140" s="44">
        <f>T140/Beschäftigte!S145</f>
        <v>13.316515669515674</v>
      </c>
    </row>
    <row r="141" spans="1:23" x14ac:dyDescent="0.2">
      <c r="A141" s="31" t="s">
        <v>155</v>
      </c>
      <c r="B141" s="29" t="s">
        <v>161</v>
      </c>
      <c r="D141" s="38">
        <v>6225.5390000000034</v>
      </c>
      <c r="E141" s="44">
        <f>D141/Beschäftigte!C145</f>
        <v>18.364421828908565</v>
      </c>
      <c r="F141" s="38">
        <v>6025.5030000000033</v>
      </c>
      <c r="G141" s="44">
        <f>F141/Beschäftigte!E145</f>
        <v>17.314663793103456</v>
      </c>
      <c r="H141" s="38">
        <v>6175.5300000000034</v>
      </c>
      <c r="I141" s="44">
        <f>H141/Beschäftigte!G145</f>
        <v>17.445000000000011</v>
      </c>
      <c r="J141" s="38">
        <v>6181.345000000003</v>
      </c>
      <c r="K141" s="44">
        <f>J141/Beschäftigte!I145</f>
        <v>17.660985714285722</v>
      </c>
      <c r="L141" s="38">
        <v>5725.4490000000033</v>
      </c>
      <c r="M141" s="44">
        <f>L141/Beschäftigte!K145</f>
        <v>16.547540462427754</v>
      </c>
      <c r="N141" s="38">
        <v>5638.2240000000029</v>
      </c>
      <c r="O141" s="44">
        <f>N141/Beschäftigte!M145</f>
        <v>15.882321126760571</v>
      </c>
      <c r="P141" s="38" t="s">
        <v>144</v>
      </c>
      <c r="Q141" s="38" t="s">
        <v>144</v>
      </c>
      <c r="R141" s="38" t="s">
        <v>144</v>
      </c>
      <c r="S141" s="38" t="s">
        <v>144</v>
      </c>
      <c r="T141" s="38" t="s">
        <v>144</v>
      </c>
      <c r="U141" s="38" t="s">
        <v>144</v>
      </c>
    </row>
    <row r="142" spans="1:23" x14ac:dyDescent="0.2">
      <c r="A142" s="31" t="s">
        <v>156</v>
      </c>
      <c r="B142" s="29" t="s">
        <v>161</v>
      </c>
      <c r="D142" s="38">
        <v>4622.9250000000029</v>
      </c>
      <c r="E142" s="44">
        <f>D142/Beschäftigte!C146</f>
        <v>30.018993506493526</v>
      </c>
      <c r="F142" s="38">
        <v>4525.233000000002</v>
      </c>
      <c r="G142" s="44">
        <f>F142/Beschäftigte!E146</f>
        <v>30.168220000000012</v>
      </c>
      <c r="H142" s="38">
        <v>4825.2870000000021</v>
      </c>
      <c r="I142" s="44">
        <f>H142/Beschäftigte!G146</f>
        <v>30.347716981132088</v>
      </c>
      <c r="J142" s="38">
        <v>4931.1200000000026</v>
      </c>
      <c r="K142" s="44">
        <f>J142/Beschäftigte!I146</f>
        <v>30.439012345679028</v>
      </c>
      <c r="L142" s="38">
        <v>4702.0090000000018</v>
      </c>
      <c r="M142" s="44">
        <f>L142/Beschäftigte!K146</f>
        <v>28.155742514970072</v>
      </c>
      <c r="N142" s="38">
        <v>4807.8420000000024</v>
      </c>
      <c r="O142" s="44">
        <f>N142/Beschäftigte!M146</f>
        <v>28.962903614457847</v>
      </c>
      <c r="P142" s="38">
        <v>4946.2390000000023</v>
      </c>
      <c r="Q142" s="44">
        <f>P142/Beschäftigte!O146</f>
        <v>27.944853107344645</v>
      </c>
      <c r="R142" s="38">
        <v>5028.8120000000026</v>
      </c>
      <c r="S142" s="44">
        <f>R142/Beschäftigte!Q146</f>
        <v>27.479846994535535</v>
      </c>
      <c r="T142" s="38">
        <v>5134.6450000000023</v>
      </c>
      <c r="U142" s="44">
        <f>T142/Beschäftigte!S146</f>
        <v>28.058169398907115</v>
      </c>
    </row>
    <row r="143" spans="1:23" x14ac:dyDescent="0.2">
      <c r="A143" s="31" t="s">
        <v>157</v>
      </c>
      <c r="B143" s="29" t="s">
        <v>161</v>
      </c>
      <c r="D143" s="38">
        <v>6276.711000000003</v>
      </c>
      <c r="E143" s="44">
        <f>D143/Beschäftigte!C146</f>
        <v>40.757863636363659</v>
      </c>
      <c r="F143" s="38">
        <v>6040.622000000003</v>
      </c>
      <c r="G143" s="44">
        <f>F143/Beschäftigte!E146</f>
        <v>40.270813333333351</v>
      </c>
      <c r="H143" s="38">
        <v>6417.4340000000029</v>
      </c>
      <c r="I143" s="44">
        <f>H143/Beschäftigte!G146</f>
        <v>40.361220125786183</v>
      </c>
      <c r="J143" s="38">
        <v>6710.5100000000029</v>
      </c>
      <c r="K143" s="44">
        <f>J143/Beschäftigte!I146</f>
        <v>41.422901234567917</v>
      </c>
      <c r="L143" s="38">
        <v>6308.1120000000028</v>
      </c>
      <c r="M143" s="44">
        <f>L143/Beschäftigte!K146</f>
        <v>37.773125748503013</v>
      </c>
      <c r="N143" s="38">
        <v>6469.769000000003</v>
      </c>
      <c r="O143" s="44">
        <f>N143/Beschäftigte!M146</f>
        <v>38.974512048192786</v>
      </c>
      <c r="P143" s="38" t="s">
        <v>144</v>
      </c>
      <c r="Q143" s="38" t="s">
        <v>144</v>
      </c>
      <c r="R143" s="38" t="s">
        <v>144</v>
      </c>
      <c r="S143" s="38" t="s">
        <v>144</v>
      </c>
      <c r="T143" s="38" t="s">
        <v>144</v>
      </c>
      <c r="U143" s="38" t="s">
        <v>144</v>
      </c>
    </row>
    <row r="144" spans="1:23" x14ac:dyDescent="0.2">
      <c r="A144" s="31" t="s">
        <v>158</v>
      </c>
      <c r="B144" s="29" t="s">
        <v>161</v>
      </c>
      <c r="D144" s="38">
        <v>8139.8370000000032</v>
      </c>
      <c r="E144" s="44">
        <f>D144/Beschäftigte!C144</f>
        <v>18.088526666666674</v>
      </c>
      <c r="F144" s="38">
        <v>7794.426000000004</v>
      </c>
      <c r="G144" s="44">
        <f>F144/Beschäftigte!E144</f>
        <v>17.244305309734521</v>
      </c>
      <c r="H144" s="38">
        <v>8037.493000000004</v>
      </c>
      <c r="I144" s="44">
        <f>H144/Beschäftigte!G144</f>
        <v>17.064740976645442</v>
      </c>
      <c r="J144" s="38">
        <v>8399.1860000000033</v>
      </c>
      <c r="K144" s="44">
        <f>J144/Beschäftigte!I144</f>
        <v>17.317909278350523</v>
      </c>
      <c r="L144" s="38">
        <v>8113.0880000000043</v>
      </c>
      <c r="M144" s="44">
        <f>L144/Beschäftigte!K144</f>
        <v>16.390076767676778</v>
      </c>
      <c r="N144" s="38">
        <v>8160.7710000000043</v>
      </c>
      <c r="O144" s="44">
        <f>N144/Beschäftigte!M144</f>
        <v>16.256515936254988</v>
      </c>
      <c r="P144" s="38">
        <v>8479.4330000000045</v>
      </c>
      <c r="Q144" s="44">
        <f>P144/Beschäftigte!O144</f>
        <v>17.776589098532504</v>
      </c>
      <c r="R144" s="38">
        <v>8527.1160000000036</v>
      </c>
      <c r="S144" s="44">
        <f>R144/Beschäftigte!Q144</f>
        <v>17.691112033195029</v>
      </c>
      <c r="T144" s="38">
        <v>9247.0130000000045</v>
      </c>
      <c r="U144" s="44">
        <f>T144/Beschäftigte!S144</f>
        <v>18.238684418145965</v>
      </c>
    </row>
    <row r="145" spans="1:21" x14ac:dyDescent="0.2">
      <c r="A145" s="31" t="s">
        <v>159</v>
      </c>
      <c r="B145" s="29" t="s">
        <v>161</v>
      </c>
      <c r="D145" s="38">
        <v>9408.6700000000055</v>
      </c>
      <c r="E145" s="44">
        <f>D145/Beschäftigte!C144</f>
        <v>20.908155555555567</v>
      </c>
      <c r="F145" s="38">
        <v>8896.9500000000044</v>
      </c>
      <c r="G145" s="44">
        <f>F145/Beschäftigte!E144</f>
        <v>19.683517699115054</v>
      </c>
      <c r="H145" s="38">
        <v>9226.0790000000052</v>
      </c>
      <c r="I145" s="44">
        <f>H145/Beschäftigte!G144</f>
        <v>19.58827813163483</v>
      </c>
      <c r="J145" s="38">
        <v>9605.2170000000042</v>
      </c>
      <c r="K145" s="44">
        <f>J145/Beschäftigte!I144</f>
        <v>19.804571134020627</v>
      </c>
      <c r="L145" s="38">
        <v>9222.5900000000056</v>
      </c>
      <c r="M145" s="44">
        <f>L145/Beschäftigte!K144</f>
        <v>18.631494949494961</v>
      </c>
      <c r="N145" s="38">
        <v>9514.5030000000061</v>
      </c>
      <c r="O145" s="44">
        <f>N145/Beschäftigte!M144</f>
        <v>18.953193227091646</v>
      </c>
      <c r="P145" s="38" t="s">
        <v>144</v>
      </c>
      <c r="Q145" s="38" t="s">
        <v>144</v>
      </c>
      <c r="R145" s="38" t="s">
        <v>144</v>
      </c>
      <c r="S145" s="38" t="s">
        <v>144</v>
      </c>
      <c r="T145" s="38" t="s">
        <v>144</v>
      </c>
      <c r="U145" s="38" t="s">
        <v>144</v>
      </c>
    </row>
    <row r="146" spans="1:21" x14ac:dyDescent="0.2">
      <c r="A146" s="31" t="s">
        <v>160</v>
      </c>
      <c r="B146" s="29" t="s">
        <v>161</v>
      </c>
      <c r="D146" s="38">
        <v>33219.932000000015</v>
      </c>
      <c r="E146" s="44">
        <f>D146/Beschäftigte!C147</f>
        <v>17.088442386831282</v>
      </c>
      <c r="F146" s="38">
        <v>30911.377000000015</v>
      </c>
      <c r="G146" s="44">
        <f>F146/Beschäftigte!E147</f>
        <v>15.675140466531447</v>
      </c>
      <c r="H146" s="38">
        <v>32338.378000000019</v>
      </c>
      <c r="I146" s="44">
        <f>H146/Beschäftigte!G147</f>
        <v>16.153035964035972</v>
      </c>
      <c r="J146" s="38">
        <v>32874.521000000015</v>
      </c>
      <c r="K146" s="44">
        <f>J146/Beschäftigte!I147</f>
        <v>16.371773406374508</v>
      </c>
      <c r="L146" s="38">
        <v>30649.702000000016</v>
      </c>
      <c r="M146" s="44">
        <f>L146/Beschäftigte!K147</f>
        <v>15.158111770524242</v>
      </c>
      <c r="N146" s="38">
        <v>30892.769000000015</v>
      </c>
      <c r="O146" s="44">
        <f>N146/Beschäftigte!M147</f>
        <v>15.069643414634154</v>
      </c>
      <c r="P146" s="38">
        <v>34315.478000000017</v>
      </c>
      <c r="Q146" s="44">
        <f>P146/Beschäftigte!O147</f>
        <v>16.698529440389304</v>
      </c>
      <c r="R146" s="38">
        <v>34031.70600000002</v>
      </c>
      <c r="S146" s="44">
        <f>R146/Beschäftigte!Q147</f>
        <v>16.528269062651784</v>
      </c>
      <c r="T146" s="38">
        <v>35697.122000000018</v>
      </c>
      <c r="U146" s="44">
        <f>T146/Beschäftigte!S147</f>
        <v>16.998629523809534</v>
      </c>
    </row>
    <row r="147" spans="1:21" x14ac:dyDescent="0.2">
      <c r="A147" s="31"/>
      <c r="B147" s="29"/>
    </row>
  </sheetData>
  <mergeCells count="1">
    <mergeCell ref="A6:B6"/>
  </mergeCells>
  <phoneticPr fontId="8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Energieverbräuche</vt:lpstr>
      <vt:lpstr>Beschäftigte</vt:lpstr>
      <vt:lpstr>Kennzahlen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Fabian Kellner</cp:lastModifiedBy>
  <dcterms:created xsi:type="dcterms:W3CDTF">2020-12-21T07:50:02Z</dcterms:created>
  <dcterms:modified xsi:type="dcterms:W3CDTF">2020-12-24T13:09:17Z</dcterms:modified>
</cp:coreProperties>
</file>