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04_Projekte\Nachfragemodell\03_Modell\endemo\input\traffic\"/>
    </mc:Choice>
  </mc:AlternateContent>
  <bookViews>
    <workbookView xWindow="0" yWindow="0" windowWidth="28740" windowHeight="14040" activeTab="1"/>
  </bookViews>
  <sheets>
    <sheet name="Übersicht" sheetId="1" r:id="rId1"/>
    <sheet name="Daten" sheetId="2" r:id="rId2"/>
  </sheets>
  <calcPr calcId="162913"/>
</workbook>
</file>

<file path=xl/calcChain.xml><?xml version="1.0" encoding="utf-8"?>
<calcChain xmlns="http://schemas.openxmlformats.org/spreadsheetml/2006/main">
  <c r="H18" i="2" l="1"/>
  <c r="H19" i="2"/>
  <c r="H20" i="2"/>
  <c r="H21" i="2"/>
  <c r="H22" i="2"/>
  <c r="H23" i="2"/>
  <c r="H24" i="2"/>
  <c r="H25" i="2"/>
  <c r="H17" i="2"/>
  <c r="E18" i="2"/>
  <c r="E19" i="2"/>
  <c r="E20" i="2"/>
  <c r="E21" i="2"/>
  <c r="E22" i="2"/>
  <c r="E23" i="2"/>
  <c r="E24" i="2"/>
  <c r="E25" i="2"/>
  <c r="D18" i="2"/>
  <c r="D19" i="2"/>
  <c r="D20" i="2"/>
  <c r="D21" i="2"/>
  <c r="D22" i="2"/>
  <c r="D23" i="2"/>
  <c r="D24" i="2"/>
  <c r="D25" i="2"/>
  <c r="E17" i="2"/>
  <c r="D17" i="2"/>
  <c r="C18" i="2"/>
  <c r="C19" i="2"/>
  <c r="C20" i="2"/>
  <c r="C21" i="2"/>
  <c r="C22" i="2"/>
  <c r="C23" i="2"/>
  <c r="C24" i="2"/>
  <c r="C25" i="2"/>
  <c r="C17" i="2"/>
  <c r="I7" i="2"/>
  <c r="I8" i="2"/>
  <c r="I9" i="2"/>
  <c r="I10" i="2"/>
  <c r="I11" i="2"/>
  <c r="I12" i="2"/>
  <c r="I13" i="2"/>
  <c r="I14" i="2"/>
  <c r="I6" i="2"/>
</calcChain>
</file>

<file path=xl/sharedStrings.xml><?xml version="1.0" encoding="utf-8"?>
<sst xmlns="http://schemas.openxmlformats.org/spreadsheetml/2006/main" count="67" uniqueCount="46">
  <si>
    <t>Statistik als Exceldatei</t>
  </si>
  <si>
    <t>Entwicklung des Modal Split im Personenverkehr in Deutschland in den Jahren 2013 bis 2023 (Anteil der Verkehrsträger)</t>
  </si>
  <si>
    <t>zu den Daten</t>
  </si>
  <si>
    <t>Quellenangaben</t>
  </si>
  <si>
    <t>Quelle</t>
  </si>
  <si>
    <t>BMVI; BAG; Statistisches Bundesamt; DIW Berlin; SSP Consult</t>
  </si>
  <si>
    <t>Erhebung durch</t>
  </si>
  <si>
    <t>BAG; BMVI; Statistisches Bundesamt; DIW Berlin; SSP Consult</t>
  </si>
  <si>
    <t>Erhebungszeitraum</t>
  </si>
  <si>
    <t>2013 bis 2019</t>
  </si>
  <si>
    <t>Region</t>
  </si>
  <si>
    <t>Deutschland</t>
  </si>
  <si>
    <t>Art der Befragung</t>
  </si>
  <si>
    <t>n.a.</t>
  </si>
  <si>
    <t>Anzahl der Befragten</t>
  </si>
  <si>
    <t>Altersgruppe</t>
  </si>
  <si>
    <t>Besondere Eigenschaften</t>
  </si>
  <si>
    <t>Hinweis</t>
  </si>
  <si>
    <t>* Prognose.</t>
  </si>
  <si>
    <t>Beschreibung</t>
  </si>
  <si>
    <t xml:space="preserve">Der private Pkw bleibt das beliebteste Verkehrsmittel in Deutschland – im Jahr 2019 machte das Auto einen Anteil von rund 79 Prozent am Modal Split im Personenverkehr in Deutschland aus. Den zweitgrößten Anteil machte mit 8,4 Prozent der Schienenpersonenverkehr aus. Darauf folgten der öffentliche Straßenverkehr und der Luftverkehr. Einer Prognose zufolge wird sich an der Verteilung der Verkehrsmittel im Modal Split in Deutschland auch in den kommenden Jahren nichts grundlegend verändern. 
 Nachfrage nach Mobilitätsdienstleistungen nimmt zu 
Die Anzahl der Reisenden im Schienenpersonenverkehr der Deutschen Bahn ist seit Jahren tendenziell steigend und erreichte im Jahr 2019 mit rund 2,6 Milliarden Passagieren einen Allzeitrekord. Die Anzahl der Fahrgäste im Linienfernbusverkehr stagniert seit Jahren mit rund 23 Millionen Passagieren auf vergleichsweise hohem Niveau. Der Fernbusmarkt wurde erst Anfang des Jahres 2013 liberalisiert. Ebenso erreichte die Anzahl der beförderten Personen im Luftverkehr in Deutschland im Jahr 2019 einen Rekordwert. </t>
  </si>
  <si>
    <t>Veröffentlichung</t>
  </si>
  <si>
    <t>Veröffentlichung durch</t>
  </si>
  <si>
    <t>BAG</t>
  </si>
  <si>
    <t>Veröffentlichungsdatum</t>
  </si>
  <si>
    <t>April 2020</t>
  </si>
  <si>
    <t>Herkunftsverweis</t>
  </si>
  <si>
    <t>Gleitende Mittelfristprognose für den Güter- und Personenverkehr Winter 2019/2020, Seite 76</t>
  </si>
  <si>
    <t>ID</t>
  </si>
  <si>
    <t>168397</t>
  </si>
  <si>
    <t>Modal Split im Personenverkehr in Deutschland bis 2023</t>
  </si>
  <si>
    <t>Motorisierter Individualverkehr</t>
  </si>
  <si>
    <t>2023*</t>
  </si>
  <si>
    <t>in %</t>
  </si>
  <si>
    <t>2020*</t>
  </si>
  <si>
    <t>2019</t>
  </si>
  <si>
    <t>2018</t>
  </si>
  <si>
    <t>2017</t>
  </si>
  <si>
    <t>2016</t>
  </si>
  <si>
    <t>2015</t>
  </si>
  <si>
    <t>2014</t>
  </si>
  <si>
    <t>2013</t>
  </si>
  <si>
    <t>Schienenpersonenverkehr</t>
  </si>
  <si>
    <t>Öffentlicher Straßenpersonenverkehr</t>
  </si>
  <si>
    <t>Luftverkehr</t>
  </si>
  <si>
    <t>Kontrolle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</si>
</sst>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 numFmtId="165" formatCode="#,##0.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4">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0" fontId="0" fillId="0" borderId="0" xfId="6" applyNumberFormat="1" applyFont="1" applyFill="1" applyBorder="1" applyAlignment="1" applyProtection="1">
      <alignment horizontal="right" vertical="center"/>
    </xf>
    <xf numFmtId="164"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xf numFmtId="165" fontId="0" fillId="0" borderId="0" xfId="0" applyNumberFormat="1"/>
    <xf numFmtId="2" fontId="0" fillId="0" borderId="0" xfId="0" applyNumberFormat="1"/>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68397/umfrage/modal-split-im-personenverkehr-in-deutsch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B53" sqref="B53"/>
    </sheetView>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4</v>
      </c>
      <c r="C10" s="4" t="s">
        <v>5</v>
      </c>
      <c r="E10" s="1"/>
      <c r="F10" s="1"/>
      <c r="G10" s="1"/>
      <c r="H10" s="1"/>
      <c r="I10" s="1"/>
      <c r="J10" s="1"/>
    </row>
    <row r="11" spans="2:10" x14ac:dyDescent="0.2">
      <c r="B11" s="4" t="s">
        <v>6</v>
      </c>
      <c r="C11" s="4" t="s">
        <v>7</v>
      </c>
      <c r="E11" s="1"/>
      <c r="F11" s="1"/>
      <c r="G11" s="1"/>
      <c r="H11" s="1"/>
      <c r="I11" s="1"/>
      <c r="J11" s="1"/>
    </row>
    <row r="12" spans="2:10" x14ac:dyDescent="0.2">
      <c r="B12" s="4" t="s">
        <v>8</v>
      </c>
      <c r="C12" s="4" t="s">
        <v>9</v>
      </c>
      <c r="E12" s="1"/>
      <c r="F12" s="1"/>
      <c r="G12" s="1"/>
      <c r="H12" s="1"/>
      <c r="I12" s="1"/>
      <c r="J12" s="1"/>
    </row>
    <row r="13" spans="2:10" x14ac:dyDescent="0.2">
      <c r="B13" s="4" t="s">
        <v>10</v>
      </c>
      <c r="C13" s="4" t="s">
        <v>11</v>
      </c>
      <c r="E13" s="1"/>
      <c r="F13" s="1"/>
      <c r="G13" s="1"/>
      <c r="H13" s="1"/>
      <c r="I13" s="1"/>
      <c r="J13" s="1"/>
    </row>
    <row r="14" spans="2:10" x14ac:dyDescent="0.2">
      <c r="B14" s="4" t="s">
        <v>12</v>
      </c>
      <c r="C14" s="6" t="s">
        <v>13</v>
      </c>
      <c r="E14" s="1"/>
      <c r="F14" s="1"/>
      <c r="G14" s="1"/>
      <c r="H14" s="1"/>
      <c r="I14" s="1"/>
      <c r="J14" s="1"/>
    </row>
    <row r="15" spans="2:10" x14ac:dyDescent="0.2">
      <c r="B15" s="4" t="s">
        <v>14</v>
      </c>
      <c r="C15" s="6" t="s">
        <v>13</v>
      </c>
      <c r="E15" s="1"/>
      <c r="F15" s="1"/>
      <c r="G15" s="1"/>
      <c r="H15" s="1"/>
      <c r="I15" s="1"/>
      <c r="J15" s="1"/>
    </row>
    <row r="16" spans="2:10" x14ac:dyDescent="0.2">
      <c r="B16" s="4" t="s">
        <v>15</v>
      </c>
      <c r="C16" s="6" t="s">
        <v>13</v>
      </c>
      <c r="E16" s="1"/>
      <c r="F16" s="1"/>
      <c r="G16" s="1"/>
      <c r="H16" s="1"/>
      <c r="I16" s="1"/>
      <c r="J16" s="1"/>
    </row>
    <row r="17" spans="2:10" x14ac:dyDescent="0.2">
      <c r="B17" s="4" t="s">
        <v>16</v>
      </c>
      <c r="C17" s="6" t="s">
        <v>13</v>
      </c>
      <c r="E17" s="1"/>
      <c r="F17" s="1"/>
      <c r="G17" s="1"/>
      <c r="H17" s="1"/>
      <c r="I17" s="1"/>
      <c r="J17" s="1"/>
    </row>
    <row r="18" spans="2:10" x14ac:dyDescent="0.2">
      <c r="B18" s="7" t="s">
        <v>17</v>
      </c>
      <c r="C18" s="7" t="s">
        <v>18</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23</v>
      </c>
      <c r="E22" s="1"/>
      <c r="F22" s="1"/>
      <c r="G22" s="1"/>
      <c r="H22" s="1"/>
      <c r="I22" s="1"/>
      <c r="J22" s="1"/>
    </row>
    <row r="23" spans="2:10" x14ac:dyDescent="0.2">
      <c r="B23" s="4" t="s">
        <v>24</v>
      </c>
      <c r="C23" s="4" t="s">
        <v>25</v>
      </c>
      <c r="E23" s="1"/>
      <c r="F23" s="1"/>
      <c r="G23" s="1"/>
      <c r="H23" s="1"/>
      <c r="I23" s="1"/>
      <c r="J23" s="1"/>
    </row>
    <row r="24" spans="2:10" x14ac:dyDescent="0.2">
      <c r="B24" s="4" t="s">
        <v>26</v>
      </c>
      <c r="C24" s="4" t="s">
        <v>27</v>
      </c>
      <c r="E24" s="1"/>
      <c r="F24" s="1"/>
      <c r="G24" s="1"/>
      <c r="H24" s="1"/>
      <c r="I24" s="1"/>
      <c r="J24" s="1"/>
    </row>
    <row r="25" spans="2:10" x14ac:dyDescent="0.2">
      <c r="B25" s="4" t="s">
        <v>28</v>
      </c>
      <c r="C25" s="5" t="s">
        <v>29</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5"/>
  <sheetViews>
    <sheetView tabSelected="1" workbookViewId="0">
      <selection activeCell="E17" sqref="E17"/>
    </sheetView>
  </sheetViews>
  <sheetFormatPr baseColWidth="10" defaultColWidth="9.140625" defaultRowHeight="12.75" x14ac:dyDescent="0.2"/>
  <cols>
    <col min="2" max="2" width="100.7109375" customWidth="1"/>
    <col min="3" max="3" width="25.42578125" customWidth="1"/>
    <col min="4" max="4" width="22.42578125" customWidth="1"/>
    <col min="5" max="5" width="31.28515625" customWidth="1"/>
    <col min="6" max="6" width="10.140625" customWidth="1"/>
  </cols>
  <sheetData>
    <row r="3" spans="2:9" x14ac:dyDescent="0.2">
      <c r="B3" s="8" t="s">
        <v>30</v>
      </c>
    </row>
    <row r="4" spans="2:9" ht="25.5" x14ac:dyDescent="0.2">
      <c r="B4" s="7" t="s">
        <v>1</v>
      </c>
    </row>
    <row r="5" spans="2:9" x14ac:dyDescent="0.2">
      <c r="C5" s="9" t="s">
        <v>31</v>
      </c>
      <c r="D5" s="9" t="s">
        <v>42</v>
      </c>
      <c r="E5" s="9" t="s">
        <v>43</v>
      </c>
      <c r="F5" s="9" t="s">
        <v>44</v>
      </c>
    </row>
    <row r="6" spans="2:9" x14ac:dyDescent="0.2">
      <c r="B6" s="4" t="s">
        <v>32</v>
      </c>
      <c r="C6" s="10">
        <v>78.7</v>
      </c>
      <c r="D6" s="10">
        <v>8.9</v>
      </c>
      <c r="E6" s="10">
        <v>6.3</v>
      </c>
      <c r="F6" s="10">
        <v>6.1</v>
      </c>
      <c r="G6" s="4" t="s">
        <v>33</v>
      </c>
      <c r="I6" s="12">
        <f>C6+D6+E6</f>
        <v>93.9</v>
      </c>
    </row>
    <row r="7" spans="2:9" x14ac:dyDescent="0.2">
      <c r="B7" s="4" t="s">
        <v>34</v>
      </c>
      <c r="C7" s="10">
        <v>78.900000000000006</v>
      </c>
      <c r="D7" s="10">
        <v>8.6</v>
      </c>
      <c r="E7" s="10">
        <v>6.5</v>
      </c>
      <c r="F7" s="11">
        <v>6</v>
      </c>
      <c r="G7" s="4" t="s">
        <v>33</v>
      </c>
      <c r="I7" s="12">
        <f t="shared" ref="I7:I14" si="0">C7+D7+E7</f>
        <v>94</v>
      </c>
    </row>
    <row r="8" spans="2:9" x14ac:dyDescent="0.2">
      <c r="B8" s="4" t="s">
        <v>35</v>
      </c>
      <c r="C8" s="11">
        <v>79</v>
      </c>
      <c r="D8" s="10">
        <v>8.4</v>
      </c>
      <c r="E8" s="10">
        <v>6.6</v>
      </c>
      <c r="F8" s="11">
        <v>6</v>
      </c>
      <c r="G8" s="4" t="s">
        <v>33</v>
      </c>
      <c r="I8" s="12">
        <f t="shared" si="0"/>
        <v>94</v>
      </c>
    </row>
    <row r="9" spans="2:9" x14ac:dyDescent="0.2">
      <c r="B9" s="4" t="s">
        <v>36</v>
      </c>
      <c r="C9" s="11">
        <v>79</v>
      </c>
      <c r="D9" s="10">
        <v>8.3000000000000007</v>
      </c>
      <c r="E9" s="10">
        <v>6.8</v>
      </c>
      <c r="F9" s="11">
        <v>6</v>
      </c>
      <c r="G9" s="4" t="s">
        <v>33</v>
      </c>
      <c r="I9" s="12">
        <f t="shared" si="0"/>
        <v>94.1</v>
      </c>
    </row>
    <row r="10" spans="2:9" x14ac:dyDescent="0.2">
      <c r="B10" s="4" t="s">
        <v>37</v>
      </c>
      <c r="C10" s="10">
        <v>79.400000000000006</v>
      </c>
      <c r="D10" s="10">
        <v>8.1</v>
      </c>
      <c r="E10" s="10">
        <v>6.8</v>
      </c>
      <c r="F10" s="10">
        <v>5.7</v>
      </c>
      <c r="G10" s="4" t="s">
        <v>33</v>
      </c>
      <c r="I10" s="12">
        <f t="shared" si="0"/>
        <v>94.3</v>
      </c>
    </row>
    <row r="11" spans="2:9" x14ac:dyDescent="0.2">
      <c r="B11" s="4" t="s">
        <v>38</v>
      </c>
      <c r="C11" s="10">
        <v>80.099999999999994</v>
      </c>
      <c r="D11" s="10">
        <v>7.8</v>
      </c>
      <c r="E11" s="10">
        <v>6.7</v>
      </c>
      <c r="F11" s="10">
        <v>5.3</v>
      </c>
      <c r="G11" s="4" t="s">
        <v>33</v>
      </c>
      <c r="I11" s="12">
        <f t="shared" si="0"/>
        <v>94.6</v>
      </c>
    </row>
    <row r="12" spans="2:9" x14ac:dyDescent="0.2">
      <c r="B12" s="4" t="s">
        <v>39</v>
      </c>
      <c r="C12" s="10">
        <v>80.099999999999994</v>
      </c>
      <c r="D12" s="10">
        <v>7.7</v>
      </c>
      <c r="E12" s="10">
        <v>6.9</v>
      </c>
      <c r="F12" s="10">
        <v>5.2</v>
      </c>
      <c r="G12" s="4" t="s">
        <v>33</v>
      </c>
      <c r="I12" s="12">
        <f t="shared" si="0"/>
        <v>94.7</v>
      </c>
    </row>
    <row r="13" spans="2:9" x14ac:dyDescent="0.2">
      <c r="B13" s="4" t="s">
        <v>40</v>
      </c>
      <c r="C13" s="10">
        <v>80.400000000000006</v>
      </c>
      <c r="D13" s="10">
        <v>7.8</v>
      </c>
      <c r="E13" s="10">
        <v>6.8</v>
      </c>
      <c r="F13" s="10">
        <v>5.0999999999999996</v>
      </c>
      <c r="G13" s="4" t="s">
        <v>33</v>
      </c>
      <c r="I13" s="12">
        <f t="shared" si="0"/>
        <v>95</v>
      </c>
    </row>
    <row r="14" spans="2:9" x14ac:dyDescent="0.2">
      <c r="B14" s="4" t="s">
        <v>41</v>
      </c>
      <c r="C14" s="10">
        <v>80.5</v>
      </c>
      <c r="D14" s="10">
        <v>7.8</v>
      </c>
      <c r="E14" s="10">
        <v>6.7</v>
      </c>
      <c r="F14" s="11">
        <v>5</v>
      </c>
      <c r="G14" s="4" t="s">
        <v>33</v>
      </c>
      <c r="I14" s="12">
        <f t="shared" si="0"/>
        <v>95</v>
      </c>
    </row>
    <row r="16" spans="2:9" x14ac:dyDescent="0.2">
      <c r="H16" t="s">
        <v>45</v>
      </c>
    </row>
    <row r="17" spans="2:8" x14ac:dyDescent="0.2">
      <c r="B17" s="4" t="s">
        <v>32</v>
      </c>
      <c r="C17" s="13">
        <f>(C6/I6)*100</f>
        <v>83.812566560170382</v>
      </c>
      <c r="D17" s="13">
        <f>(D6/I6)*100</f>
        <v>9.4781682641107565</v>
      </c>
      <c r="E17" s="13">
        <f>(E6/I6)*100</f>
        <v>6.7092651757188495</v>
      </c>
      <c r="H17" s="13">
        <f>SUM(C17:E17)</f>
        <v>100</v>
      </c>
    </row>
    <row r="18" spans="2:8" x14ac:dyDescent="0.2">
      <c r="B18" s="4" t="s">
        <v>34</v>
      </c>
      <c r="C18" s="13">
        <f t="shared" ref="C18:C25" si="1">(C7/I7)*100</f>
        <v>83.936170212765958</v>
      </c>
      <c r="D18" s="13">
        <f t="shared" ref="D18:D25" si="2">(D7/I7)*100</f>
        <v>9.1489361702127656</v>
      </c>
      <c r="E18" s="13">
        <f t="shared" ref="E18:E25" si="3">(E7/I7)*100</f>
        <v>6.9148936170212769</v>
      </c>
      <c r="H18" s="13">
        <f t="shared" ref="H18:H25" si="4">SUM(C18:E18)</f>
        <v>100</v>
      </c>
    </row>
    <row r="19" spans="2:8" x14ac:dyDescent="0.2">
      <c r="B19" s="4" t="s">
        <v>35</v>
      </c>
      <c r="C19" s="13">
        <f t="shared" si="1"/>
        <v>84.042553191489361</v>
      </c>
      <c r="D19" s="13">
        <f t="shared" si="2"/>
        <v>8.9361702127659584</v>
      </c>
      <c r="E19" s="13">
        <f t="shared" si="3"/>
        <v>7.0212765957446797</v>
      </c>
      <c r="H19" s="13">
        <f t="shared" si="4"/>
        <v>100</v>
      </c>
    </row>
    <row r="20" spans="2:8" x14ac:dyDescent="0.2">
      <c r="B20" s="4" t="s">
        <v>36</v>
      </c>
      <c r="C20" s="13">
        <f t="shared" si="1"/>
        <v>83.953241232731145</v>
      </c>
      <c r="D20" s="13">
        <f t="shared" si="2"/>
        <v>8.8204038257173245</v>
      </c>
      <c r="E20" s="13">
        <f t="shared" si="3"/>
        <v>7.2263549415515413</v>
      </c>
      <c r="H20" s="13">
        <f t="shared" si="4"/>
        <v>100</v>
      </c>
    </row>
    <row r="21" spans="2:8" x14ac:dyDescent="0.2">
      <c r="B21" s="4" t="s">
        <v>37</v>
      </c>
      <c r="C21" s="13">
        <f t="shared" si="1"/>
        <v>84.199363732767779</v>
      </c>
      <c r="D21" s="13">
        <f t="shared" si="2"/>
        <v>8.5896076352067858</v>
      </c>
      <c r="E21" s="13">
        <f t="shared" si="3"/>
        <v>7.2110286320254513</v>
      </c>
      <c r="H21" s="13">
        <f t="shared" si="4"/>
        <v>100.00000000000001</v>
      </c>
    </row>
    <row r="22" spans="2:8" x14ac:dyDescent="0.2">
      <c r="B22" s="4" t="s">
        <v>38</v>
      </c>
      <c r="C22" s="13">
        <f t="shared" si="1"/>
        <v>84.672304439746298</v>
      </c>
      <c r="D22" s="13">
        <f t="shared" si="2"/>
        <v>8.2452431289640593</v>
      </c>
      <c r="E22" s="13">
        <f t="shared" si="3"/>
        <v>7.0824524312896413</v>
      </c>
      <c r="H22" s="13">
        <f t="shared" si="4"/>
        <v>100</v>
      </c>
    </row>
    <row r="23" spans="2:8" x14ac:dyDescent="0.2">
      <c r="B23" s="4" t="s">
        <v>39</v>
      </c>
      <c r="C23" s="13">
        <f t="shared" si="1"/>
        <v>84.582893347412877</v>
      </c>
      <c r="D23" s="13">
        <f t="shared" si="2"/>
        <v>8.1309398099260832</v>
      </c>
      <c r="E23" s="13">
        <f t="shared" si="3"/>
        <v>7.2861668426610349</v>
      </c>
      <c r="H23" s="13">
        <f t="shared" si="4"/>
        <v>100</v>
      </c>
    </row>
    <row r="24" spans="2:8" x14ac:dyDescent="0.2">
      <c r="B24" s="4" t="s">
        <v>40</v>
      </c>
      <c r="C24" s="13">
        <f t="shared" si="1"/>
        <v>84.631578947368425</v>
      </c>
      <c r="D24" s="13">
        <f t="shared" si="2"/>
        <v>8.2105263157894743</v>
      </c>
      <c r="E24" s="13">
        <f t="shared" si="3"/>
        <v>7.1578947368421044</v>
      </c>
      <c r="H24" s="13">
        <f t="shared" si="4"/>
        <v>100.00000000000001</v>
      </c>
    </row>
    <row r="25" spans="2:8" x14ac:dyDescent="0.2">
      <c r="B25" s="4" t="s">
        <v>41</v>
      </c>
      <c r="C25" s="13">
        <f t="shared" si="1"/>
        <v>84.73684210526315</v>
      </c>
      <c r="D25" s="13">
        <f t="shared" si="2"/>
        <v>8.2105263157894743</v>
      </c>
      <c r="E25" s="13">
        <f t="shared" si="3"/>
        <v>7.052631578947369</v>
      </c>
      <c r="H25" s="13">
        <f t="shared" si="4"/>
        <v>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Breuning, Larissa</cp:lastModifiedBy>
  <dcterms:modified xsi:type="dcterms:W3CDTF">2021-04-14T08:03:48Z</dcterms:modified>
  <cp:category/>
  <cp:contentStatus/>
</cp:coreProperties>
</file>