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bettinelli/Documents/TUM/GIT/Isotrope Plots/"/>
    </mc:Choice>
  </mc:AlternateContent>
  <xr:revisionPtr revIDLastSave="0" documentId="13_ncr:1_{F17FF120-5E7A-2843-B2E7-C2A695B12348}" xr6:coauthVersionLast="47" xr6:coauthVersionMax="47" xr10:uidLastSave="{00000000-0000-0000-0000-000000000000}"/>
  <bookViews>
    <workbookView xWindow="36760" yWindow="-6940" windowWidth="27640" windowHeight="16240" xr2:uid="{3E7054BA-0929-1748-A8B0-41802A19D8AC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F25" i="1"/>
  <c r="F24" i="1"/>
  <c r="D25" i="1"/>
  <c r="D24" i="1"/>
  <c r="F23" i="1"/>
  <c r="D23" i="1"/>
  <c r="I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H11" i="1"/>
  <c r="H12" i="1"/>
  <c r="H13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E12" i="1"/>
  <c r="E13" i="1"/>
  <c r="E2" i="1"/>
  <c r="H2" i="1" s="1"/>
</calcChain>
</file>

<file path=xl/sharedStrings.xml><?xml version="1.0" encoding="utf-8"?>
<sst xmlns="http://schemas.openxmlformats.org/spreadsheetml/2006/main" count="16" uniqueCount="16">
  <si>
    <t>No. Peak</t>
  </si>
  <si>
    <t>Wind Speed</t>
  </si>
  <si>
    <t>PeakUTC</t>
  </si>
  <si>
    <t>LowWaterLevelUTC</t>
  </si>
  <si>
    <t>Wind Direction</t>
  </si>
  <si>
    <t>DistanceTraveledInDeltaT</t>
  </si>
  <si>
    <t>DeltaWLTime(h)</t>
  </si>
  <si>
    <t>DistanceTraveledIn30min</t>
  </si>
  <si>
    <t>DistanceTraveledIn1h</t>
  </si>
  <si>
    <t>DistanceTraveledIn2h</t>
  </si>
  <si>
    <t>Comment</t>
  </si>
  <si>
    <t>Very unreliable, Peak before Low water, Wind very shifty.</t>
  </si>
  <si>
    <t>Mean</t>
  </si>
  <si>
    <t>Min</t>
  </si>
  <si>
    <t>Max</t>
  </si>
  <si>
    <t>DeltaT(s), (Time Between Lowest Waterlevel and Large CH4 Peak)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</si>
</sst>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20" fontId="0" fillId="0" borderId="0" xfId="0" applyNumberFormat="1"/>
    <xf numFmtId="22" fontId="0" fillId="2" borderId="0" xfId="0" applyNumberFormat="1" applyFill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2" borderId="0" xfId="0" applyNumberFormat="1" applyFill="1"/>
    <xf numFmtId="0" fontId="0" fillId="2" borderId="0" xfId="0" applyFill="1"/>
    <xf numFmtId="20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20" fontId="1" fillId="0" borderId="0" xfId="0" applyNumberFormat="1" applyFont="1"/>
    <xf numFmtId="0" fontId="1" fillId="0" borderId="1" xfId="0" applyFont="1" applyBorder="1"/>
    <xf numFmtId="20" fontId="1" fillId="0" borderId="1" xfId="0" applyNumberFormat="1" applyFont="1" applyBorder="1"/>
    <xf numFmtId="2" fontId="1" fillId="0" borderId="1" xfId="0" applyNumberFormat="1" applyFont="1" applyBorder="1"/>
    <xf numFmtId="0" fontId="1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EC6D-00DA-5A43-8BE7-402C897AEA6A}">
  <dimension ref="A1:L25"/>
  <sheetViews>
    <sheetView tabSelected="1" topLeftCell="B1" zoomScale="140" zoomScaleNormal="140" workbookViewId="0">
      <selection activeCell="E17" sqref="E17"/>
    </sheetView>
  </sheetViews>
  <sheetFormatPr baseColWidth="10" defaultRowHeight="16" x14ac:dyDescent="0.2"/>
  <cols>
    <col min="2" max="2" width="13.83203125" bestFit="1" customWidth="1"/>
    <col min="3" max="3" width="17.33203125" bestFit="1" customWidth="1"/>
    <col min="4" max="4" width="14.6640625" bestFit="1" customWidth="1"/>
    <col min="5" max="5" width="21" customWidth="1"/>
    <col min="6" max="6" width="10.83203125" style="5"/>
    <col min="7" max="7" width="14.5" style="5" bestFit="1" customWidth="1"/>
    <col min="8" max="8" width="22.83203125" bestFit="1" customWidth="1"/>
    <col min="9" max="9" width="22.1640625" bestFit="1" customWidth="1"/>
    <col min="10" max="11" width="18.83203125" bestFit="1" customWidth="1"/>
  </cols>
  <sheetData>
    <row r="1" spans="1:12" s="10" customFormat="1" ht="68" x14ac:dyDescent="0.2">
      <c r="A1" s="10" t="s">
        <v>0</v>
      </c>
      <c r="B1" s="10" t="s">
        <v>2</v>
      </c>
      <c r="C1" s="10" t="s">
        <v>3</v>
      </c>
      <c r="D1" s="10" t="s">
        <v>6</v>
      </c>
      <c r="E1" s="16" t="s">
        <v>15</v>
      </c>
      <c r="F1" s="11" t="s">
        <v>1</v>
      </c>
      <c r="G1" s="11" t="s">
        <v>4</v>
      </c>
      <c r="H1" s="10" t="s">
        <v>5</v>
      </c>
      <c r="I1" s="10" t="s">
        <v>7</v>
      </c>
      <c r="J1" s="10" t="s">
        <v>8</v>
      </c>
      <c r="K1" s="10" t="s">
        <v>9</v>
      </c>
      <c r="L1" s="10" t="s">
        <v>10</v>
      </c>
    </row>
    <row r="2" spans="1:12" x14ac:dyDescent="0.2">
      <c r="A2">
        <v>1</v>
      </c>
      <c r="B2" s="1">
        <v>44411.263194444444</v>
      </c>
      <c r="C2" s="1">
        <v>44411.209722222222</v>
      </c>
      <c r="D2" s="2">
        <v>5.347222222222222E-2</v>
      </c>
      <c r="E2" s="5">
        <f>HOUR(D2)*3600+MINUTE(D2)*60</f>
        <v>4620</v>
      </c>
      <c r="F2" s="6">
        <v>1.1000000000000001</v>
      </c>
      <c r="G2" s="6">
        <v>190</v>
      </c>
      <c r="H2" s="5">
        <f>F2*E2</f>
        <v>5082</v>
      </c>
      <c r="I2">
        <f>1800*F2</f>
        <v>1980.0000000000002</v>
      </c>
      <c r="J2">
        <f>3600*F2</f>
        <v>3960.0000000000005</v>
      </c>
      <c r="K2">
        <f>7200*F2</f>
        <v>7920.0000000000009</v>
      </c>
    </row>
    <row r="3" spans="1:12" x14ac:dyDescent="0.2">
      <c r="A3">
        <v>2</v>
      </c>
      <c r="B3" s="1">
        <v>44415.928472222222</v>
      </c>
      <c r="C3" s="1">
        <v>44415.913888888892</v>
      </c>
      <c r="D3" s="2">
        <v>1.4583333333333332E-2</v>
      </c>
      <c r="E3" s="5">
        <f t="shared" ref="E3:E13" si="0">HOUR(D3)*3600+MINUTE(D3)*60</f>
        <v>1260</v>
      </c>
      <c r="F3" s="5">
        <v>2.2999999999999998</v>
      </c>
      <c r="G3" s="5">
        <v>130</v>
      </c>
      <c r="H3" s="5">
        <f t="shared" ref="H3:H13" si="1">F3*E3</f>
        <v>2898</v>
      </c>
      <c r="I3">
        <f t="shared" ref="I3:I13" si="2">1800*F3</f>
        <v>4140</v>
      </c>
      <c r="J3">
        <f t="shared" ref="J3:J13" si="3">3600*F3</f>
        <v>8280</v>
      </c>
      <c r="K3">
        <f t="shared" ref="K3:K13" si="4">7200*F3</f>
        <v>16560</v>
      </c>
    </row>
    <row r="4" spans="1:12" x14ac:dyDescent="0.2">
      <c r="A4">
        <v>3</v>
      </c>
      <c r="B4" s="1">
        <v>44417.999305555553</v>
      </c>
      <c r="C4" s="1">
        <v>44417.974999999999</v>
      </c>
      <c r="D4" s="2">
        <v>2.4305555555555556E-2</v>
      </c>
      <c r="E4" s="5">
        <f t="shared" si="0"/>
        <v>2100</v>
      </c>
      <c r="F4" s="5">
        <v>2</v>
      </c>
      <c r="G4" s="5">
        <v>130</v>
      </c>
      <c r="H4" s="5">
        <f t="shared" si="1"/>
        <v>4200</v>
      </c>
      <c r="I4">
        <f t="shared" si="2"/>
        <v>3600</v>
      </c>
      <c r="J4">
        <f t="shared" si="3"/>
        <v>7200</v>
      </c>
      <c r="K4">
        <f t="shared" si="4"/>
        <v>14400</v>
      </c>
    </row>
    <row r="5" spans="1:12" x14ac:dyDescent="0.2">
      <c r="A5">
        <v>4</v>
      </c>
      <c r="B5" s="1">
        <v>44420.056250000001</v>
      </c>
      <c r="C5" s="1">
        <v>44420.03125</v>
      </c>
      <c r="D5" s="2">
        <v>2.4999999999999998E-2</v>
      </c>
      <c r="E5" s="5">
        <f t="shared" si="0"/>
        <v>2160</v>
      </c>
      <c r="F5" s="5">
        <v>1.4</v>
      </c>
      <c r="G5" s="5">
        <v>100</v>
      </c>
      <c r="H5" s="5">
        <f t="shared" si="1"/>
        <v>3024</v>
      </c>
      <c r="I5">
        <f t="shared" si="2"/>
        <v>2520</v>
      </c>
      <c r="J5">
        <f t="shared" si="3"/>
        <v>5040</v>
      </c>
      <c r="K5">
        <f t="shared" si="4"/>
        <v>10080</v>
      </c>
    </row>
    <row r="6" spans="1:12" x14ac:dyDescent="0.2">
      <c r="A6">
        <v>5</v>
      </c>
      <c r="B6" s="1">
        <v>44421.084722222222</v>
      </c>
      <c r="C6" s="1">
        <v>44421.05972222222</v>
      </c>
      <c r="D6" s="2">
        <v>2.4999999999999998E-2</v>
      </c>
      <c r="E6" s="5">
        <f t="shared" si="0"/>
        <v>2160</v>
      </c>
      <c r="F6" s="4">
        <v>1</v>
      </c>
      <c r="G6" s="5">
        <v>170</v>
      </c>
      <c r="H6" s="5">
        <f t="shared" si="1"/>
        <v>2160</v>
      </c>
      <c r="I6">
        <f t="shared" si="2"/>
        <v>1800</v>
      </c>
      <c r="J6">
        <f t="shared" si="3"/>
        <v>3600</v>
      </c>
      <c r="K6">
        <f t="shared" si="4"/>
        <v>7200</v>
      </c>
    </row>
    <row r="7" spans="1:12" x14ac:dyDescent="0.2">
      <c r="A7">
        <v>6</v>
      </c>
      <c r="B7" s="1">
        <v>44423.638194444444</v>
      </c>
      <c r="C7" s="1">
        <v>44423.621527777781</v>
      </c>
      <c r="D7" s="2">
        <v>1.8055555555555557E-2</v>
      </c>
      <c r="E7" s="5">
        <f t="shared" si="0"/>
        <v>1560</v>
      </c>
      <c r="F7" s="6">
        <v>2.1</v>
      </c>
      <c r="G7" s="5">
        <v>200</v>
      </c>
      <c r="H7" s="5">
        <f t="shared" si="1"/>
        <v>3276</v>
      </c>
      <c r="I7">
        <f t="shared" si="2"/>
        <v>3780</v>
      </c>
      <c r="J7">
        <f t="shared" si="3"/>
        <v>7560</v>
      </c>
      <c r="K7">
        <f t="shared" si="4"/>
        <v>15120</v>
      </c>
    </row>
    <row r="8" spans="1:12" x14ac:dyDescent="0.2">
      <c r="A8">
        <v>7</v>
      </c>
      <c r="B8" s="1">
        <v>44424.162499999999</v>
      </c>
      <c r="C8" s="1">
        <v>44424.140972222223</v>
      </c>
      <c r="D8" s="2">
        <v>2.1527777777777781E-2</v>
      </c>
      <c r="E8" s="5">
        <f t="shared" si="0"/>
        <v>1860</v>
      </c>
      <c r="F8" s="5">
        <v>2.7</v>
      </c>
      <c r="G8" s="5">
        <v>210</v>
      </c>
      <c r="H8" s="5">
        <f t="shared" si="1"/>
        <v>5022</v>
      </c>
      <c r="I8">
        <f t="shared" si="2"/>
        <v>4860</v>
      </c>
      <c r="J8">
        <f t="shared" si="3"/>
        <v>9720</v>
      </c>
      <c r="K8">
        <f t="shared" si="4"/>
        <v>19440</v>
      </c>
    </row>
    <row r="9" spans="1:12" x14ac:dyDescent="0.2">
      <c r="A9">
        <v>8</v>
      </c>
      <c r="B9" s="1">
        <v>44428.355555555558</v>
      </c>
      <c r="C9" s="1">
        <v>44428.333333333336</v>
      </c>
      <c r="D9" s="2">
        <v>2.2222222222222223E-2</v>
      </c>
      <c r="E9" s="5">
        <f t="shared" si="0"/>
        <v>1920</v>
      </c>
      <c r="F9" s="5">
        <v>2.2000000000000002</v>
      </c>
      <c r="G9" s="5">
        <v>80</v>
      </c>
      <c r="H9" s="5">
        <f t="shared" si="1"/>
        <v>4224</v>
      </c>
      <c r="I9">
        <f t="shared" si="2"/>
        <v>3960.0000000000005</v>
      </c>
      <c r="J9">
        <f t="shared" si="3"/>
        <v>7920.0000000000009</v>
      </c>
      <c r="K9">
        <f t="shared" si="4"/>
        <v>15840.000000000002</v>
      </c>
    </row>
    <row r="10" spans="1:12" x14ac:dyDescent="0.2">
      <c r="A10">
        <v>9</v>
      </c>
      <c r="B10" s="1">
        <v>44447.013194444444</v>
      </c>
      <c r="C10" s="1">
        <v>44446.96597222222</v>
      </c>
      <c r="D10" s="2">
        <v>4.7222222222222221E-2</v>
      </c>
      <c r="E10" s="5">
        <f t="shared" si="0"/>
        <v>4080</v>
      </c>
      <c r="F10" s="5">
        <v>1.3</v>
      </c>
      <c r="G10" s="5">
        <v>90</v>
      </c>
      <c r="H10" s="5">
        <f t="shared" si="1"/>
        <v>5304</v>
      </c>
      <c r="I10">
        <f t="shared" si="2"/>
        <v>2340</v>
      </c>
      <c r="J10">
        <f t="shared" si="3"/>
        <v>4680</v>
      </c>
      <c r="K10">
        <f t="shared" si="4"/>
        <v>9360</v>
      </c>
    </row>
    <row r="11" spans="1:12" x14ac:dyDescent="0.2">
      <c r="A11">
        <v>10</v>
      </c>
      <c r="B11" s="1">
        <v>44449.042361111111</v>
      </c>
      <c r="C11" s="1">
        <v>44449.01666666667</v>
      </c>
      <c r="D11" s="2">
        <v>2.4999999999999998E-2</v>
      </c>
      <c r="E11" s="5">
        <f t="shared" si="0"/>
        <v>2160</v>
      </c>
      <c r="F11" s="5">
        <v>1.4</v>
      </c>
      <c r="G11" s="5">
        <v>70</v>
      </c>
      <c r="H11" s="5">
        <f t="shared" si="1"/>
        <v>3024</v>
      </c>
      <c r="I11">
        <f t="shared" si="2"/>
        <v>2520</v>
      </c>
      <c r="J11">
        <f t="shared" si="3"/>
        <v>5040</v>
      </c>
      <c r="K11">
        <f t="shared" si="4"/>
        <v>10080</v>
      </c>
    </row>
    <row r="12" spans="1:12" s="8" customFormat="1" x14ac:dyDescent="0.2">
      <c r="A12" s="8">
        <v>11</v>
      </c>
      <c r="B12" s="3">
        <v>44449.875694444447</v>
      </c>
      <c r="C12" s="3">
        <v>44450.043055555558</v>
      </c>
      <c r="D12" s="9">
        <v>0.1673611111111111</v>
      </c>
      <c r="E12" s="7">
        <f t="shared" si="0"/>
        <v>14460</v>
      </c>
      <c r="F12" s="7">
        <v>1.6</v>
      </c>
      <c r="G12" s="7">
        <v>200</v>
      </c>
      <c r="H12" s="7">
        <f t="shared" si="1"/>
        <v>23136</v>
      </c>
      <c r="I12" s="8">
        <f t="shared" si="2"/>
        <v>2880</v>
      </c>
      <c r="J12" s="8">
        <f t="shared" si="3"/>
        <v>5760</v>
      </c>
      <c r="K12" s="8">
        <f t="shared" si="4"/>
        <v>11520</v>
      </c>
      <c r="L12" s="8" t="s">
        <v>11</v>
      </c>
    </row>
    <row r="13" spans="1:12" x14ac:dyDescent="0.2">
      <c r="A13">
        <v>12</v>
      </c>
      <c r="B13" s="1">
        <v>44454.72152777778</v>
      </c>
      <c r="C13" s="1">
        <v>44454.658333333333</v>
      </c>
      <c r="D13" s="2">
        <v>7.013888888888889E-2</v>
      </c>
      <c r="E13" s="5">
        <f t="shared" si="0"/>
        <v>6060</v>
      </c>
      <c r="F13" s="5">
        <v>2.2000000000000002</v>
      </c>
      <c r="G13" s="5">
        <v>240</v>
      </c>
      <c r="H13" s="5">
        <f t="shared" si="1"/>
        <v>13332.000000000002</v>
      </c>
      <c r="I13">
        <f t="shared" si="2"/>
        <v>3960.0000000000005</v>
      </c>
      <c r="J13">
        <f t="shared" si="3"/>
        <v>7920.0000000000009</v>
      </c>
      <c r="K13">
        <f t="shared" si="4"/>
        <v>15840.000000000002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7" x14ac:dyDescent="0.2">
      <c r="A17">
        <v>16</v>
      </c>
    </row>
    <row r="18" spans="1:7" x14ac:dyDescent="0.2">
      <c r="A18">
        <v>17</v>
      </c>
    </row>
    <row r="19" spans="1:7" x14ac:dyDescent="0.2">
      <c r="A19">
        <v>18</v>
      </c>
    </row>
    <row r="20" spans="1:7" x14ac:dyDescent="0.2">
      <c r="A20">
        <v>19</v>
      </c>
    </row>
    <row r="21" spans="1:7" x14ac:dyDescent="0.2">
      <c r="A21">
        <v>20</v>
      </c>
    </row>
    <row r="22" spans="1:7" x14ac:dyDescent="0.2">
      <c r="A22">
        <v>21</v>
      </c>
    </row>
    <row r="23" spans="1:7" s="13" customFormat="1" x14ac:dyDescent="0.2">
      <c r="A23" s="13" t="s">
        <v>12</v>
      </c>
      <c r="D23" s="14">
        <f>SUM(D2:D13)/12</f>
        <v>4.282407407407407E-2</v>
      </c>
      <c r="F23" s="15">
        <f>SUM(F2:F13)/12</f>
        <v>1.7750000000000001</v>
      </c>
      <c r="G23" s="15">
        <f>SUM(G2:G13)/12</f>
        <v>150.83333333333334</v>
      </c>
    </row>
    <row r="24" spans="1:7" s="10" customFormat="1" x14ac:dyDescent="0.2">
      <c r="A24" s="10" t="s">
        <v>13</v>
      </c>
      <c r="D24" s="12">
        <f>MIN(D2:D13)</f>
        <v>1.4583333333333332E-2</v>
      </c>
      <c r="F24" s="11">
        <f>MIN(F2:F13)</f>
        <v>1</v>
      </c>
      <c r="G24" s="11">
        <f>MIN(G2:G13)</f>
        <v>70</v>
      </c>
    </row>
    <row r="25" spans="1:7" s="10" customFormat="1" x14ac:dyDescent="0.2">
      <c r="A25" s="10" t="s">
        <v>14</v>
      </c>
      <c r="D25" s="12">
        <f>MAX(D2:D13)</f>
        <v>0.1673611111111111</v>
      </c>
      <c r="F25" s="11">
        <f>MAX(F2:F13)</f>
        <v>2.7</v>
      </c>
      <c r="G25" s="11">
        <f>MAX(G2:G13)</f>
        <v>240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Bettinelli</dc:creator>
  <cp:lastModifiedBy>Juan Bettinelli</cp:lastModifiedBy>
  <dcterms:created xsi:type="dcterms:W3CDTF">2021-09-20T09:44:09Z</dcterms:created>
  <dcterms:modified xsi:type="dcterms:W3CDTF">2021-09-20T16:08:13Z</dcterms:modified>
</cp:coreProperties>
</file>