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testdata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externalReferences>
    <externalReference r:id="rId6"/>
  </externalReferences>
  <definedNames>
    <definedName name="rng_rail_geometries">railgeometries[name]</definedName>
    <definedName name="rng_rail_geometry_names">railgeometries[name]</definedName>
    <definedName name="rng_rail_material_names">#REF!</definedName>
    <definedName name="rng_rail_names">#REF!</definedName>
    <definedName name="rng_wheel_geometries">wheelgeometries[name]</definedName>
    <definedName name="rng_wheel_geometry_names">wheelgeometries[name]</definedName>
    <definedName name="rng_wheel_material_names">#REF!</definedName>
    <definedName name="wheel_name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I58" i="1"/>
  <c r="J58" i="1"/>
  <c r="K58" i="1"/>
  <c r="H58" i="1"/>
  <c r="E58" i="1"/>
  <c r="E57" i="1"/>
  <c r="D58" i="1"/>
  <c r="G58" i="1"/>
  <c r="F57" i="1"/>
  <c r="G57" i="1"/>
  <c r="H57" i="1"/>
  <c r="I57" i="1"/>
  <c r="J57" i="1"/>
  <c r="K57" i="1"/>
  <c r="D57" i="1"/>
</calcChain>
</file>

<file path=xl/sharedStrings.xml><?xml version="1.0" encoding="utf-8"?>
<sst xmlns="http://schemas.openxmlformats.org/spreadsheetml/2006/main" count="272" uniqueCount="150">
  <si>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</si>
  <si>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</si>
  <si>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</si>
  <si>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</si>
  <si>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</si>
  <si>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</si>
  <si>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</si>
  <si>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</si>
  <si>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</si>
  <si>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</si>
  <si>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</si>
  <si>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</si>
  <si>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</si>
  <si>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</si>
  <si>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</si>
  <si>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</si>
  <si>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</si>
  <si>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</si>
  <si>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</si>
  <si>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</si>
  <si>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</si>
  <si>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</si>
  <si>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</si>
  <si>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</si>
  <si>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</si>
  <si>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</si>
  <si>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</si>
  <si>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</si>
  <si>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</si>
  <si>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</si>
  <si>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</si>
  <si>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</si>
  <si>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</si>
  <si>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</si>
  <si>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</si>
  <si>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</si>
  <si>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</si>
  <si>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</si>
  <si>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</si>
  <si>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</si>
  <si>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</si>
  <si>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</si>
  <si>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</si>
  <si>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</si>
  <si>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</si>
  <si>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</si>
  <si>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</si>
  <si>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</si>
  <si>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</si>
  <si>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</si>
  <si>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</si>
  <si>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</si>
  <si>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</si>
  <si>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</si>
  <si>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</si>
  <si>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</si>
  <si>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</si>
  <si>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</si>
  <si>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</si>
  <si>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</si>
  <si>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</si>
  <si>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</si>
  <si>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</si>
  <si>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</si>
  <si>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</si>
  <si>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</si>
  <si>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</si>
  <si>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</si>
  <si>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</si>
  <si>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</si>
  <si>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</si>
  <si>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</si>
  <si>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</si>
  <si>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</si>
  <si>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</si>
  <si>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</si>
  <si>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</si>
  <si>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</si>
  <si>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</si>
  <si>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</si>
  <si>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</si>
  <si>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D</t>
  </si>
  <si>
    <t>wheel_geometry</t>
  </si>
  <si>
    <t>rail_geometry</t>
  </si>
  <si>
    <t>General Input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</si>
  <si>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</si>
  <si>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</si>
  <si>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</si>
  <si>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</si>
  <si>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</si>
  <si>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</si>
  <si>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</si>
  <si>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</si>
  <si>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</si>
  <si>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</si>
  <si>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</si>
  <si>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</si>
  <si>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</si>
  <si>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</si>
  <si>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RBG-Konfiguration</t>
  </si>
  <si>
    <t>Faktor-f_f4</t>
  </si>
  <si>
    <t>f_f4</t>
  </si>
  <si>
    <t>42CrMo4-hardened_2</t>
  </si>
  <si>
    <t>TestW1</t>
  </si>
  <si>
    <t>TestW2</t>
  </si>
  <si>
    <t>TestW3</t>
  </si>
  <si>
    <t>TestR1</t>
  </si>
  <si>
    <t>TestR2</t>
  </si>
  <si>
    <t>TestR3</t>
  </si>
  <si>
    <t>contact</t>
  </si>
  <si>
    <t>f_1</t>
  </si>
  <si>
    <t>w</t>
  </si>
  <si>
    <t>TestW4</t>
  </si>
  <si>
    <t>TestR4</t>
  </si>
  <si>
    <t>point</t>
  </si>
  <si>
    <t>line</t>
  </si>
  <si>
    <t>z_r</t>
  </si>
  <si>
    <t>z_w</t>
  </si>
  <si>
    <t>E_m</t>
  </si>
  <si>
    <t>0.3</t>
  </si>
  <si>
    <t>z2</t>
  </si>
  <si>
    <t>Design Params</t>
  </si>
  <si>
    <t>k_c_rail_preds</t>
  </si>
  <si>
    <t>k_c_rail_upper</t>
  </si>
  <si>
    <t>k_c_wf_preds</t>
  </si>
  <si>
    <t>k_c_wf_upper</t>
  </si>
  <si>
    <t>k_c_wr_preds</t>
  </si>
  <si>
    <t>k_c_wr_upper</t>
  </si>
  <si>
    <t>Load Collective</t>
  </si>
  <si>
    <t>Expected Results</t>
  </si>
  <si>
    <t>k_c_rail_preds_new</t>
  </si>
  <si>
    <t>k_c_rail_upper_new</t>
  </si>
  <si>
    <t>k_c_wf_preds_new</t>
  </si>
  <si>
    <t>k_c_wf_upper_new</t>
  </si>
  <si>
    <t>k_c_wr_preds_new</t>
  </si>
  <si>
    <t>k_c_wr_upper_new</t>
  </si>
  <si>
    <t>F_rd</t>
  </si>
  <si>
    <t>F_u_w</t>
  </si>
  <si>
    <t>F_u_r</t>
  </si>
  <si>
    <t>f_ff_wheel</t>
  </si>
  <si>
    <t>f_ff_rail</t>
  </si>
  <si>
    <t>v_c_rail</t>
  </si>
  <si>
    <t>v_c_wheel</t>
  </si>
  <si>
    <t>F_rd_s_w</t>
  </si>
  <si>
    <t>F_rd_s_r</t>
  </si>
  <si>
    <t>F_rd_f_wf</t>
  </si>
  <si>
    <t>F_rd_f_wr</t>
  </si>
  <si>
    <t>F_rd_f_r</t>
  </si>
  <si>
    <t>F_sd_f_wf</t>
  </si>
  <si>
    <t>F_sd_f_wr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</si>
</sst>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name val="Consolas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/>
    <xf numFmtId="0" fontId="4" fillId="4" borderId="0"/>
  </cellStyleXfs>
  <cellXfs count="29">
    <xf numFmtId="0" fontId="0" fillId="0" borderId="0" xfId="0"/>
    <xf numFmtId="0" fontId="1" fillId="3" borderId="2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4" fillId="4" borderId="0" xfId="2"/>
    <xf numFmtId="0" fontId="4" fillId="4" borderId="0" xfId="2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left" vertical="center"/>
    </xf>
    <xf numFmtId="0" fontId="1" fillId="3" borderId="3" xfId="1" applyFill="1" applyBorder="1" applyAlignment="1">
      <alignment horizontal="left"/>
    </xf>
    <xf numFmtId="0" fontId="1" fillId="3" borderId="2" xfId="1" applyFill="1" applyBorder="1" applyAlignment="1">
      <alignment horizontal="left"/>
    </xf>
    <xf numFmtId="0" fontId="1" fillId="3" borderId="4" xfId="1" applyFill="1" applyBorder="1" applyAlignment="1">
      <alignment horizontal="left"/>
    </xf>
    <xf numFmtId="0" fontId="1" fillId="3" borderId="0" xfId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Eingabe" xfId="1" builtinId="20"/>
    <cellStyle name="Gut" xfId="2" builtinId="26"/>
    <cellStyle name="Standard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inputparameters_m1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variables"/>
      <sheetName val="configuration"/>
      <sheetName val="rail_materials"/>
      <sheetName val="wheel_material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railmaterials6" displayName="railmaterials6" ref="A1:I8" totalsRowShown="0" headerRowDxfId="22" dataDxfId="21" headerRowCellStyle="Gut">
  <autoFilter ref="A1:I8"/>
  <tableColumns count="9">
    <tableColumn id="1" name="name" dataDxfId="20"/>
    <tableColumn id="2" name="norm" dataDxfId="19"/>
    <tableColumn id="3" name="material_number" dataDxfId="18"/>
    <tableColumn id="4" name="hardened" dataDxfId="17"/>
    <tableColumn id="5" name="f_y" dataDxfId="16"/>
    <tableColumn id="6" name="HB" dataDxfId="15"/>
    <tableColumn id="7" name="E" dataDxfId="14"/>
    <tableColumn id="8" name="v" dataDxfId="13"/>
    <tableColumn id="9" name="z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wheelmaterials47" displayName="wheelmaterials47" ref="A1:J10" totalsRowShown="0" headerRowDxfId="11" dataDxfId="10" headerRowCellStyle="Gut">
  <autoFilter ref="A1:J10"/>
  <tableColumns count="10">
    <tableColumn id="1" name="name" dataDxfId="9"/>
    <tableColumn id="2" name="norm" dataDxfId="8"/>
    <tableColumn id="3" name="material_number" dataDxfId="7"/>
    <tableColumn id="4" name="hardened" dataDxfId="6"/>
    <tableColumn id="9" name="z" dataDxfId="5"/>
    <tableColumn id="5" name="f_y" dataDxfId="4"/>
    <tableColumn id="6" name="HB" dataDxfId="3"/>
    <tableColumn id="7" name="E" dataDxfId="2"/>
    <tableColumn id="8" name="v" dataDxfId="1"/>
    <tableColumn id="10" name="z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1:E5" totalsRowShown="0">
  <autoFilter ref="A1:E5"/>
  <tableColumns count="5">
    <tableColumn id="1" name="name"/>
    <tableColumn id="2" name="b"/>
    <tableColumn id="3" name="r_k"/>
    <tableColumn id="4" name="r_3"/>
    <tableColumn id="5" name="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1:D5" totalsRowShown="0">
  <autoFilter ref="A1:D5"/>
  <tableColumns count="4">
    <tableColumn id="1" name="name"/>
    <tableColumn id="2" name="b"/>
    <tableColumn id="3" name="r_k"/>
    <tableColumn id="4" name="r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19" workbookViewId="0">
      <selection activeCell="E50" sqref="E50"/>
    </sheetView>
  </sheetViews>
  <sheetFormatPr baseColWidth="10" defaultRowHeight="14.5"/>
  <cols>
    <col min="2" max="2" width="46" bestFit="1" customWidth="1"/>
    <col min="3" max="3" width="29.453125" customWidth="1"/>
    <col min="4" max="6" width="19.453125" bestFit="1" customWidth="1"/>
    <col min="7" max="7" width="13" customWidth="1"/>
    <col min="8" max="8" width="17.1796875" customWidth="1"/>
  </cols>
  <sheetData>
    <row r="1" spans="1:11">
      <c r="A1" s="25" t="s">
        <v>84</v>
      </c>
      <c r="B1" s="12" t="s">
        <v>86</v>
      </c>
      <c r="C1" s="13" t="s">
        <v>82</v>
      </c>
      <c r="D1" t="s">
        <v>103</v>
      </c>
      <c r="E1" t="s">
        <v>104</v>
      </c>
      <c r="F1" t="s">
        <v>105</v>
      </c>
      <c r="G1" t="s">
        <v>112</v>
      </c>
      <c r="H1" t="s">
        <v>105</v>
      </c>
      <c r="I1" t="s">
        <v>105</v>
      </c>
      <c r="J1" t="s">
        <v>105</v>
      </c>
      <c r="K1" t="s">
        <v>105</v>
      </c>
    </row>
    <row r="2" spans="1:11">
      <c r="A2" s="25"/>
      <c r="B2" s="12" t="s">
        <v>87</v>
      </c>
      <c r="C2" s="13" t="s">
        <v>83</v>
      </c>
      <c r="D2" t="s">
        <v>106</v>
      </c>
      <c r="E2" t="s">
        <v>107</v>
      </c>
      <c r="F2" t="s">
        <v>108</v>
      </c>
      <c r="G2" t="s">
        <v>113</v>
      </c>
      <c r="H2" t="s">
        <v>108</v>
      </c>
      <c r="I2" t="s">
        <v>108</v>
      </c>
      <c r="J2" t="s">
        <v>108</v>
      </c>
      <c r="K2" t="s">
        <v>108</v>
      </c>
    </row>
    <row r="3" spans="1:11">
      <c r="A3" s="25"/>
      <c r="B3" s="12" t="s">
        <v>88</v>
      </c>
      <c r="C3" s="13" t="s">
        <v>72</v>
      </c>
      <c r="D3" s="2">
        <v>5.0000000000000001E-3</v>
      </c>
      <c r="E3" s="2">
        <v>5.0000000000000001E-3</v>
      </c>
      <c r="F3" s="2">
        <v>6.0000000000000001E-3</v>
      </c>
      <c r="G3" s="2">
        <v>6.0000000000000001E-3</v>
      </c>
      <c r="H3" s="2">
        <v>4.0000000000000001E-3</v>
      </c>
      <c r="I3" s="2">
        <v>4.0000000000000001E-3</v>
      </c>
      <c r="J3" s="2">
        <v>5.0000000000000001E-3</v>
      </c>
      <c r="K3" s="2">
        <v>5.0000000000000001E-3</v>
      </c>
    </row>
    <row r="4" spans="1:11">
      <c r="A4" s="25"/>
      <c r="B4" s="12" t="s">
        <v>89</v>
      </c>
      <c r="C4" s="14" t="s">
        <v>74</v>
      </c>
      <c r="D4" s="2">
        <v>0.95</v>
      </c>
      <c r="E4" s="2">
        <v>0.95</v>
      </c>
      <c r="F4" s="2">
        <v>0.9</v>
      </c>
      <c r="G4" s="2">
        <v>0.9</v>
      </c>
      <c r="H4" s="2">
        <v>1</v>
      </c>
      <c r="I4" s="2">
        <v>1</v>
      </c>
      <c r="J4" s="2">
        <v>1</v>
      </c>
      <c r="K4" s="2">
        <v>1</v>
      </c>
    </row>
    <row r="5" spans="1:11">
      <c r="A5" s="25"/>
      <c r="B5" s="12" t="s">
        <v>100</v>
      </c>
      <c r="C5" s="15" t="s">
        <v>101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11">
      <c r="A6" s="25"/>
      <c r="B6" s="12" t="s">
        <v>90</v>
      </c>
      <c r="C6" s="15" t="s">
        <v>35</v>
      </c>
      <c r="D6" s="10" t="s">
        <v>71</v>
      </c>
      <c r="E6" s="10" t="s">
        <v>71</v>
      </c>
      <c r="F6" s="22" t="s">
        <v>102</v>
      </c>
      <c r="G6" s="22" t="s">
        <v>102</v>
      </c>
      <c r="H6" s="21" t="s">
        <v>32</v>
      </c>
      <c r="I6" s="21" t="s">
        <v>32</v>
      </c>
      <c r="J6" s="5" t="s">
        <v>28</v>
      </c>
      <c r="K6" s="5" t="s">
        <v>28</v>
      </c>
    </row>
    <row r="7" spans="1:11">
      <c r="A7" s="25"/>
      <c r="B7" s="12" t="s">
        <v>91</v>
      </c>
      <c r="C7" s="14" t="s">
        <v>36</v>
      </c>
      <c r="D7" s="5" t="s">
        <v>16</v>
      </c>
      <c r="E7" s="5" t="s">
        <v>12</v>
      </c>
      <c r="F7" s="5" t="s">
        <v>20</v>
      </c>
      <c r="G7" s="5" t="s">
        <v>20</v>
      </c>
      <c r="H7" s="5" t="s">
        <v>24</v>
      </c>
      <c r="I7" s="5" t="s">
        <v>24</v>
      </c>
      <c r="J7" s="5" t="s">
        <v>12</v>
      </c>
      <c r="K7" s="5" t="s">
        <v>12</v>
      </c>
    </row>
    <row r="8" spans="1:11">
      <c r="A8" s="25"/>
      <c r="B8" s="12" t="s">
        <v>92</v>
      </c>
      <c r="C8" s="14" t="s">
        <v>75</v>
      </c>
      <c r="D8" s="2">
        <v>30000</v>
      </c>
      <c r="E8" s="2">
        <v>1600000</v>
      </c>
      <c r="F8" s="2">
        <v>40000</v>
      </c>
      <c r="G8" s="2">
        <v>4000000</v>
      </c>
      <c r="H8" s="2">
        <v>23000</v>
      </c>
      <c r="I8" s="2">
        <v>23000</v>
      </c>
      <c r="J8" s="2">
        <v>15000</v>
      </c>
      <c r="K8" s="2">
        <v>15000</v>
      </c>
    </row>
    <row r="9" spans="1:11">
      <c r="A9" s="25"/>
      <c r="B9" s="12" t="s">
        <v>93</v>
      </c>
      <c r="C9" s="14" t="s">
        <v>76</v>
      </c>
      <c r="D9" s="2">
        <v>20000</v>
      </c>
      <c r="E9" s="2">
        <v>15000</v>
      </c>
      <c r="F9" s="2">
        <v>18000</v>
      </c>
      <c r="G9" s="2">
        <v>18000</v>
      </c>
      <c r="H9" s="2">
        <v>12000</v>
      </c>
      <c r="I9" s="2">
        <v>1200000</v>
      </c>
      <c r="J9" s="2">
        <v>14000</v>
      </c>
      <c r="K9" s="2">
        <v>1400000</v>
      </c>
    </row>
    <row r="10" spans="1:11">
      <c r="A10" s="25"/>
      <c r="B10" t="s">
        <v>94</v>
      </c>
      <c r="C10" s="1" t="s">
        <v>97</v>
      </c>
      <c r="D10" s="2">
        <v>100000</v>
      </c>
      <c r="E10" s="2">
        <v>745550</v>
      </c>
      <c r="F10" s="2">
        <v>6000</v>
      </c>
      <c r="G10" s="2">
        <v>100000</v>
      </c>
      <c r="H10" s="2">
        <v>100000</v>
      </c>
      <c r="I10" s="2">
        <v>100000</v>
      </c>
      <c r="J10" s="2">
        <v>100000</v>
      </c>
      <c r="K10" s="2">
        <v>100000</v>
      </c>
    </row>
    <row r="11" spans="1:11">
      <c r="A11" s="25"/>
      <c r="B11" t="s">
        <v>95</v>
      </c>
      <c r="C11" s="16" t="s">
        <v>98</v>
      </c>
      <c r="D11" s="2">
        <v>3000000</v>
      </c>
      <c r="E11" s="2">
        <v>20000</v>
      </c>
      <c r="F11" s="2">
        <v>100000</v>
      </c>
      <c r="G11" s="2">
        <v>100000</v>
      </c>
      <c r="H11" s="2">
        <v>100000</v>
      </c>
      <c r="I11" s="2">
        <v>100000</v>
      </c>
      <c r="J11" s="2">
        <v>100000</v>
      </c>
      <c r="K11" s="2">
        <v>100000</v>
      </c>
    </row>
    <row r="12" spans="1:11">
      <c r="A12" s="25"/>
      <c r="B12" t="s">
        <v>96</v>
      </c>
      <c r="C12" t="s">
        <v>85</v>
      </c>
      <c r="D12">
        <v>1</v>
      </c>
      <c r="E12">
        <v>2</v>
      </c>
      <c r="F12">
        <v>4</v>
      </c>
      <c r="G12">
        <v>1</v>
      </c>
      <c r="H12">
        <v>2</v>
      </c>
      <c r="I12">
        <v>2</v>
      </c>
      <c r="J12">
        <v>2</v>
      </c>
      <c r="K12">
        <v>2</v>
      </c>
    </row>
    <row r="13" spans="1:11" ht="15" customHeight="1">
      <c r="A13" s="26" t="s">
        <v>99</v>
      </c>
      <c r="B13" s="11" t="s">
        <v>37</v>
      </c>
      <c r="C13" t="s">
        <v>38</v>
      </c>
      <c r="D13">
        <v>24.9397924881983</v>
      </c>
      <c r="E13">
        <v>29.846033506748501</v>
      </c>
      <c r="F13">
        <v>21.549071913738601</v>
      </c>
      <c r="G13">
        <v>30.724628045371599</v>
      </c>
      <c r="H13">
        <v>24.603567265875999</v>
      </c>
      <c r="I13">
        <v>24.603567265875999</v>
      </c>
      <c r="J13">
        <v>24.603567265875999</v>
      </c>
      <c r="K13">
        <v>24.603567265875999</v>
      </c>
    </row>
    <row r="14" spans="1:11">
      <c r="A14" s="26"/>
      <c r="B14" s="11" t="s">
        <v>39</v>
      </c>
      <c r="C14" t="s">
        <v>40</v>
      </c>
      <c r="D14">
        <v>0.397534327540081</v>
      </c>
      <c r="E14">
        <v>0.38745672969163403</v>
      </c>
      <c r="F14">
        <v>0.27778552720397198</v>
      </c>
      <c r="G14">
        <v>0.38853068564494597</v>
      </c>
      <c r="H14">
        <v>0.39281645770158102</v>
      </c>
      <c r="I14">
        <v>0.39281645770158102</v>
      </c>
      <c r="J14">
        <v>0.39281645770158102</v>
      </c>
      <c r="K14">
        <v>0.39281645770158102</v>
      </c>
    </row>
    <row r="15" spans="1:11">
      <c r="A15" s="26"/>
      <c r="B15" t="s">
        <v>41</v>
      </c>
      <c r="C15" t="s">
        <v>42</v>
      </c>
      <c r="D15">
        <v>310.53423258511901</v>
      </c>
      <c r="E15">
        <v>311.82631932244198</v>
      </c>
      <c r="F15">
        <v>262.54231664112598</v>
      </c>
      <c r="G15">
        <v>334.01554867815503</v>
      </c>
      <c r="H15">
        <v>217.83710715883799</v>
      </c>
      <c r="I15">
        <v>217.83710715883799</v>
      </c>
      <c r="J15">
        <v>217.83710715883799</v>
      </c>
      <c r="K15">
        <v>217.83710715883799</v>
      </c>
    </row>
    <row r="16" spans="1:11">
      <c r="A16" s="26"/>
      <c r="B16" t="s">
        <v>43</v>
      </c>
      <c r="C16" t="s">
        <v>44</v>
      </c>
      <c r="D16">
        <v>0.43852951083798603</v>
      </c>
      <c r="E16">
        <v>0.27896020164795099</v>
      </c>
      <c r="F16">
        <v>0.41639127372561502</v>
      </c>
      <c r="G16">
        <v>0.36908011038102101</v>
      </c>
      <c r="H16">
        <v>0.33759378483001701</v>
      </c>
      <c r="I16">
        <v>0.33759378483001701</v>
      </c>
      <c r="J16">
        <v>0.33759378483001701</v>
      </c>
      <c r="K16">
        <v>0.33759378483001701</v>
      </c>
    </row>
    <row r="17" spans="1:11">
      <c r="A17" s="26"/>
      <c r="B17" t="s">
        <v>45</v>
      </c>
      <c r="C17" t="s">
        <v>46</v>
      </c>
      <c r="D17">
        <v>9592.8821295104699</v>
      </c>
      <c r="E17">
        <v>13728.6250951821</v>
      </c>
      <c r="F17">
        <v>9530.9428397424908</v>
      </c>
      <c r="G17">
        <v>11844.471056845599</v>
      </c>
      <c r="H17">
        <v>7039.1850549506698</v>
      </c>
      <c r="I17">
        <v>7039.1850549506698</v>
      </c>
      <c r="J17">
        <v>7039.1850549506698</v>
      </c>
      <c r="K17">
        <v>7039.1850549506698</v>
      </c>
    </row>
    <row r="18" spans="1:11">
      <c r="A18" s="26"/>
      <c r="B18" t="s">
        <v>47</v>
      </c>
      <c r="C18" t="s">
        <v>48</v>
      </c>
      <c r="D18">
        <v>6.9859353305379797</v>
      </c>
      <c r="E18">
        <v>4.8667038063889603</v>
      </c>
      <c r="F18">
        <v>5.9682746322479998</v>
      </c>
      <c r="G18">
        <v>7.6920989582716999</v>
      </c>
      <c r="H18">
        <v>7.9973902757422897</v>
      </c>
      <c r="I18">
        <v>7.9973902757422897</v>
      </c>
      <c r="J18">
        <v>7.9973902757422897</v>
      </c>
      <c r="K18">
        <v>7.9973902757422897</v>
      </c>
    </row>
    <row r="19" spans="1:11">
      <c r="A19" s="26"/>
      <c r="B19" t="s">
        <v>49</v>
      </c>
      <c r="C19" t="s">
        <v>50</v>
      </c>
      <c r="D19">
        <v>0.36032232455732299</v>
      </c>
      <c r="E19">
        <v>0.43263553136410199</v>
      </c>
      <c r="F19">
        <v>0.311870213321776</v>
      </c>
      <c r="G19">
        <v>0.34484796209278801</v>
      </c>
      <c r="H19">
        <v>0.43685550941856799</v>
      </c>
      <c r="I19">
        <v>0.43685550941856799</v>
      </c>
      <c r="J19">
        <v>0.43685550941856799</v>
      </c>
      <c r="K19">
        <v>0.43685550941856799</v>
      </c>
    </row>
    <row r="20" spans="1:11">
      <c r="A20" s="26"/>
      <c r="B20" t="s">
        <v>51</v>
      </c>
      <c r="C20" t="s">
        <v>52</v>
      </c>
      <c r="D20">
        <v>235.360704664796</v>
      </c>
      <c r="E20">
        <v>208.806759033595</v>
      </c>
      <c r="F20">
        <v>226.06765407211699</v>
      </c>
      <c r="G20">
        <v>392.86734368371702</v>
      </c>
      <c r="H20">
        <v>391.55736926069602</v>
      </c>
      <c r="I20">
        <v>391.55736926069602</v>
      </c>
      <c r="J20">
        <v>391.55736926069602</v>
      </c>
      <c r="K20">
        <v>391.55736926069602</v>
      </c>
    </row>
    <row r="21" spans="1:11">
      <c r="A21" s="26"/>
      <c r="B21" t="s">
        <v>53</v>
      </c>
      <c r="C21" t="s">
        <v>54</v>
      </c>
      <c r="D21">
        <v>3620.8448324163101</v>
      </c>
      <c r="E21">
        <v>2311.15858694705</v>
      </c>
      <c r="F21">
        <v>2343.2994179618399</v>
      </c>
      <c r="G21">
        <v>4284.9699230713404</v>
      </c>
      <c r="H21">
        <v>3659.2272904198899</v>
      </c>
      <c r="I21">
        <v>3659.2272904198899</v>
      </c>
      <c r="J21">
        <v>3659.2272904198899</v>
      </c>
      <c r="K21">
        <v>3659.2272904198899</v>
      </c>
    </row>
    <row r="22" spans="1:11">
      <c r="A22" s="26"/>
      <c r="B22" t="s">
        <v>55</v>
      </c>
      <c r="C22" t="s">
        <v>56</v>
      </c>
      <c r="D22">
        <v>1.13373577673032</v>
      </c>
      <c r="E22">
        <v>2.4258179969420199</v>
      </c>
      <c r="F22">
        <v>2.3873285971102698</v>
      </c>
      <c r="G22">
        <v>1.4564750409017799</v>
      </c>
      <c r="H22">
        <v>0.99721191005946297</v>
      </c>
      <c r="I22">
        <v>0.99721191005946297</v>
      </c>
      <c r="J22">
        <v>0.99721191005946297</v>
      </c>
      <c r="K22">
        <v>0.99721191005946297</v>
      </c>
    </row>
    <row r="23" spans="1:11">
      <c r="A23" s="26"/>
      <c r="B23" t="s">
        <v>57</v>
      </c>
      <c r="C23" t="s">
        <v>58</v>
      </c>
      <c r="D23">
        <v>0.67575877439752896</v>
      </c>
      <c r="E23">
        <v>0.51712000434017502</v>
      </c>
      <c r="F23">
        <v>0.801477721483979</v>
      </c>
      <c r="G23">
        <v>9.8010774605840997E-2</v>
      </c>
      <c r="H23">
        <v>0.74159415955053198</v>
      </c>
      <c r="I23">
        <v>0.74159415955053198</v>
      </c>
      <c r="J23">
        <v>0.74159415955053198</v>
      </c>
      <c r="K23">
        <v>0.74159415955053198</v>
      </c>
    </row>
    <row r="24" spans="1:11">
      <c r="A24" s="26"/>
      <c r="B24" t="s">
        <v>59</v>
      </c>
      <c r="C24" t="s">
        <v>60</v>
      </c>
      <c r="D24">
        <v>3.8387980542432998</v>
      </c>
      <c r="E24">
        <v>1.8776339003870799</v>
      </c>
      <c r="F24">
        <v>3.3657208787845398</v>
      </c>
      <c r="G24">
        <v>2.4178541756165899</v>
      </c>
      <c r="H24">
        <v>1.56466211459187</v>
      </c>
      <c r="I24">
        <v>1.56466211459187</v>
      </c>
      <c r="J24">
        <v>1.56466211459187</v>
      </c>
      <c r="K24">
        <v>1.56466211459187</v>
      </c>
    </row>
    <row r="25" spans="1:11">
      <c r="A25" s="26"/>
      <c r="B25" t="s">
        <v>61</v>
      </c>
      <c r="C25" t="s">
        <v>62</v>
      </c>
      <c r="D25">
        <v>0.82317441160238602</v>
      </c>
      <c r="E25">
        <v>0.63680145228157503</v>
      </c>
      <c r="F25">
        <v>0.85382760203728802</v>
      </c>
      <c r="G25">
        <v>0.594424181188418</v>
      </c>
      <c r="H25">
        <v>0.58201942471427504</v>
      </c>
      <c r="I25">
        <v>0.58201942471427504</v>
      </c>
      <c r="J25">
        <v>0.58201942471427504</v>
      </c>
      <c r="K25">
        <v>0.58201942471427504</v>
      </c>
    </row>
    <row r="26" spans="1:11">
      <c r="A26" s="26"/>
      <c r="B26" t="s">
        <v>63</v>
      </c>
      <c r="C26" t="s">
        <v>64</v>
      </c>
      <c r="D26">
        <v>2351.0358557609202</v>
      </c>
      <c r="E26">
        <v>4305.6905785423696</v>
      </c>
      <c r="F26">
        <v>5592.7916508867802</v>
      </c>
      <c r="G26">
        <v>1093.0004954073299</v>
      </c>
      <c r="H26">
        <v>5316.4232733114604</v>
      </c>
      <c r="I26">
        <v>5316.4232733114604</v>
      </c>
      <c r="J26">
        <v>5316.4232733114604</v>
      </c>
      <c r="K26">
        <v>5316.4232733114604</v>
      </c>
    </row>
    <row r="27" spans="1:11">
      <c r="A27" s="26"/>
      <c r="B27" t="s">
        <v>65</v>
      </c>
      <c r="C27" t="s">
        <v>66</v>
      </c>
      <c r="D27">
        <v>479.56427978543297</v>
      </c>
      <c r="E27">
        <v>342.07526272382</v>
      </c>
      <c r="F27">
        <v>629.09549703360005</v>
      </c>
      <c r="G27">
        <v>1336.8970567521501</v>
      </c>
      <c r="H27">
        <v>1431.3338377950799</v>
      </c>
      <c r="I27">
        <v>1431.3338377950799</v>
      </c>
      <c r="J27">
        <v>1431.3338377950799</v>
      </c>
      <c r="K27">
        <v>1431.3338377950799</v>
      </c>
    </row>
    <row r="28" spans="1:11">
      <c r="A28" s="26"/>
      <c r="B28" t="s">
        <v>67</v>
      </c>
      <c r="C28" t="s">
        <v>68</v>
      </c>
      <c r="D28">
        <v>1.5209241133552001</v>
      </c>
      <c r="E28">
        <v>1.4611356146706</v>
      </c>
      <c r="F28">
        <v>1.17459338972312</v>
      </c>
      <c r="G28">
        <v>1.17980028181748</v>
      </c>
      <c r="H28">
        <v>0.97421919684422997</v>
      </c>
      <c r="I28">
        <v>0.97421919684422997</v>
      </c>
      <c r="J28">
        <v>0.97421919684422997</v>
      </c>
      <c r="K28">
        <v>0.97421919684422997</v>
      </c>
    </row>
    <row r="29" spans="1:11">
      <c r="A29" s="26"/>
      <c r="B29" t="s">
        <v>69</v>
      </c>
      <c r="C29" t="s">
        <v>70</v>
      </c>
      <c r="D29">
        <v>148.023377589456</v>
      </c>
      <c r="E29">
        <v>196.39317107510001</v>
      </c>
      <c r="F29">
        <v>170.37252984731199</v>
      </c>
      <c r="G29">
        <v>285.26395874702098</v>
      </c>
      <c r="H29">
        <v>203.71546054260199</v>
      </c>
      <c r="I29">
        <v>203.71546054260199</v>
      </c>
      <c r="J29">
        <v>203.71546054260199</v>
      </c>
      <c r="K29">
        <v>203.71546054260199</v>
      </c>
    </row>
    <row r="30" spans="1:11">
      <c r="A30" s="27" t="s">
        <v>121</v>
      </c>
      <c r="B30" t="s">
        <v>78</v>
      </c>
      <c r="C30" t="s">
        <v>78</v>
      </c>
      <c r="D30">
        <v>10</v>
      </c>
      <c r="E30">
        <v>10</v>
      </c>
      <c r="F30">
        <v>12</v>
      </c>
      <c r="G30">
        <v>12</v>
      </c>
      <c r="H30">
        <v>12</v>
      </c>
      <c r="I30">
        <v>12</v>
      </c>
      <c r="J30">
        <v>12</v>
      </c>
      <c r="K30">
        <v>12</v>
      </c>
    </row>
    <row r="31" spans="1:11">
      <c r="A31" s="27"/>
      <c r="B31" t="s">
        <v>110</v>
      </c>
      <c r="C31" t="s">
        <v>110</v>
      </c>
      <c r="D31">
        <v>1</v>
      </c>
      <c r="E31">
        <v>1</v>
      </c>
      <c r="F31">
        <v>1</v>
      </c>
      <c r="G31">
        <v>1</v>
      </c>
      <c r="H31">
        <v>0.93571428571428561</v>
      </c>
      <c r="I31">
        <v>0.93571428571428561</v>
      </c>
      <c r="J31">
        <v>0.85</v>
      </c>
      <c r="K31">
        <v>0.85</v>
      </c>
    </row>
    <row r="32" spans="1:11">
      <c r="A32" s="27"/>
      <c r="B32" t="s">
        <v>111</v>
      </c>
      <c r="C32" t="s">
        <v>111</v>
      </c>
      <c r="D32" s="2">
        <v>1</v>
      </c>
      <c r="E32" s="2">
        <v>1</v>
      </c>
      <c r="F32" s="2">
        <v>2</v>
      </c>
      <c r="G32" s="2">
        <v>2</v>
      </c>
      <c r="H32" s="2">
        <v>2</v>
      </c>
      <c r="I32" s="2">
        <v>2</v>
      </c>
      <c r="J32" s="2">
        <v>2</v>
      </c>
      <c r="K32" s="2">
        <v>2</v>
      </c>
    </row>
    <row r="33" spans="1:11">
      <c r="A33" s="27"/>
      <c r="B33" t="s">
        <v>79</v>
      </c>
      <c r="C33" t="s">
        <v>79</v>
      </c>
      <c r="D33">
        <v>2000</v>
      </c>
      <c r="E33">
        <v>3000</v>
      </c>
      <c r="F33">
        <v>100000000</v>
      </c>
      <c r="G33">
        <v>100000000</v>
      </c>
      <c r="H33">
        <v>100000000</v>
      </c>
      <c r="I33">
        <v>100000000</v>
      </c>
      <c r="J33">
        <v>100000000</v>
      </c>
      <c r="K33">
        <v>100000000</v>
      </c>
    </row>
    <row r="34" spans="1:11">
      <c r="A34" s="27"/>
      <c r="B34" t="s">
        <v>109</v>
      </c>
      <c r="C34" t="s">
        <v>109</v>
      </c>
      <c r="D34" t="s">
        <v>114</v>
      </c>
      <c r="E34" t="s">
        <v>115</v>
      </c>
      <c r="F34" t="s">
        <v>115</v>
      </c>
      <c r="G34" t="s">
        <v>115</v>
      </c>
      <c r="H34" t="s">
        <v>115</v>
      </c>
      <c r="I34" t="s">
        <v>115</v>
      </c>
      <c r="J34" t="s">
        <v>115</v>
      </c>
      <c r="K34" t="s">
        <v>115</v>
      </c>
    </row>
    <row r="35" spans="1:11">
      <c r="A35" s="27"/>
      <c r="B35" t="s">
        <v>118</v>
      </c>
      <c r="C35" t="s">
        <v>118</v>
      </c>
      <c r="D35">
        <v>210000</v>
      </c>
      <c r="E35">
        <v>210000</v>
      </c>
      <c r="F35">
        <v>210000</v>
      </c>
      <c r="G35">
        <v>210000</v>
      </c>
      <c r="H35">
        <v>193846.15384615384</v>
      </c>
      <c r="I35">
        <v>193846.15384615384</v>
      </c>
      <c r="J35">
        <v>210000</v>
      </c>
      <c r="K35">
        <v>210000</v>
      </c>
    </row>
    <row r="36" spans="1:11">
      <c r="A36" s="27"/>
      <c r="B36" t="s">
        <v>74</v>
      </c>
      <c r="C36" t="s">
        <v>74</v>
      </c>
      <c r="D36" s="2">
        <v>0.95</v>
      </c>
      <c r="E36" s="2">
        <v>0.95</v>
      </c>
      <c r="F36" s="2">
        <v>0.9</v>
      </c>
      <c r="G36" s="2">
        <v>0.9</v>
      </c>
      <c r="H36" s="2">
        <v>1</v>
      </c>
      <c r="I36" s="2">
        <v>1</v>
      </c>
      <c r="J36" s="2">
        <v>1</v>
      </c>
      <c r="K36" s="2">
        <v>1</v>
      </c>
    </row>
    <row r="37" spans="1:11">
      <c r="A37" s="28" t="s">
        <v>128</v>
      </c>
      <c r="B37" s="23" t="s">
        <v>122</v>
      </c>
      <c r="C37" s="23" t="s">
        <v>122</v>
      </c>
      <c r="D37">
        <v>0.28844568430102241</v>
      </c>
      <c r="E37">
        <v>3.7725248222562513E-2</v>
      </c>
      <c r="F37">
        <v>8.8623039643821122E-2</v>
      </c>
      <c r="G37">
        <v>0.1699248178375177</v>
      </c>
      <c r="H37">
        <v>0.25194280534317759</v>
      </c>
      <c r="I37">
        <v>0.25194280534317759</v>
      </c>
      <c r="J37">
        <v>0.25194280534317759</v>
      </c>
      <c r="K37">
        <v>0.25194280534317759</v>
      </c>
    </row>
    <row r="38" spans="1:11">
      <c r="A38" s="28"/>
      <c r="B38" s="23" t="s">
        <v>123</v>
      </c>
      <c r="C38" s="23" t="s">
        <v>123</v>
      </c>
      <c r="D38">
        <v>0.3524312690488518</v>
      </c>
      <c r="E38">
        <v>0.105393651950856</v>
      </c>
      <c r="F38">
        <v>0.16404956137862131</v>
      </c>
      <c r="G38">
        <v>0.2471120972881847</v>
      </c>
      <c r="H38">
        <v>0.32943610271353058</v>
      </c>
      <c r="I38">
        <v>0.32943610271353058</v>
      </c>
      <c r="J38">
        <v>0.32943610271353058</v>
      </c>
      <c r="K38">
        <v>0.32943610271353058</v>
      </c>
    </row>
    <row r="39" spans="1:11">
      <c r="A39" s="28"/>
      <c r="B39" s="23" t="s">
        <v>124</v>
      </c>
      <c r="C39" s="23" t="s">
        <v>124</v>
      </c>
      <c r="D39">
        <v>0.29141001732272009</v>
      </c>
      <c r="E39">
        <v>2.3467056952062752E-2</v>
      </c>
      <c r="F39">
        <v>0.11880610219922259</v>
      </c>
      <c r="G39">
        <v>0.1637841187500868</v>
      </c>
      <c r="H39">
        <v>0.26550365984188579</v>
      </c>
      <c r="I39">
        <v>0.26550365984188579</v>
      </c>
      <c r="J39">
        <v>0.26550365984188579</v>
      </c>
      <c r="K39">
        <v>0.26550365984188579</v>
      </c>
    </row>
    <row r="40" spans="1:11">
      <c r="A40" s="28"/>
      <c r="B40" s="23" t="s">
        <v>125</v>
      </c>
      <c r="C40" s="23" t="s">
        <v>125</v>
      </c>
      <c r="D40">
        <v>0.30699574700308507</v>
      </c>
      <c r="E40">
        <v>3.9494798580949668E-2</v>
      </c>
      <c r="F40">
        <v>0.13692092754166901</v>
      </c>
      <c r="G40">
        <v>0.1851239411251627</v>
      </c>
      <c r="H40">
        <v>0.28584370944240489</v>
      </c>
      <c r="I40">
        <v>0.28584370944240489</v>
      </c>
      <c r="J40">
        <v>0.28584370944240489</v>
      </c>
      <c r="K40">
        <v>0.28584370944240489</v>
      </c>
    </row>
    <row r="41" spans="1:11">
      <c r="A41" s="28"/>
      <c r="B41" s="23" t="s">
        <v>126</v>
      </c>
      <c r="C41" s="23" t="s">
        <v>126</v>
      </c>
      <c r="D41">
        <v>0.32609131172459271</v>
      </c>
      <c r="E41">
        <v>6.2120161017276132E-2</v>
      </c>
      <c r="F41">
        <v>9.3792415037389887E-2</v>
      </c>
      <c r="G41">
        <v>0.27910120198358263</v>
      </c>
      <c r="H41">
        <v>0.32829933353293761</v>
      </c>
      <c r="I41">
        <v>0.32829933353293761</v>
      </c>
      <c r="J41">
        <v>0.32829933353293761</v>
      </c>
      <c r="K41">
        <v>0.32829933353293761</v>
      </c>
    </row>
    <row r="42" spans="1:11">
      <c r="A42" s="28"/>
      <c r="B42" s="23" t="s">
        <v>127</v>
      </c>
      <c r="C42" s="23" t="s">
        <v>127</v>
      </c>
      <c r="D42">
        <v>0.34676199524840873</v>
      </c>
      <c r="E42">
        <v>8.3699948253588174E-2</v>
      </c>
      <c r="F42">
        <v>0.1191684353334459</v>
      </c>
      <c r="G42">
        <v>0.30758163178369302</v>
      </c>
      <c r="H42">
        <v>0.35401798023787567</v>
      </c>
      <c r="I42">
        <v>0.35401798023787567</v>
      </c>
      <c r="J42">
        <v>0.35401798023787567</v>
      </c>
      <c r="K42">
        <v>0.35401798023787567</v>
      </c>
    </row>
    <row r="43" spans="1:11">
      <c r="A43" s="28"/>
      <c r="B43" s="14" t="s">
        <v>75</v>
      </c>
      <c r="C43" s="14" t="s">
        <v>75</v>
      </c>
      <c r="D43" s="2">
        <v>30000</v>
      </c>
      <c r="E43" s="2">
        <v>1600000</v>
      </c>
      <c r="F43" s="2">
        <v>40000</v>
      </c>
      <c r="G43" s="2">
        <v>4000000</v>
      </c>
      <c r="H43" s="2">
        <v>23000</v>
      </c>
      <c r="I43" s="2">
        <v>23000</v>
      </c>
      <c r="J43" s="2">
        <v>15000</v>
      </c>
      <c r="K43" s="2">
        <v>15000</v>
      </c>
    </row>
    <row r="44" spans="1:11">
      <c r="A44" s="28"/>
      <c r="B44" s="14" t="s">
        <v>76</v>
      </c>
      <c r="C44" s="14" t="s">
        <v>76</v>
      </c>
      <c r="D44" s="2">
        <v>20000</v>
      </c>
      <c r="E44" s="2">
        <v>15000</v>
      </c>
      <c r="F44" s="2">
        <v>18000</v>
      </c>
      <c r="G44" s="2">
        <v>18000</v>
      </c>
      <c r="H44" s="2">
        <v>12000</v>
      </c>
      <c r="I44" s="2">
        <v>1200000</v>
      </c>
      <c r="J44" s="2">
        <v>14000</v>
      </c>
      <c r="K44" s="2">
        <v>1400000</v>
      </c>
    </row>
    <row r="45" spans="1:11">
      <c r="A45" s="24" t="s">
        <v>136</v>
      </c>
      <c r="B45" s="23" t="s">
        <v>137</v>
      </c>
      <c r="C45" s="23" t="s">
        <v>137</v>
      </c>
      <c r="D45">
        <v>36936.685005163112</v>
      </c>
      <c r="E45">
        <v>37821.364677197205</v>
      </c>
      <c r="F45">
        <v>43623.257989846839</v>
      </c>
      <c r="G45">
        <v>43623.257989846839</v>
      </c>
      <c r="H45">
        <v>33345.618407438931</v>
      </c>
      <c r="I45">
        <v>33345.618407438931</v>
      </c>
      <c r="J45">
        <v>697972.12783754943</v>
      </c>
      <c r="K45">
        <v>697972.12783754943</v>
      </c>
    </row>
    <row r="46" spans="1:11">
      <c r="A46" s="24"/>
      <c r="B46" s="23" t="s">
        <v>138</v>
      </c>
      <c r="C46" s="23" t="s">
        <v>138</v>
      </c>
      <c r="D46">
        <v>27912.068979441065</v>
      </c>
      <c r="E46">
        <v>8614.83610476576</v>
      </c>
      <c r="F46">
        <v>23884.460803740978</v>
      </c>
      <c r="G46">
        <v>23884.460803740978</v>
      </c>
      <c r="H46">
        <v>48452.59500075617</v>
      </c>
      <c r="I46">
        <v>48452.59500075617</v>
      </c>
      <c r="J46">
        <v>10337.803325718913</v>
      </c>
      <c r="K46">
        <v>10337.803325718913</v>
      </c>
    </row>
    <row r="47" spans="1:11">
      <c r="A47" s="24"/>
      <c r="B47" s="23" t="s">
        <v>139</v>
      </c>
      <c r="C47" s="23" t="s">
        <v>139</v>
      </c>
      <c r="D47">
        <v>1</v>
      </c>
      <c r="E47">
        <v>1</v>
      </c>
      <c r="F47">
        <v>0.94103602888102855</v>
      </c>
      <c r="G47">
        <v>0.94103602888102855</v>
      </c>
      <c r="H47">
        <v>0.93571428571428561</v>
      </c>
      <c r="I47">
        <v>0.93571428571428561</v>
      </c>
      <c r="J47">
        <v>0.85</v>
      </c>
      <c r="K47">
        <v>0.85</v>
      </c>
    </row>
    <row r="48" spans="1:11">
      <c r="A48" s="24"/>
      <c r="B48" t="s">
        <v>140</v>
      </c>
      <c r="C48" t="s">
        <v>140</v>
      </c>
      <c r="D48">
        <v>1</v>
      </c>
      <c r="E48">
        <v>1</v>
      </c>
      <c r="F48">
        <v>0.94103602888102855</v>
      </c>
      <c r="G48">
        <v>0.94103602888102855</v>
      </c>
      <c r="H48">
        <v>1</v>
      </c>
      <c r="I48">
        <v>1</v>
      </c>
      <c r="J48">
        <v>1</v>
      </c>
      <c r="K48">
        <v>1</v>
      </c>
    </row>
    <row r="49" spans="1:11">
      <c r="A49" s="24"/>
      <c r="B49" t="s">
        <v>141</v>
      </c>
      <c r="C49" t="s">
        <v>141</v>
      </c>
      <c r="D49">
        <v>6.25E-2</v>
      </c>
      <c r="E49">
        <v>6.25E-2</v>
      </c>
      <c r="F49">
        <v>6.25E-2</v>
      </c>
      <c r="G49">
        <v>6.25E-2</v>
      </c>
      <c r="H49">
        <v>6.25E-2</v>
      </c>
      <c r="I49">
        <v>6.25E-2</v>
      </c>
      <c r="J49">
        <v>6.25E-2</v>
      </c>
      <c r="K49">
        <v>6.25E-2</v>
      </c>
    </row>
    <row r="50" spans="1:11">
      <c r="A50" s="24"/>
      <c r="B50" t="s">
        <v>142</v>
      </c>
      <c r="C50" t="s">
        <v>142</v>
      </c>
      <c r="D50">
        <v>3.4722222222222225E-3</v>
      </c>
      <c r="E50">
        <v>3.4722222222222225E-3</v>
      </c>
      <c r="F50">
        <v>3.4722222222222225E-3</v>
      </c>
      <c r="G50">
        <v>3.4722222222222225E-3</v>
      </c>
      <c r="H50">
        <v>3.4722222222222225E-3</v>
      </c>
      <c r="I50">
        <v>3.4722222222222225E-3</v>
      </c>
      <c r="J50">
        <v>3.4722222222222225E-3</v>
      </c>
      <c r="K50">
        <v>3.4722222222222225E-3</v>
      </c>
    </row>
    <row r="51" spans="1:11">
      <c r="A51" s="27" t="s">
        <v>129</v>
      </c>
      <c r="B51" s="23" t="s">
        <v>130</v>
      </c>
      <c r="C51" s="23" t="s">
        <v>130</v>
      </c>
      <c r="D51">
        <v>113.41744596149626</v>
      </c>
      <c r="E51">
        <v>833.31725218046654</v>
      </c>
      <c r="F51">
        <v>243.28327454063728</v>
      </c>
      <c r="G51">
        <v>296.41400768054854</v>
      </c>
      <c r="H51">
        <v>819.21525606875491</v>
      </c>
      <c r="I51">
        <v>1.7649457662778753E-4</v>
      </c>
      <c r="J51">
        <v>490.05188723678293</v>
      </c>
      <c r="K51">
        <v>1.0557847857785165E-4</v>
      </c>
    </row>
    <row r="52" spans="1:11">
      <c r="A52" s="27"/>
      <c r="B52" s="23" t="s">
        <v>131</v>
      </c>
      <c r="C52" s="23" t="s">
        <v>131</v>
      </c>
      <c r="D52">
        <v>138.57671162372117</v>
      </c>
      <c r="E52">
        <v>2328.0522350128654</v>
      </c>
      <c r="F52">
        <v>450.34016706657667</v>
      </c>
      <c r="G52">
        <v>431.0582058329806</v>
      </c>
      <c r="H52">
        <v>1071.191855925985</v>
      </c>
      <c r="I52">
        <v>2.3078128940865741E-4</v>
      </c>
      <c r="J52">
        <v>640.78346527416727</v>
      </c>
      <c r="K52">
        <v>1.3805261263855048E-4</v>
      </c>
    </row>
    <row r="53" spans="1:11">
      <c r="A53" s="27"/>
      <c r="B53" s="23" t="s">
        <v>132</v>
      </c>
      <c r="C53" s="23" t="s">
        <v>132</v>
      </c>
      <c r="D53">
        <v>27.508590218238286</v>
      </c>
      <c r="E53">
        <v>4.9746517960249812E-5</v>
      </c>
      <c r="F53">
        <v>22.774354232295515</v>
      </c>
      <c r="G53">
        <v>1.7215462233767611E-6</v>
      </c>
      <c r="H53">
        <v>65.180320153746422</v>
      </c>
      <c r="I53">
        <v>65.180320153746422</v>
      </c>
      <c r="J53">
        <v>270.9599348299364</v>
      </c>
      <c r="K53">
        <v>270.9599348299364</v>
      </c>
    </row>
    <row r="54" spans="1:11">
      <c r="A54" s="27"/>
      <c r="B54" s="23" t="s">
        <v>133</v>
      </c>
      <c r="C54" s="23" t="s">
        <v>133</v>
      </c>
      <c r="D54">
        <v>28.979855533577762</v>
      </c>
      <c r="E54">
        <v>8.3722842236122922E-5</v>
      </c>
      <c r="F54">
        <v>26.246847997920781</v>
      </c>
      <c r="G54">
        <v>1.9458505753353258E-6</v>
      </c>
      <c r="H54">
        <v>70.17373887232246</v>
      </c>
      <c r="I54">
        <v>70.17373887232246</v>
      </c>
      <c r="J54">
        <v>291.71798583938943</v>
      </c>
      <c r="K54">
        <v>291.71798583938943</v>
      </c>
    </row>
    <row r="55" spans="1:11">
      <c r="A55" s="27"/>
      <c r="B55" s="23" t="s">
        <v>134</v>
      </c>
      <c r="C55" s="23" t="s">
        <v>134</v>
      </c>
      <c r="D55">
        <v>33.188236940419529</v>
      </c>
      <c r="E55">
        <v>2.3840485455620605E-4</v>
      </c>
      <c r="F55">
        <v>12.143948916517607</v>
      </c>
      <c r="G55">
        <v>7.3245114633579287E-6</v>
      </c>
      <c r="H55">
        <v>122.05177651855068</v>
      </c>
      <c r="I55">
        <v>122.05177651855068</v>
      </c>
      <c r="J55">
        <v>507.3792416689073</v>
      </c>
      <c r="K55">
        <v>507.3792416689073</v>
      </c>
    </row>
    <row r="56" spans="1:11">
      <c r="A56" s="27"/>
      <c r="B56" s="23" t="s">
        <v>135</v>
      </c>
      <c r="C56" s="23" t="s">
        <v>135</v>
      </c>
      <c r="D56">
        <v>35.292014372822351</v>
      </c>
      <c r="E56">
        <v>3.2122379696036455E-4</v>
      </c>
      <c r="F56">
        <v>15.429556756522256</v>
      </c>
      <c r="G56">
        <v>8.0719293643547873E-6</v>
      </c>
      <c r="H56">
        <v>131.61319257812892</v>
      </c>
      <c r="I56">
        <v>131.61319257812892</v>
      </c>
      <c r="J56">
        <v>547.12683214213871</v>
      </c>
      <c r="K56">
        <v>547.12683214213871</v>
      </c>
    </row>
    <row r="57" spans="1:11">
      <c r="A57" s="27"/>
      <c r="B57" t="s">
        <v>141</v>
      </c>
      <c r="C57" t="s">
        <v>141</v>
      </c>
      <c r="D57">
        <f>D11*4/6400000</f>
        <v>1.875</v>
      </c>
      <c r="E57">
        <f>E11*4/6400000</f>
        <v>1.2500000000000001E-2</v>
      </c>
      <c r="F57">
        <f t="shared" ref="F57:K57" si="0">F11*4/6400000</f>
        <v>6.25E-2</v>
      </c>
      <c r="G57">
        <f t="shared" si="0"/>
        <v>6.25E-2</v>
      </c>
      <c r="H57">
        <f t="shared" si="0"/>
        <v>6.25E-2</v>
      </c>
      <c r="I57">
        <f t="shared" si="0"/>
        <v>6.25E-2</v>
      </c>
      <c r="J57">
        <f t="shared" si="0"/>
        <v>6.25E-2</v>
      </c>
      <c r="K57">
        <f t="shared" si="0"/>
        <v>6.25E-2</v>
      </c>
    </row>
    <row r="58" spans="1:11">
      <c r="A58" s="27"/>
      <c r="B58" t="s">
        <v>142</v>
      </c>
      <c r="C58" t="s">
        <v>142</v>
      </c>
      <c r="D58">
        <f>0.4*D10*D29/(450*6400000)</f>
        <v>2.0558802442980002E-3</v>
      </c>
      <c r="E58">
        <f>0.5*E10*E29/(450*6400000)</f>
        <v>2.542030012066681E-2</v>
      </c>
      <c r="F58">
        <f>0.3*F10*F29/(450*6400000)</f>
        <v>1.0648283115457E-4</v>
      </c>
      <c r="G58">
        <f>0.4*G10*G29/(450*6400000)</f>
        <v>3.9619994270419581E-3</v>
      </c>
      <c r="H58">
        <f>0.5*H10*H29/(450*6400000)</f>
        <v>3.5367267455312843E-3</v>
      </c>
      <c r="I58">
        <f t="shared" ref="I58:K58" si="1">0.5*I10*I29/(450*6400000)</f>
        <v>3.5367267455312843E-3</v>
      </c>
      <c r="J58">
        <f t="shared" si="1"/>
        <v>3.5367267455312843E-3</v>
      </c>
      <c r="K58">
        <f t="shared" si="1"/>
        <v>3.5367267455312843E-3</v>
      </c>
    </row>
    <row r="59" spans="1:11">
      <c r="A59" s="27"/>
      <c r="B59" s="23" t="s">
        <v>116</v>
      </c>
      <c r="C59" s="23" t="s">
        <v>116</v>
      </c>
      <c r="D59">
        <v>1.7663920846460137</v>
      </c>
      <c r="E59">
        <v>1.5156812421936006</v>
      </c>
      <c r="F59">
        <v>1.5156812421936006</v>
      </c>
      <c r="G59">
        <v>1.5156812421936006</v>
      </c>
      <c r="H59">
        <v>1.2880813717219535</v>
      </c>
      <c r="I59">
        <v>12.880813717219535</v>
      </c>
      <c r="J59">
        <v>1.3367052112299087</v>
      </c>
      <c r="K59">
        <v>13.367052112299087</v>
      </c>
    </row>
    <row r="60" spans="1:11">
      <c r="A60" s="27"/>
      <c r="B60" s="23" t="s">
        <v>117</v>
      </c>
      <c r="C60" s="23" t="s">
        <v>117</v>
      </c>
      <c r="D60">
        <v>2.0583891146458879</v>
      </c>
      <c r="E60">
        <v>16.07819005657629</v>
      </c>
      <c r="F60">
        <v>2.3206868393115712</v>
      </c>
      <c r="G60">
        <v>23.206868393115712</v>
      </c>
      <c r="H60">
        <v>1.8316037112550809</v>
      </c>
      <c r="I60">
        <v>1.8316037112550809</v>
      </c>
      <c r="J60">
        <v>1.4211246522764018</v>
      </c>
      <c r="K60">
        <v>1.4211246522764018</v>
      </c>
    </row>
    <row r="61" spans="1:11">
      <c r="A61" s="27"/>
      <c r="B61" s="23" t="s">
        <v>143</v>
      </c>
      <c r="C61" s="23" t="s">
        <v>143</v>
      </c>
      <c r="D61">
        <v>173677.03908993362</v>
      </c>
      <c r="E61">
        <v>177836.82078015452</v>
      </c>
      <c r="F61">
        <v>194321.78559113594</v>
      </c>
      <c r="G61">
        <v>194321.78559113594</v>
      </c>
      <c r="H61">
        <v>154434.00040212876</v>
      </c>
      <c r="I61">
        <v>154434.00040212876</v>
      </c>
      <c r="J61">
        <v>2936418.093377165</v>
      </c>
      <c r="K61">
        <v>2936418.093377165</v>
      </c>
    </row>
    <row r="62" spans="1:11">
      <c r="A62" s="27"/>
      <c r="B62" t="s">
        <v>144</v>
      </c>
      <c r="C62" t="s">
        <v>144</v>
      </c>
      <c r="D62">
        <v>131243.11222151326</v>
      </c>
      <c r="E62">
        <v>40507.133401701627</v>
      </c>
      <c r="F62">
        <v>106394.41630757345</v>
      </c>
      <c r="G62">
        <v>106394.41630757345</v>
      </c>
      <c r="H62">
        <v>224399.13947319894</v>
      </c>
      <c r="I62">
        <v>224399.13947319894</v>
      </c>
      <c r="J62">
        <v>43491.869547090173</v>
      </c>
      <c r="K62">
        <v>43491.869547090173</v>
      </c>
    </row>
    <row r="63" spans="1:11">
      <c r="A63" s="27"/>
      <c r="B63" t="s">
        <v>137</v>
      </c>
      <c r="C63" t="s">
        <v>137</v>
      </c>
      <c r="D63">
        <v>36936.685005163112</v>
      </c>
      <c r="E63">
        <v>37821.364677197205</v>
      </c>
      <c r="F63">
        <v>43623.257989846839</v>
      </c>
      <c r="G63">
        <v>43623.257989846839</v>
      </c>
      <c r="H63">
        <v>33345.618407438931</v>
      </c>
      <c r="I63">
        <v>33345.618407438931</v>
      </c>
      <c r="J63">
        <v>697972.12783754943</v>
      </c>
      <c r="K63">
        <v>697972.12783754943</v>
      </c>
    </row>
    <row r="64" spans="1:11">
      <c r="A64" s="27"/>
      <c r="B64" t="s">
        <v>138</v>
      </c>
      <c r="C64" t="s">
        <v>138</v>
      </c>
      <c r="D64">
        <v>27912.068979441065</v>
      </c>
      <c r="E64">
        <v>8614.83610476576</v>
      </c>
      <c r="F64">
        <v>23884.460803740978</v>
      </c>
      <c r="G64">
        <v>23884.460803740978</v>
      </c>
      <c r="H64">
        <v>48452.59500075617</v>
      </c>
      <c r="I64">
        <v>48452.59500075617</v>
      </c>
      <c r="J64">
        <v>10337.803325718913</v>
      </c>
      <c r="K64">
        <v>10337.803325718913</v>
      </c>
    </row>
    <row r="65" spans="1:11">
      <c r="A65" s="27"/>
      <c r="B65" t="s">
        <v>145</v>
      </c>
      <c r="C65" t="s">
        <v>145</v>
      </c>
      <c r="D65">
        <v>79492.359230020054</v>
      </c>
      <c r="E65">
        <v>2021908.5166499012</v>
      </c>
      <c r="F65">
        <v>227255.27118607194</v>
      </c>
      <c r="G65">
        <v>10514333.178949561</v>
      </c>
      <c r="H65">
        <v>44052.844083202785</v>
      </c>
      <c r="I65">
        <v>44052.844083202785</v>
      </c>
      <c r="J65">
        <v>546276.2822016303</v>
      </c>
      <c r="K65">
        <v>546276.2822016303</v>
      </c>
    </row>
    <row r="66" spans="1:11">
      <c r="A66" s="27"/>
      <c r="B66" t="s">
        <v>146</v>
      </c>
      <c r="C66" t="s">
        <v>146</v>
      </c>
      <c r="D66">
        <v>75139.903338948396</v>
      </c>
      <c r="E66">
        <v>1263559.7389882246</v>
      </c>
      <c r="F66">
        <v>274435.19536807731</v>
      </c>
      <c r="G66">
        <v>6809633.5607350003</v>
      </c>
      <c r="H66">
        <v>36496.033557872484</v>
      </c>
      <c r="I66">
        <v>36496.033557872484</v>
      </c>
      <c r="J66">
        <v>452568.2266835164</v>
      </c>
      <c r="K66">
        <v>452568.2266835164</v>
      </c>
    </row>
    <row r="67" spans="1:11">
      <c r="A67" s="27"/>
      <c r="B67" t="s">
        <v>147</v>
      </c>
      <c r="C67" t="s">
        <v>147</v>
      </c>
      <c r="D67">
        <v>5082.706170065776</v>
      </c>
      <c r="E67">
        <v>3877.3786847692313</v>
      </c>
      <c r="F67">
        <v>9030.9060985594551</v>
      </c>
      <c r="G67">
        <v>8511.2899449900906</v>
      </c>
      <c r="H67">
        <v>13525.114236038917</v>
      </c>
      <c r="I67">
        <v>1352511.4236038916</v>
      </c>
      <c r="J67">
        <v>3366.6576458050927</v>
      </c>
      <c r="K67">
        <v>336665.76458050928</v>
      </c>
    </row>
    <row r="68" spans="1:11">
      <c r="A68" s="27"/>
      <c r="B68" s="23" t="s">
        <v>148</v>
      </c>
      <c r="C68" s="23" t="s">
        <v>148</v>
      </c>
      <c r="D68">
        <v>117384.40741471344</v>
      </c>
      <c r="E68">
        <v>252354.58552319254</v>
      </c>
      <c r="F68">
        <v>193571.8445231849</v>
      </c>
      <c r="G68">
        <v>128396.75895488853</v>
      </c>
      <c r="H68">
        <v>119878.59083757727</v>
      </c>
      <c r="I68">
        <v>119878.59083757727</v>
      </c>
      <c r="J68">
        <v>119878.59083757727</v>
      </c>
      <c r="K68">
        <v>119878.59083757727</v>
      </c>
    </row>
    <row r="69" spans="1:11">
      <c r="A69" s="27"/>
      <c r="B69" s="23" t="s">
        <v>149</v>
      </c>
      <c r="C69" s="23" t="s">
        <v>149</v>
      </c>
      <c r="D69">
        <v>120064.53438319845</v>
      </c>
      <c r="E69">
        <v>301539.86717319238</v>
      </c>
      <c r="F69">
        <v>172074.95128440741</v>
      </c>
      <c r="G69">
        <v>168952.6772995271</v>
      </c>
      <c r="H69">
        <v>135771.95366221218</v>
      </c>
      <c r="I69">
        <v>135771.95366221218</v>
      </c>
      <c r="J69">
        <v>135771.95366221218</v>
      </c>
      <c r="K69">
        <v>135771.95366221218</v>
      </c>
    </row>
    <row r="70" spans="1:11">
      <c r="A70" s="27"/>
      <c r="B70" s="23" t="s">
        <v>76</v>
      </c>
      <c r="C70" s="23" t="s">
        <v>76</v>
      </c>
      <c r="D70">
        <v>120064.53438319845</v>
      </c>
      <c r="E70">
        <v>301539.86717319238</v>
      </c>
      <c r="F70">
        <v>193571.8445231849</v>
      </c>
      <c r="G70">
        <v>168952.6772995271</v>
      </c>
      <c r="H70">
        <v>135771.95366221218</v>
      </c>
      <c r="I70">
        <v>135771.95366221218</v>
      </c>
      <c r="J70">
        <v>135771.95366221218</v>
      </c>
      <c r="K70">
        <v>135771.95366221218</v>
      </c>
    </row>
    <row r="71" spans="1:11">
      <c r="A71" s="27"/>
      <c r="B71" s="23" t="s">
        <v>139</v>
      </c>
      <c r="C71" s="23" t="s">
        <v>139</v>
      </c>
      <c r="D71">
        <v>1</v>
      </c>
      <c r="E71">
        <v>1</v>
      </c>
      <c r="F71">
        <v>0.94103602888102855</v>
      </c>
      <c r="G71">
        <v>0.94103602888102855</v>
      </c>
      <c r="H71">
        <v>0.93571428571428561</v>
      </c>
      <c r="I71">
        <v>0.93571428571428561</v>
      </c>
      <c r="J71">
        <v>0.85</v>
      </c>
      <c r="K71">
        <v>0.85</v>
      </c>
    </row>
    <row r="72" spans="1:11">
      <c r="A72" s="27"/>
      <c r="B72" t="s">
        <v>140</v>
      </c>
      <c r="C72" t="s">
        <v>140</v>
      </c>
      <c r="D72">
        <v>1</v>
      </c>
      <c r="E72">
        <v>1</v>
      </c>
      <c r="F72">
        <v>0.94103602888102855</v>
      </c>
      <c r="G72">
        <v>0.94103602888102855</v>
      </c>
      <c r="H72">
        <v>1</v>
      </c>
      <c r="I72">
        <v>1</v>
      </c>
      <c r="J72">
        <v>1</v>
      </c>
      <c r="K72">
        <v>1</v>
      </c>
    </row>
  </sheetData>
  <mergeCells count="6">
    <mergeCell ref="A51:A72"/>
    <mergeCell ref="A45:A50"/>
    <mergeCell ref="A1:A12"/>
    <mergeCell ref="A13:A29"/>
    <mergeCell ref="A30:A36"/>
    <mergeCell ref="A37:A44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[test_inputparameters_m1_l.xlsx]rail_materials!#REF!</xm:f>
          </x14:formula1>
          <xm:sqref>D6:K6</xm:sqref>
        </x14:dataValidation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[test_inputparameters_m1_l.xlsx]rail_materials!#REF!</xm:f>
          </x14:formula1>
          <xm:sqref>D7:K7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baseColWidth="10" defaultRowHeight="14.5"/>
  <cols>
    <col min="1" max="1" width="18.453125" customWidth="1"/>
    <col min="3" max="3" width="18" customWidth="1"/>
    <col min="4" max="4" width="11.7265625" customWidth="1"/>
  </cols>
  <sheetData>
    <row r="1" spans="1:9">
      <c r="A1" s="2" t="s">
        <v>1</v>
      </c>
      <c r="B1" s="2" t="s">
        <v>2</v>
      </c>
      <c r="C1" s="2" t="s">
        <v>77</v>
      </c>
      <c r="D1" s="2" t="s">
        <v>3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73</v>
      </c>
    </row>
    <row r="2" spans="1:9">
      <c r="A2" s="3" t="s">
        <v>12</v>
      </c>
      <c r="B2" s="20" t="s">
        <v>14</v>
      </c>
      <c r="C2" s="20" t="s">
        <v>27</v>
      </c>
      <c r="D2" s="20">
        <v>0</v>
      </c>
      <c r="E2" s="20">
        <v>360</v>
      </c>
      <c r="F2" s="20">
        <v>125</v>
      </c>
      <c r="G2" s="20">
        <v>210000</v>
      </c>
      <c r="H2" s="20" t="s">
        <v>119</v>
      </c>
      <c r="I2" s="20">
        <v>0</v>
      </c>
    </row>
    <row r="3" spans="1:9">
      <c r="A3" s="3" t="s">
        <v>13</v>
      </c>
      <c r="B3" s="20" t="s">
        <v>14</v>
      </c>
      <c r="C3" s="20" t="s">
        <v>27</v>
      </c>
      <c r="D3" s="20">
        <v>0</v>
      </c>
      <c r="E3" s="20">
        <v>410</v>
      </c>
      <c r="F3" s="20">
        <v>145</v>
      </c>
      <c r="G3" s="20">
        <v>210000</v>
      </c>
      <c r="H3" s="20" t="s">
        <v>119</v>
      </c>
      <c r="I3" s="20">
        <v>0</v>
      </c>
    </row>
    <row r="4" spans="1:9">
      <c r="A4" s="3" t="s">
        <v>15</v>
      </c>
      <c r="B4" s="20" t="s">
        <v>14</v>
      </c>
      <c r="C4" s="20" t="s">
        <v>27</v>
      </c>
      <c r="D4" s="20">
        <v>0</v>
      </c>
      <c r="E4" s="20">
        <v>520</v>
      </c>
      <c r="F4" s="20">
        <v>175</v>
      </c>
      <c r="G4" s="20">
        <v>210000</v>
      </c>
      <c r="H4" s="20" t="s">
        <v>119</v>
      </c>
      <c r="I4" s="20">
        <v>0</v>
      </c>
    </row>
    <row r="5" spans="1:9">
      <c r="A5" s="3" t="s">
        <v>16</v>
      </c>
      <c r="B5" s="20" t="s">
        <v>17</v>
      </c>
      <c r="C5" s="4" t="s">
        <v>21</v>
      </c>
      <c r="D5" s="20">
        <v>0</v>
      </c>
      <c r="E5" s="20">
        <v>760</v>
      </c>
      <c r="F5" s="20">
        <v>225</v>
      </c>
      <c r="G5" s="20">
        <v>210000</v>
      </c>
      <c r="H5" s="20" t="s">
        <v>119</v>
      </c>
      <c r="I5" s="20">
        <v>0</v>
      </c>
    </row>
    <row r="6" spans="1:9">
      <c r="A6" s="3" t="s">
        <v>18</v>
      </c>
      <c r="B6" s="20" t="s">
        <v>19</v>
      </c>
      <c r="C6" s="4" t="s">
        <v>22</v>
      </c>
      <c r="D6" s="20">
        <v>0</v>
      </c>
      <c r="E6" s="20">
        <v>520</v>
      </c>
      <c r="F6" s="20">
        <v>155</v>
      </c>
      <c r="G6" s="20">
        <v>210000</v>
      </c>
      <c r="H6" s="20" t="s">
        <v>119</v>
      </c>
      <c r="I6" s="20">
        <v>0</v>
      </c>
    </row>
    <row r="7" spans="1:9">
      <c r="A7" s="3" t="s">
        <v>20</v>
      </c>
      <c r="B7" s="20" t="s">
        <v>19</v>
      </c>
      <c r="C7" s="20" t="s">
        <v>23</v>
      </c>
      <c r="D7" s="20">
        <v>0</v>
      </c>
      <c r="E7" s="20">
        <v>640</v>
      </c>
      <c r="F7" s="20">
        <v>190</v>
      </c>
      <c r="G7" s="20">
        <v>210000</v>
      </c>
      <c r="H7" s="20" t="s">
        <v>119</v>
      </c>
      <c r="I7" s="20">
        <v>0</v>
      </c>
    </row>
    <row r="8" spans="1:9">
      <c r="A8" s="3" t="s">
        <v>24</v>
      </c>
      <c r="B8" s="20" t="s">
        <v>25</v>
      </c>
      <c r="C8" s="20" t="s">
        <v>26</v>
      </c>
      <c r="D8" s="20">
        <v>0</v>
      </c>
      <c r="E8" s="20">
        <v>870</v>
      </c>
      <c r="F8" s="20">
        <v>260</v>
      </c>
      <c r="G8" s="20">
        <v>210000</v>
      </c>
      <c r="H8" s="20" t="s">
        <v>119</v>
      </c>
      <c r="I8" s="20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4.5"/>
  <cols>
    <col min="1" max="1" width="19.453125" bestFit="1" customWidth="1"/>
    <col min="2" max="2" width="10.54296875" bestFit="1" customWidth="1"/>
    <col min="3" max="3" width="20.453125" bestFit="1" customWidth="1"/>
    <col min="4" max="4" width="24.7265625" bestFit="1" customWidth="1"/>
    <col min="5" max="5" width="9.453125" customWidth="1"/>
  </cols>
  <sheetData>
    <row r="1" spans="1:10">
      <c r="A1" s="6" t="s">
        <v>1</v>
      </c>
      <c r="B1" s="6" t="s">
        <v>2</v>
      </c>
      <c r="C1" s="6" t="s">
        <v>77</v>
      </c>
      <c r="D1" s="6" t="s">
        <v>3</v>
      </c>
      <c r="E1" s="6" t="s">
        <v>73</v>
      </c>
      <c r="F1" s="6" t="s">
        <v>0</v>
      </c>
      <c r="G1" s="6" t="s">
        <v>4</v>
      </c>
      <c r="H1" s="6" t="s">
        <v>5</v>
      </c>
      <c r="I1" s="6" t="s">
        <v>6</v>
      </c>
      <c r="J1" s="6" t="s">
        <v>120</v>
      </c>
    </row>
    <row r="2" spans="1:10">
      <c r="A2" s="3" t="s">
        <v>28</v>
      </c>
      <c r="B2" s="3" t="s">
        <v>7</v>
      </c>
      <c r="C2" s="9">
        <v>1.6552</v>
      </c>
      <c r="D2" s="3">
        <v>0</v>
      </c>
      <c r="E2" s="3">
        <v>0</v>
      </c>
      <c r="F2" s="3">
        <v>520</v>
      </c>
      <c r="G2" s="3">
        <v>1000</v>
      </c>
      <c r="H2" s="3">
        <v>210000</v>
      </c>
      <c r="I2" s="7">
        <v>0.2</v>
      </c>
      <c r="J2" s="18">
        <v>0</v>
      </c>
    </row>
    <row r="3" spans="1:10">
      <c r="A3" s="3" t="s">
        <v>29</v>
      </c>
      <c r="B3" s="7" t="s">
        <v>8</v>
      </c>
      <c r="C3" s="8">
        <v>0.70599999999999996</v>
      </c>
      <c r="D3" s="3">
        <v>0</v>
      </c>
      <c r="E3" s="3">
        <v>0</v>
      </c>
      <c r="F3" s="7">
        <v>600</v>
      </c>
      <c r="G3" s="7">
        <v>210</v>
      </c>
      <c r="H3" s="3">
        <v>177000</v>
      </c>
      <c r="I3" s="7">
        <v>0.2</v>
      </c>
      <c r="J3" s="18">
        <v>0</v>
      </c>
    </row>
    <row r="4" spans="1:10">
      <c r="A4" s="3" t="s">
        <v>30</v>
      </c>
      <c r="B4" s="7" t="s">
        <v>8</v>
      </c>
      <c r="C4" s="8">
        <v>0.70699999999999996</v>
      </c>
      <c r="D4" s="3">
        <v>0</v>
      </c>
      <c r="E4" s="3">
        <v>0</v>
      </c>
      <c r="F4" s="7">
        <v>700</v>
      </c>
      <c r="G4" s="7">
        <v>245</v>
      </c>
      <c r="H4" s="3">
        <v>180000</v>
      </c>
      <c r="I4" s="7">
        <v>0.2</v>
      </c>
      <c r="J4" s="18">
        <v>0</v>
      </c>
    </row>
    <row r="5" spans="1:10">
      <c r="A5" s="3" t="s">
        <v>31</v>
      </c>
      <c r="B5" s="7" t="s">
        <v>9</v>
      </c>
      <c r="C5" s="8">
        <v>1.7218</v>
      </c>
      <c r="D5" s="3">
        <v>0</v>
      </c>
      <c r="E5" s="3">
        <v>0</v>
      </c>
      <c r="F5" s="7">
        <v>650</v>
      </c>
      <c r="G5" s="7">
        <v>190</v>
      </c>
      <c r="H5" s="3">
        <v>210000</v>
      </c>
      <c r="I5" s="7">
        <v>0.2</v>
      </c>
      <c r="J5" s="18">
        <v>0</v>
      </c>
    </row>
    <row r="6" spans="1:10">
      <c r="A6" s="3" t="s">
        <v>32</v>
      </c>
      <c r="B6" s="7" t="s">
        <v>9</v>
      </c>
      <c r="C6" s="8">
        <v>1.7224999999999999</v>
      </c>
      <c r="D6" s="3">
        <v>0</v>
      </c>
      <c r="E6" s="3">
        <v>0</v>
      </c>
      <c r="F6" s="7">
        <v>700</v>
      </c>
      <c r="G6" s="7">
        <v>210</v>
      </c>
      <c r="H6" s="3">
        <v>180000</v>
      </c>
      <c r="I6" s="7">
        <v>0.2</v>
      </c>
      <c r="J6" s="18">
        <v>0</v>
      </c>
    </row>
    <row r="7" spans="1:10">
      <c r="A7" s="3" t="s">
        <v>33</v>
      </c>
      <c r="B7" s="7" t="s">
        <v>9</v>
      </c>
      <c r="C7" s="8">
        <v>1.7224999999999999</v>
      </c>
      <c r="D7" s="3">
        <v>0</v>
      </c>
      <c r="E7" s="3">
        <v>0</v>
      </c>
      <c r="F7" s="7">
        <v>750</v>
      </c>
      <c r="G7" s="7">
        <v>225</v>
      </c>
      <c r="H7" s="3">
        <v>210000</v>
      </c>
      <c r="I7" s="7">
        <v>0.2</v>
      </c>
      <c r="J7" s="18">
        <v>0</v>
      </c>
    </row>
    <row r="8" spans="1:10">
      <c r="A8" s="3" t="s">
        <v>34</v>
      </c>
      <c r="B8" s="7" t="s">
        <v>10</v>
      </c>
      <c r="C8" s="8">
        <v>1.6956</v>
      </c>
      <c r="D8" s="3">
        <v>0</v>
      </c>
      <c r="E8" s="3">
        <v>0</v>
      </c>
      <c r="F8" s="7">
        <v>1000</v>
      </c>
      <c r="G8" s="7">
        <v>295</v>
      </c>
      <c r="H8" s="3">
        <v>210000</v>
      </c>
      <c r="I8" s="7">
        <v>0.2</v>
      </c>
      <c r="J8" s="18">
        <v>0</v>
      </c>
    </row>
    <row r="9" spans="1:10">
      <c r="A9" s="3" t="s">
        <v>71</v>
      </c>
      <c r="B9" s="7" t="s">
        <v>11</v>
      </c>
      <c r="C9" s="8">
        <v>1.7224999999999999</v>
      </c>
      <c r="D9" s="3">
        <v>1</v>
      </c>
      <c r="E9" s="3">
        <v>10</v>
      </c>
      <c r="F9" s="7">
        <v>420</v>
      </c>
      <c r="G9" s="7">
        <v>255</v>
      </c>
      <c r="H9" s="3">
        <v>210000</v>
      </c>
      <c r="I9" s="7">
        <v>0.2</v>
      </c>
      <c r="J9" s="18">
        <v>0</v>
      </c>
    </row>
    <row r="10" spans="1:10">
      <c r="A10" s="17" t="s">
        <v>102</v>
      </c>
      <c r="B10" s="18" t="s">
        <v>11</v>
      </c>
      <c r="C10" s="19">
        <v>1.7224999999999999</v>
      </c>
      <c r="D10" s="18">
        <v>1</v>
      </c>
      <c r="E10" s="17">
        <v>10</v>
      </c>
      <c r="F10" s="18">
        <v>420</v>
      </c>
      <c r="G10" s="18">
        <v>250</v>
      </c>
      <c r="H10" s="17">
        <v>210000</v>
      </c>
      <c r="I10" s="18">
        <v>0.2</v>
      </c>
      <c r="J10" s="18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6" sqref="B6"/>
    </sheetView>
  </sheetViews>
  <sheetFormatPr baseColWidth="10" defaultRowHeight="14.5"/>
  <sheetData>
    <row r="1" spans="1:5">
      <c r="A1" t="s">
        <v>1</v>
      </c>
      <c r="B1" t="s">
        <v>78</v>
      </c>
      <c r="C1" t="s">
        <v>79</v>
      </c>
      <c r="D1" t="s">
        <v>80</v>
      </c>
      <c r="E1" t="s">
        <v>81</v>
      </c>
    </row>
    <row r="2" spans="1:5">
      <c r="A2" t="s">
        <v>103</v>
      </c>
      <c r="B2">
        <v>12</v>
      </c>
      <c r="C2">
        <v>0</v>
      </c>
      <c r="D2">
        <v>20</v>
      </c>
      <c r="E2">
        <v>450</v>
      </c>
    </row>
    <row r="3" spans="1:5">
      <c r="A3" t="s">
        <v>104</v>
      </c>
      <c r="B3">
        <v>12</v>
      </c>
      <c r="C3">
        <v>30000</v>
      </c>
      <c r="D3">
        <v>360</v>
      </c>
      <c r="E3">
        <v>450</v>
      </c>
    </row>
    <row r="4" spans="1:5">
      <c r="A4" t="s">
        <v>105</v>
      </c>
      <c r="B4">
        <v>12</v>
      </c>
      <c r="C4">
        <v>0</v>
      </c>
      <c r="D4">
        <v>10</v>
      </c>
      <c r="E4">
        <v>450</v>
      </c>
    </row>
    <row r="5" spans="1:5">
      <c r="A5" t="s">
        <v>112</v>
      </c>
      <c r="B5">
        <v>12</v>
      </c>
      <c r="C5">
        <v>0</v>
      </c>
      <c r="D5">
        <v>11</v>
      </c>
      <c r="E5">
        <v>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23" sqref="G23"/>
    </sheetView>
  </sheetViews>
  <sheetFormatPr baseColWidth="10" defaultRowHeight="14.5"/>
  <sheetData>
    <row r="1" spans="1:4">
      <c r="A1" t="s">
        <v>1</v>
      </c>
      <c r="B1" t="s">
        <v>78</v>
      </c>
      <c r="C1" t="s">
        <v>79</v>
      </c>
      <c r="D1" t="s">
        <v>80</v>
      </c>
    </row>
    <row r="2" spans="1:4">
      <c r="A2" t="s">
        <v>106</v>
      </c>
      <c r="B2">
        <v>10</v>
      </c>
      <c r="C2">
        <v>200</v>
      </c>
      <c r="D2">
        <v>1000</v>
      </c>
    </row>
    <row r="3" spans="1:4">
      <c r="A3" t="s">
        <v>107</v>
      </c>
      <c r="B3">
        <v>10</v>
      </c>
      <c r="C3">
        <v>0</v>
      </c>
      <c r="D3">
        <v>10</v>
      </c>
    </row>
    <row r="4" spans="1:4">
      <c r="A4" t="s">
        <v>108</v>
      </c>
      <c r="B4">
        <v>300</v>
      </c>
      <c r="C4">
        <v>0</v>
      </c>
      <c r="D4">
        <v>10</v>
      </c>
    </row>
    <row r="5" spans="1:4">
      <c r="A5" t="s">
        <v>113</v>
      </c>
      <c r="B5">
        <v>300</v>
      </c>
      <c r="C5">
        <v>0</v>
      </c>
      <c r="D5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rng_wheel_geometries</vt:lpstr>
      <vt:lpstr>rng_wheel_geometry_names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2021-02-22T16:43:06Z</dcterms:modified>
</cp:coreProperties>
</file>