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izontal alignment elements" sheetId="1" r:id="rId1"/>
    <sheet name="Vertical alignment elements" sheetId="2" r:id="rId2"/>
  </sheets>
  <calcPr calcId="124519"/>
</workbook>
</file>

<file path=xl/sharedStrings.xml><?xml version="1.0" encoding="utf-8"?>
<sst xmlns="http://schemas.openxmlformats.org/spreadsheetml/2006/main" count="272" uniqueCount="63">
  <si>
    <t>LandXML</t>
  </si>
  <si>
    <t>Name</t>
  </si>
  <si>
    <t>CoordGeom type</t>
  </si>
  <si>
    <t>Start x</t>
  </si>
  <si>
    <t>Start y</t>
  </si>
  <si>
    <t>End x</t>
  </si>
  <si>
    <t>End y</t>
  </si>
  <si>
    <t>Center x</t>
  </si>
  <si>
    <t>Center y</t>
  </si>
  <si>
    <t>PI x</t>
  </si>
  <si>
    <t>PI y</t>
  </si>
  <si>
    <t>length</t>
  </si>
  <si>
    <t>radius</t>
  </si>
  <si>
    <t>radiusStart</t>
  </si>
  <si>
    <t>radiusEnd</t>
  </si>
  <si>
    <t>dirStart</t>
  </si>
  <si>
    <t>dirEnd</t>
  </si>
  <si>
    <t>rot</t>
  </si>
  <si>
    <t>spiType</t>
  </si>
  <si>
    <t>P6 IFC Alignment</t>
  </si>
  <si>
    <t>Georeferencing</t>
  </si>
  <si>
    <t>Check</t>
  </si>
  <si>
    <t>Description</t>
  </si>
  <si>
    <t>IfcCurveSegment2D type</t>
  </si>
  <si>
    <t>StartPoint x</t>
  </si>
  <si>
    <t>StartPoint y</t>
  </si>
  <si>
    <t>StartDirection</t>
  </si>
  <si>
    <t>SegmentLength</t>
  </si>
  <si>
    <t>Radius</t>
  </si>
  <si>
    <t>StartRadius</t>
  </si>
  <si>
    <t>IsCcw</t>
  </si>
  <si>
    <t>IsEntry</t>
  </si>
  <si>
    <t>ClothoidConstant</t>
  </si>
  <si>
    <t>StartPoint x (global)</t>
  </si>
  <si>
    <t>StartPoint y (global)</t>
  </si>
  <si>
    <t>IfcAlignment2DVerticalSegment</t>
  </si>
  <si>
    <t>StartDistAlong</t>
  </si>
  <si>
    <t>HorizontalLength</t>
  </si>
  <si>
    <t>StartHeight</t>
  </si>
  <si>
    <t>StartGradient</t>
  </si>
  <si>
    <t>ParabolaConstant</t>
  </si>
  <si>
    <t>IsConvex</t>
  </si>
  <si>
    <t>endHeight</t>
  </si>
  <si>
    <t>Diff to next startHeight</t>
  </si>
  <si>
    <t>L endHeith</t>
  </si>
  <si>
    <t>g1</t>
  </si>
  <si>
    <t>z1</t>
  </si>
  <si>
    <t>KREIS1</t>
  </si>
  <si>
    <t>Curve</t>
  </si>
  <si>
    <t>A1</t>
  </si>
  <si>
    <t>Line</t>
  </si>
  <si>
    <t>Spiral</t>
  </si>
  <si>
    <t>INF</t>
  </si>
  <si>
    <t>30.0000</t>
  </si>
  <si>
    <t>ccw</t>
  </si>
  <si>
    <t>clothoid</t>
  </si>
  <si>
    <t>KREIS2</t>
  </si>
  <si>
    <t>BAUSTR</t>
  </si>
  <si>
    <t>PROV2</t>
  </si>
  <si>
    <t>IfcCircularArcSegment2D</t>
  </si>
  <si>
    <t>IfcAlignment2DVerSegLine</t>
  </si>
  <si>
    <t>IfcAlignment2DVerSegParabolicArc</t>
  </si>
  <si>
    <t>IfcLineSegment2D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</si>
</sst>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0DA"/>
      </patternFill>
    </fill>
    <fill>
      <patternFill patternType="solid">
        <fgColor rgb="FFFFE699"/>
      </patternFill>
    </fill>
    <fill>
      <patternFill patternType="solid">
        <fgColor rgb="FFC4D79B"/>
      </patternFill>
    </fill>
    <fill>
      <patternFill patternType="solid">
        <fgColor rgb="FFE4DFEC"/>
      </patternFill>
    </fill>
    <fill>
      <patternFill patternType="solid">
        <fgColor rgb="FFFFF2CC"/>
      </patternFill>
    </fill>
    <fill>
      <patternFill patternType="solid">
        <fgColor rgb="FFEBF1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7"/>
  <sheetViews>
    <sheetView showRuler="0" workbookViewId="0"/>
  </sheetViews>
  <sheetFormatPr defaultRowHeight="15"/>
  <cols>
    <col min="1" max="1" width="15" customWidth="1"/>
    <col min="2" max="2" width="17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24" customWidth="1"/>
    <col min="21" max="21" width="15" customWidth="1"/>
    <col min="22" max="22" width="15" customWidth="1"/>
    <col min="23" max="23" width="15" customWidth="1"/>
    <col min="24" max="24" width="15" customWidth="1"/>
    <col min="25" max="25" width="15" customWidth="1"/>
    <col min="26" max="26" width="15" customWidth="1"/>
    <col min="27" max="27" width="15" customWidth="1"/>
    <col min="28" max="28" width="15" customWidth="1"/>
    <col min="29" max="29" width="18" customWidth="1"/>
    <col min="30" max="30" width="18" customWidth="1"/>
    <col min="31" max="31" width="18" customWidth="1"/>
  </cols>
  <sheetData>
    <row r="1">
      <c r="A1" s="1" t="s">
        <v>0</v>
      </c>
      <c r="S1" s="2" t="s">
        <v>19</v>
      </c>
      <c r="U1" s="2" t="s">
        <v>20</v>
      </c>
      <c r="V1" s="5">
        <v>3513037.9591</v>
      </c>
      <c r="W1" s="5">
        <v>5516199.0738</v>
      </c>
      <c r="AD1" s="3" t="s">
        <v>21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29</v>
      </c>
      <c r="AA2" s="2" t="s">
        <v>30</v>
      </c>
      <c r="AB2" s="2" t="s">
        <v>31</v>
      </c>
      <c r="AC2" s="2" t="s">
        <v>32</v>
      </c>
      <c r="AD2" s="3" t="s">
        <v>33</v>
      </c>
      <c r="AE2" s="3" t="s">
        <v>34</v>
      </c>
    </row>
    <row r="3">
      <c r="A3" s="4" t="s">
        <v>47</v>
      </c>
      <c r="B3" s="4" t="s">
        <v>48</v>
      </c>
      <c r="C3" s="4">
        <v>3513037.9591</v>
      </c>
      <c r="D3" s="4">
        <v>5516199.0738</v>
      </c>
      <c r="E3" s="4">
        <v>3513063.4562</v>
      </c>
      <c r="F3" s="4">
        <v>5516198.5423</v>
      </c>
      <c r="G3" s="4">
        <v>3513050.8723</v>
      </c>
      <c r="H3" s="4">
        <v>5516206.706</v>
      </c>
      <c r="I3" s="4">
        <v>3513050.2787</v>
      </c>
      <c r="J3" s="4">
        <v>5516178.23</v>
      </c>
      <c r="K3" s="4">
        <v>30.4844</v>
      </c>
      <c r="L3" s="4">
        <v>15</v>
      </c>
      <c r="O3" s="4">
        <v>300.5848</v>
      </c>
      <c r="P3" s="4">
        <v>57.0267</v>
      </c>
      <c r="S3" s="5" t="s">
        <v>47</v>
      </c>
      <c r="T3" s="5" t="s">
        <v>59</v>
      </c>
      <c r="U3" s="5">
        <v>0</v>
      </c>
      <c r="V3" s="5">
        <v>0</v>
      </c>
      <c r="W3" s="5">
        <v>5.24619308312471</v>
      </c>
      <c r="X3" s="5">
        <v>30.4845569393868</v>
      </c>
      <c r="Y3" s="5">
        <v>15.0000403690743</v>
      </c>
      <c r="AA3" s="5" t="b">
        <v>1</v>
      </c>
      <c r="AD3" s="6">
        <f ca="1">U3+V1</f>
        <v>0</v>
      </c>
      <c r="AE3" s="6">
        <f ca="1">V3+W1</f>
        <v>0</v>
      </c>
    </row>
    <row r="4">
      <c r="A4" s="4" t="s">
        <v>47</v>
      </c>
      <c r="B4" s="4" t="s">
        <v>48</v>
      </c>
      <c r="C4" s="4">
        <v>3513063.4562</v>
      </c>
      <c r="D4" s="4">
        <v>5516198.5423</v>
      </c>
      <c r="E4" s="4">
        <v>3513051.6503</v>
      </c>
      <c r="F4" s="4">
        <v>5516221.6858</v>
      </c>
      <c r="G4" s="4">
        <v>3513050.8723</v>
      </c>
      <c r="H4" s="4">
        <v>5516206.706</v>
      </c>
      <c r="I4" s="4">
        <v>3513077.5961</v>
      </c>
      <c r="J4" s="4">
        <v>5516220.3382</v>
      </c>
      <c r="K4" s="4">
        <v>31.4159</v>
      </c>
      <c r="L4" s="4">
        <v>15</v>
      </c>
      <c r="O4" s="4">
        <v>57.0267</v>
      </c>
      <c r="P4" s="4">
        <v>177.0267</v>
      </c>
      <c r="S4" s="5" t="s">
        <v>47</v>
      </c>
      <c r="T4" s="5" t="s">
        <v>59</v>
      </c>
      <c r="U4" s="5">
        <v>25.4971</v>
      </c>
      <c r="V4" s="5">
        <v>-0.5315</v>
      </c>
      <c r="W4" s="5">
        <v>0.995306340856008</v>
      </c>
      <c r="X4" s="5">
        <v>31.4159827745917</v>
      </c>
      <c r="Y4" s="5">
        <v>15.0000178968382</v>
      </c>
      <c r="AA4" s="5" t="b">
        <v>1</v>
      </c>
      <c r="AD4" s="6">
        <f ca="1">U4+V1</f>
        <v>0</v>
      </c>
      <c r="AE4" s="6">
        <f ca="1">V4+W1</f>
        <v>0</v>
      </c>
    </row>
    <row r="5">
      <c r="A5" s="4" t="s">
        <v>47</v>
      </c>
      <c r="B5" s="4" t="s">
        <v>48</v>
      </c>
      <c r="C5" s="4">
        <v>3513051.6503</v>
      </c>
      <c r="D5" s="4">
        <v>5516221.6858</v>
      </c>
      <c r="E5" s="4">
        <v>3513037.9591</v>
      </c>
      <c r="F5" s="4">
        <v>5516199.0738</v>
      </c>
      <c r="G5" s="4">
        <v>3513050.8723</v>
      </c>
      <c r="H5" s="4">
        <v>5516206.706</v>
      </c>
      <c r="I5" s="4">
        <v>3513023.7377</v>
      </c>
      <c r="J5" s="4">
        <v>5516223.1356</v>
      </c>
      <c r="K5" s="4">
        <v>32.3474</v>
      </c>
      <c r="L5" s="4">
        <v>15</v>
      </c>
      <c r="O5" s="4">
        <v>177.0267</v>
      </c>
      <c r="P5" s="4">
        <v>300.5848</v>
      </c>
      <c r="S5" s="5" t="s">
        <v>47</v>
      </c>
      <c r="T5" s="5" t="s">
        <v>59</v>
      </c>
      <c r="U5" s="5">
        <v>13.6912</v>
      </c>
      <c r="V5" s="5">
        <v>22.612</v>
      </c>
      <c r="W5" s="5">
        <v>3.08970293204253</v>
      </c>
      <c r="X5" s="5">
        <v>32.3473363277739</v>
      </c>
      <c r="Y5" s="5">
        <v>14.9999897345153</v>
      </c>
      <c r="AA5" s="5" t="b">
        <v>1</v>
      </c>
      <c r="AD5" s="6">
        <f ca="1">U5+V1</f>
        <v>0</v>
      </c>
      <c r="AE5" s="6">
        <f ca="1">V5+W1</f>
        <v>0</v>
      </c>
    </row>
    <row r="6">
      <c r="A6" s="4" t="s">
        <v>49</v>
      </c>
      <c r="B6" s="4" t="s">
        <v>50</v>
      </c>
      <c r="C6" s="4">
        <v>3512794.1876</v>
      </c>
      <c r="D6" s="4">
        <v>5516196.0411</v>
      </c>
      <c r="E6" s="4">
        <v>3512822.4984</v>
      </c>
      <c r="F6" s="4">
        <v>5516120.2982</v>
      </c>
      <c r="K6" s="4">
        <v>80.861</v>
      </c>
      <c r="S6" s="5" t="s">
        <v>49</v>
      </c>
      <c r="T6" s="5" t="s">
        <v>62</v>
      </c>
      <c r="U6" s="5">
        <v>-243.772</v>
      </c>
      <c r="V6" s="5">
        <v>-3.0327</v>
      </c>
      <c r="W6" s="5">
        <v>5.07008504867554</v>
      </c>
      <c r="X6" s="5">
        <v>80.8609194669979</v>
      </c>
      <c r="AD6" s="6">
        <f ca="1">U6+V1</f>
        <v>0</v>
      </c>
      <c r="AE6" s="6">
        <f ca="1">V6+W1</f>
        <v>0</v>
      </c>
    </row>
    <row r="7">
      <c r="A7" s="4" t="s">
        <v>49</v>
      </c>
      <c r="B7" s="4" t="s">
        <v>51</v>
      </c>
      <c r="C7" s="4">
        <v>3512822.4984</v>
      </c>
      <c r="D7" s="4">
        <v>5516120.2982</v>
      </c>
      <c r="E7" s="4">
        <v>3512827.7929</v>
      </c>
      <c r="F7" s="4">
        <v>5516108.7104</v>
      </c>
      <c r="I7" s="4">
        <v>3512825.4851</v>
      </c>
      <c r="J7" s="4">
        <v>5516112.3074</v>
      </c>
      <c r="K7" s="4">
        <v>12.7657</v>
      </c>
      <c r="M7" s="4" t="s">
        <v>52</v>
      </c>
      <c r="N7" s="4" t="s">
        <v>53</v>
      </c>
      <c r="Q7" s="4" t="s">
        <v>54</v>
      </c>
      <c r="R7" s="4" t="s">
        <v>55</v>
      </c>
      <c r="S7" s="5" t="s">
        <v>49</v>
      </c>
      <c r="T7" s="5" t="s">
        <v>59</v>
      </c>
      <c r="U7" s="5">
        <v>-210.166</v>
      </c>
      <c r="V7" s="5">
        <v>-90.3634</v>
      </c>
      <c r="W7" s="5">
        <v>5.28284469445283</v>
      </c>
      <c r="X7" s="5">
        <v>39.3583442222103</v>
      </c>
      <c r="Y7" s="5">
        <v>30.0000591719539</v>
      </c>
      <c r="AA7" s="5" t="b">
        <v>1</v>
      </c>
      <c r="AD7" s="6">
        <f ca="1">U7+V1</f>
        <v>0</v>
      </c>
      <c r="AE7" s="6">
        <f ca="1">V7+W1</f>
        <v>0</v>
      </c>
    </row>
    <row r="8">
      <c r="A8" s="4" t="s">
        <v>49</v>
      </c>
      <c r="B8" s="4" t="s">
        <v>48</v>
      </c>
      <c r="C8" s="4">
        <v>3512827.7929</v>
      </c>
      <c r="D8" s="4">
        <v>5516108.7104</v>
      </c>
      <c r="E8" s="4">
        <v>3512862.2401</v>
      </c>
      <c r="F8" s="4">
        <v>5516096.3556</v>
      </c>
      <c r="G8" s="4">
        <v>3512853.0426</v>
      </c>
      <c r="H8" s="4">
        <v>5516124.9109</v>
      </c>
      <c r="I8" s="4">
        <v>3512840.262</v>
      </c>
      <c r="J8" s="4">
        <v>5516089.2766</v>
      </c>
      <c r="K8" s="4">
        <v>39.3583</v>
      </c>
      <c r="L8" s="4">
        <v>30</v>
      </c>
      <c r="O8" s="4">
        <v>302.6847</v>
      </c>
      <c r="P8" s="4">
        <v>17.8535</v>
      </c>
      <c r="S8" s="5" t="s">
        <v>49</v>
      </c>
      <c r="T8" s="5" t="s">
        <v>62</v>
      </c>
      <c r="U8" s="5">
        <v>-163.797</v>
      </c>
      <c r="V8" s="5">
        <v>-96.8145</v>
      </c>
      <c r="W8" s="5">
        <v>0.53382408618927</v>
      </c>
      <c r="X8" s="5">
        <v>205.269320364804</v>
      </c>
      <c r="AD8" s="6">
        <f ca="1">U8+V1</f>
        <v>0</v>
      </c>
      <c r="AE8" s="6">
        <f ca="1">V8+W1</f>
        <v>0</v>
      </c>
    </row>
    <row r="9">
      <c r="A9" s="4" t="s">
        <v>49</v>
      </c>
      <c r="B9" s="4" t="s">
        <v>51</v>
      </c>
      <c r="C9" s="4">
        <v>3512862.2401</v>
      </c>
      <c r="D9" s="4">
        <v>5516096.3556</v>
      </c>
      <c r="E9" s="4">
        <v>3512874.1626</v>
      </c>
      <c r="F9" s="4">
        <v>5516102.2593</v>
      </c>
      <c r="I9" s="4">
        <v>3512866.4905</v>
      </c>
      <c r="J9" s="4">
        <v>5516097.7246</v>
      </c>
      <c r="K9" s="4">
        <v>13.3333</v>
      </c>
      <c r="M9" s="4" t="s">
        <v>53</v>
      </c>
      <c r="N9" s="4" t="s">
        <v>52</v>
      </c>
      <c r="Q9" s="4" t="s">
        <v>54</v>
      </c>
      <c r="R9" s="4" t="s">
        <v>55</v>
      </c>
      <c r="S9" s="5" t="s">
        <v>49</v>
      </c>
      <c r="T9" s="5" t="s">
        <v>62</v>
      </c>
      <c r="U9" s="5">
        <v>12.9132</v>
      </c>
      <c r="V9" s="5">
        <v>7.6325</v>
      </c>
      <c r="W9" s="5">
        <v>1.25114071369171</v>
      </c>
      <c r="X9" s="5">
        <v>9.88704091526225</v>
      </c>
      <c r="AD9" s="6">
        <f ca="1">U9+V1</f>
        <v>0</v>
      </c>
      <c r="AE9" s="6">
        <f ca="1">V9+W1</f>
        <v>0</v>
      </c>
    </row>
    <row r="10">
      <c r="A10" s="4" t="s">
        <v>49</v>
      </c>
      <c r="B10" s="4" t="s">
        <v>50</v>
      </c>
      <c r="C10" s="4">
        <v>3512874.1626</v>
      </c>
      <c r="D10" s="4">
        <v>5516102.2593</v>
      </c>
      <c r="E10" s="4">
        <v>3513050.8723</v>
      </c>
      <c r="F10" s="4">
        <v>5516206.7063</v>
      </c>
      <c r="K10" s="4">
        <v>205.2694</v>
      </c>
      <c r="S10" s="5" t="s">
        <v>49</v>
      </c>
      <c r="T10" s="5" t="s">
        <v>59</v>
      </c>
      <c r="U10" s="5">
        <v>16.0201</v>
      </c>
      <c r="V10" s="5">
        <v>17.0187</v>
      </c>
      <c r="W10" s="5">
        <v>1.25113868713379</v>
      </c>
      <c r="X10" s="5">
        <v>21.9649769644682</v>
      </c>
      <c r="Y10" s="5">
        <v>38.0000670717404</v>
      </c>
      <c r="AA10" s="5" t="b">
        <v>0</v>
      </c>
      <c r="AD10" s="6">
        <f ca="1">U10+V1</f>
        <v>0</v>
      </c>
      <c r="AE10" s="6">
        <f ca="1">V10+W1</f>
        <v>0</v>
      </c>
    </row>
    <row r="11">
      <c r="A11" s="4" t="s">
        <v>49</v>
      </c>
      <c r="B11" s="4" t="s">
        <v>50</v>
      </c>
      <c r="C11" s="4">
        <v>3513050.8723</v>
      </c>
      <c r="D11" s="4">
        <v>5516206.7063</v>
      </c>
      <c r="E11" s="4">
        <v>3513053.9792</v>
      </c>
      <c r="F11" s="4">
        <v>5516216.0925</v>
      </c>
      <c r="K11" s="4">
        <v>9.8871</v>
      </c>
      <c r="S11" s="5" t="s">
        <v>49</v>
      </c>
      <c r="T11" s="5" t="s">
        <v>59</v>
      </c>
      <c r="U11" s="5">
        <v>28.4051</v>
      </c>
      <c r="V11" s="5">
        <v>34.7891</v>
      </c>
      <c r="W11" s="5">
        <v>0.673113405704498</v>
      </c>
      <c r="X11" s="5">
        <v>12.6125563673535</v>
      </c>
      <c r="Y11" s="5">
        <v>99.9999413192875</v>
      </c>
      <c r="AA11" s="5" t="b">
        <v>0</v>
      </c>
      <c r="AD11" s="6">
        <f ca="1">U11+V1</f>
        <v>0</v>
      </c>
      <c r="AE11" s="6">
        <f ca="1">V11+W1</f>
        <v>0</v>
      </c>
    </row>
    <row r="12">
      <c r="A12" s="4" t="s">
        <v>49</v>
      </c>
      <c r="B12" s="4" t="s">
        <v>48</v>
      </c>
      <c r="C12" s="4">
        <v>3513053.9792</v>
      </c>
      <c r="D12" s="4">
        <v>5516216.0925</v>
      </c>
      <c r="E12" s="4">
        <v>3513066.3642</v>
      </c>
      <c r="F12" s="4">
        <v>5516233.8629</v>
      </c>
      <c r="G12" s="4">
        <v>3513090.0543</v>
      </c>
      <c r="H12" s="4">
        <v>5516204.1513</v>
      </c>
      <c r="I12" s="4">
        <v>3513057.5298</v>
      </c>
      <c r="J12" s="4">
        <v>5516226.819</v>
      </c>
      <c r="K12" s="4">
        <v>21.9649</v>
      </c>
      <c r="L12" s="4">
        <v>38</v>
      </c>
      <c r="O12" s="4">
        <v>71.6849</v>
      </c>
      <c r="P12" s="4">
        <v>38.5665</v>
      </c>
      <c r="S12" s="5" t="s">
        <v>49</v>
      </c>
      <c r="T12" s="5" t="s">
        <v>62</v>
      </c>
      <c r="U12" s="5">
        <v>38.7357</v>
      </c>
      <c r="V12" s="5">
        <v>42.0102</v>
      </c>
      <c r="W12" s="5">
        <v>0.54698646068573</v>
      </c>
      <c r="X12" s="5">
        <v>23.6478152566596</v>
      </c>
      <c r="AD12" s="6">
        <f ca="1">U12+V1</f>
        <v>0</v>
      </c>
      <c r="AE12" s="6">
        <f ca="1">V12+W1</f>
        <v>0</v>
      </c>
    </row>
    <row r="13">
      <c r="A13" s="4" t="s">
        <v>49</v>
      </c>
      <c r="B13" s="4" t="s">
        <v>48</v>
      </c>
      <c r="C13" s="4">
        <v>3513066.3642</v>
      </c>
      <c r="D13" s="4">
        <v>5516233.8629</v>
      </c>
      <c r="E13" s="4">
        <v>3513076.6948</v>
      </c>
      <c r="F13" s="4">
        <v>5516241.084</v>
      </c>
      <c r="G13" s="4">
        <v>3513128.7065</v>
      </c>
      <c r="H13" s="4">
        <v>5516155.6745</v>
      </c>
      <c r="I13" s="4">
        <v>3513071.3015</v>
      </c>
      <c r="J13" s="4">
        <v>5516237.7996</v>
      </c>
      <c r="K13" s="4">
        <v>12.6125</v>
      </c>
      <c r="L13" s="4">
        <v>100</v>
      </c>
      <c r="O13" s="4">
        <v>38.5665</v>
      </c>
      <c r="P13" s="4">
        <v>31.3401</v>
      </c>
      <c r="S13" s="5" t="s">
        <v>56</v>
      </c>
      <c r="T13" s="5" t="s">
        <v>59</v>
      </c>
      <c r="U13" s="5">
        <v>20.4802</v>
      </c>
      <c r="V13" s="5">
        <v>2.7597</v>
      </c>
      <c r="W13" s="5">
        <v>4.14030361175537</v>
      </c>
      <c r="X13" s="5">
        <v>18.3215057651714</v>
      </c>
      <c r="Y13" s="5">
        <v>9.00004140319355</v>
      </c>
      <c r="AA13" s="5" t="b">
        <v>0</v>
      </c>
      <c r="AD13" s="6">
        <f ca="1">U13+V1</f>
        <v>0</v>
      </c>
      <c r="AE13" s="6">
        <f ca="1">V13+W1</f>
        <v>0</v>
      </c>
    </row>
    <row r="14">
      <c r="A14" s="4" t="s">
        <v>49</v>
      </c>
      <c r="B14" s="4" t="s">
        <v>50</v>
      </c>
      <c r="C14" s="4">
        <v>3513076.6948</v>
      </c>
      <c r="D14" s="4">
        <v>5516241.084</v>
      </c>
      <c r="E14" s="4">
        <v>3513096.8923</v>
      </c>
      <c r="F14" s="4">
        <v>5516253.3836</v>
      </c>
      <c r="K14" s="4">
        <v>23.6478</v>
      </c>
      <c r="S14" s="5" t="s">
        <v>56</v>
      </c>
      <c r="T14" s="5" t="s">
        <v>59</v>
      </c>
      <c r="U14" s="5">
        <v>5.1653</v>
      </c>
      <c r="V14" s="5">
        <v>3.053</v>
      </c>
      <c r="W14" s="5">
        <v>2.10459017753601</v>
      </c>
      <c r="X14" s="5">
        <v>21.8180241086171</v>
      </c>
      <c r="Y14" s="5">
        <v>8.99994594717943</v>
      </c>
      <c r="AA14" s="5" t="b">
        <v>0</v>
      </c>
      <c r="AD14" s="6">
        <f ca="1">U14+V1</f>
        <v>0</v>
      </c>
      <c r="AE14" s="6">
        <f ca="1">V14+W1</f>
        <v>0</v>
      </c>
    </row>
    <row r="15">
      <c r="A15" s="4" t="s">
        <v>56</v>
      </c>
      <c r="B15" s="4" t="s">
        <v>48</v>
      </c>
      <c r="C15" s="4">
        <v>3513058.4393</v>
      </c>
      <c r="D15" s="4">
        <v>5516201.8335</v>
      </c>
      <c r="E15" s="4">
        <v>3513043.1244</v>
      </c>
      <c r="F15" s="4">
        <v>5516202.1268</v>
      </c>
      <c r="G15" s="4">
        <v>3513050.8723</v>
      </c>
      <c r="H15" s="4">
        <v>5516206.706</v>
      </c>
      <c r="I15" s="4">
        <v>3513050.5442</v>
      </c>
      <c r="J15" s="4">
        <v>5516189.5726</v>
      </c>
      <c r="K15" s="4">
        <v>18.3214</v>
      </c>
      <c r="L15" s="4">
        <v>9</v>
      </c>
      <c r="O15" s="4">
        <v>237.2219</v>
      </c>
      <c r="P15" s="4">
        <v>120.5843</v>
      </c>
      <c r="S15" s="5" t="s">
        <v>56</v>
      </c>
      <c r="T15" s="5" t="s">
        <v>59</v>
      </c>
      <c r="U15" s="5">
        <v>15.7413</v>
      </c>
      <c r="V15" s="5">
        <v>16.1763</v>
      </c>
      <c r="W15" s="5">
        <v>5.96353578567505</v>
      </c>
      <c r="X15" s="5">
        <v>16.4089856285857</v>
      </c>
      <c r="Y15" s="5">
        <v>8.99998857850738</v>
      </c>
      <c r="AA15" s="5" t="b">
        <v>0</v>
      </c>
      <c r="AD15" s="6">
        <f ca="1">U15+V1</f>
        <v>0</v>
      </c>
      <c r="AE15" s="6">
        <f ca="1">V15+W1</f>
        <v>0</v>
      </c>
    </row>
    <row r="16">
      <c r="A16" s="4" t="s">
        <v>56</v>
      </c>
      <c r="B16" s="4" t="s">
        <v>48</v>
      </c>
      <c r="C16" s="4">
        <v>3513043.1244</v>
      </c>
      <c r="D16" s="4">
        <v>5516202.1268</v>
      </c>
      <c r="E16" s="4">
        <v>3513053.7004</v>
      </c>
      <c r="F16" s="4">
        <v>5516215.2501</v>
      </c>
      <c r="G16" s="4">
        <v>3513050.8723</v>
      </c>
      <c r="H16" s="4">
        <v>5516206.706</v>
      </c>
      <c r="I16" s="4">
        <v>3513030.9095</v>
      </c>
      <c r="J16" s="4">
        <v>5516222.7939</v>
      </c>
      <c r="K16" s="4">
        <v>21.8182</v>
      </c>
      <c r="L16" s="4">
        <v>9</v>
      </c>
      <c r="O16" s="4">
        <v>120.5843</v>
      </c>
      <c r="P16" s="4">
        <v>341.6854</v>
      </c>
      <c r="S16" s="5" t="s">
        <v>57</v>
      </c>
      <c r="T16" s="5" t="s">
        <v>62</v>
      </c>
      <c r="U16" s="5">
        <v>-213.562</v>
      </c>
      <c r="V16" s="5">
        <v>-83.444</v>
      </c>
      <c r="W16" s="5">
        <v>6.20422029495239</v>
      </c>
      <c r="X16" s="5">
        <v>10.6448707359803</v>
      </c>
      <c r="AD16" s="6">
        <f ca="1">U16+V1</f>
        <v>0</v>
      </c>
      <c r="AE16" s="6">
        <f ca="1">V16+W1</f>
        <v>0</v>
      </c>
    </row>
    <row r="17" spans="1:31">
      <c r="A17" s="4" t="s">
        <v>56</v>
      </c>
      <c r="B17" s="4" t="s">
        <v>48</v>
      </c>
      <c r="C17" s="4">
        <v>3513053.7004</v>
      </c>
      <c r="D17" s="4">
        <v>5516215.2501</v>
      </c>
      <c r="E17" s="4">
        <v>3513058.4393</v>
      </c>
      <c r="F17" s="4">
        <v>5516201.8336</v>
      </c>
      <c r="G17" s="4">
        <v>3513050.8723</v>
      </c>
      <c r="H17" s="4">
        <v>5516206.706</v>
      </c>
      <c r="I17" s="4">
        <v>3513064.7279</v>
      </c>
      <c r="J17" s="4">
        <v>5516211.6</v>
      </c>
      <c r="K17" s="4">
        <v>16.409</v>
      </c>
      <c r="L17" s="4">
        <v>9</v>
      </c>
      <c r="O17" s="4">
        <v>341.6854</v>
      </c>
      <c r="P17" s="4">
        <v>237.2223</v>
      </c>
      <c r="S17" s="5" t="s">
        <v>57</v>
      </c>
      <c r="T17" s="5" t="s">
        <v>59</v>
      </c>
      <c r="U17" s="5">
        <v>-202.95</v>
      </c>
      <c r="V17" s="5">
        <v>-84.2837</v>
      </c>
      <c r="W17" s="5">
        <v>6.20421663125093</v>
      </c>
      <c r="X17" s="5">
        <v>45.7067968315563</v>
      </c>
      <c r="Y17" s="5">
        <v>29.9999922973243</v>
      </c>
      <c r="AA17" s="5" t="b">
        <v>1</v>
      </c>
      <c r="AD17" s="6">
        <f ca="1">U17+V1</f>
        <v>0</v>
      </c>
      <c r="AE17" s="6">
        <f ca="1">V17+W1</f>
        <v>0</v>
      </c>
    </row>
    <row r="18" spans="1:31">
      <c r="A18" s="4" t="s">
        <v>57</v>
      </c>
      <c r="B18" s="4" t="s">
        <v>50</v>
      </c>
      <c r="C18" s="4">
        <v>3512824.397</v>
      </c>
      <c r="D18" s="4">
        <v>5516115.6298</v>
      </c>
      <c r="E18" s="4">
        <v>3512835.0087</v>
      </c>
      <c r="F18" s="4">
        <v>5516114.7901</v>
      </c>
      <c r="K18" s="4">
        <v>10.6448</v>
      </c>
      <c r="S18" s="5" t="s">
        <v>57</v>
      </c>
      <c r="T18" s="5" t="s">
        <v>59</v>
      </c>
      <c r="U18" s="5">
        <v>-170.822</v>
      </c>
      <c r="V18" s="5">
        <v>-58.1533</v>
      </c>
      <c r="W18" s="5">
        <v>1.44459533691406</v>
      </c>
      <c r="X18" s="5">
        <v>30.5608643070037</v>
      </c>
      <c r="Y18" s="5">
        <v>12.0000337216317</v>
      </c>
      <c r="AA18" s="5" t="b">
        <v>0</v>
      </c>
      <c r="AD18" s="6">
        <f ca="1">U18+V1</f>
        <v>0</v>
      </c>
      <c r="AE18" s="6">
        <f ca="1">V18+W1</f>
        <v>0</v>
      </c>
    </row>
    <row r="19" spans="1:31">
      <c r="A19" s="4" t="s">
        <v>57</v>
      </c>
      <c r="B19" s="4" t="s">
        <v>48</v>
      </c>
      <c r="C19" s="4">
        <v>3512835.0087</v>
      </c>
      <c r="D19" s="4">
        <v>5516114.7901</v>
      </c>
      <c r="E19" s="4">
        <v>3512867.1367</v>
      </c>
      <c r="F19" s="4">
        <v>5516140.9205</v>
      </c>
      <c r="G19" s="4">
        <v>3512837.3753</v>
      </c>
      <c r="H19" s="4">
        <v>5516144.6966</v>
      </c>
      <c r="I19" s="4">
        <v>3512863.5349</v>
      </c>
      <c r="J19" s="4">
        <v>5516112.5327</v>
      </c>
      <c r="K19" s="4">
        <v>45.7069</v>
      </c>
      <c r="L19" s="4">
        <v>30</v>
      </c>
      <c r="O19" s="4">
        <v>355.4753</v>
      </c>
      <c r="P19" s="4">
        <v>82.7691</v>
      </c>
      <c r="S19" s="5" t="s">
        <v>57</v>
      </c>
      <c r="T19" s="5" t="s">
        <v>62</v>
      </c>
      <c r="U19" s="5">
        <v>-148.212</v>
      </c>
      <c r="V19" s="5">
        <v>-54.2434</v>
      </c>
      <c r="W19" s="5">
        <v>5.18103647232056</v>
      </c>
      <c r="X19" s="5">
        <v>4.74960191449827</v>
      </c>
      <c r="AD19" s="6">
        <f ca="1">U19+V1</f>
        <v>0</v>
      </c>
      <c r="AE19" s="6">
        <f ca="1">V19+W1</f>
        <v>0</v>
      </c>
    </row>
    <row r="20" spans="1:31">
      <c r="A20" s="4" t="s">
        <v>57</v>
      </c>
      <c r="B20" s="4" t="s">
        <v>48</v>
      </c>
      <c r="C20" s="4">
        <v>3512867.1367</v>
      </c>
      <c r="D20" s="4">
        <v>5516140.9205</v>
      </c>
      <c r="E20" s="4">
        <v>3512889.7474</v>
      </c>
      <c r="F20" s="4">
        <v>5516144.8304</v>
      </c>
      <c r="G20" s="4">
        <v>3512879.0413</v>
      </c>
      <c r="H20" s="4">
        <v>5516139.4101</v>
      </c>
      <c r="I20" s="4">
        <v>3512872.0643</v>
      </c>
      <c r="J20" s="4">
        <v>5516179.7579</v>
      </c>
      <c r="K20" s="4">
        <v>30.5608</v>
      </c>
      <c r="L20" s="4">
        <v>12</v>
      </c>
      <c r="O20" s="4">
        <v>82.7691</v>
      </c>
      <c r="P20" s="4">
        <v>296.8521</v>
      </c>
      <c r="S20" s="5" t="s">
        <v>58</v>
      </c>
      <c r="T20" s="5" t="s">
        <v>59</v>
      </c>
      <c r="U20" s="5">
        <v>3.5973</v>
      </c>
      <c r="V20" s="5">
        <v>20.8639</v>
      </c>
      <c r="W20" s="5">
        <v>5.09336295922334</v>
      </c>
      <c r="X20" s="5">
        <v>11.1189433821028</v>
      </c>
      <c r="Y20" s="5">
        <v>60.0000272792261</v>
      </c>
      <c r="AA20" s="5" t="b">
        <v>1</v>
      </c>
      <c r="AD20" s="6">
        <f ca="1">U20+V1</f>
        <v>0</v>
      </c>
      <c r="AE20" s="6">
        <f ca="1">V20+W1</f>
        <v>0</v>
      </c>
    </row>
    <row r="21" spans="1:31">
      <c r="A21" s="4" t="s">
        <v>57</v>
      </c>
      <c r="B21" s="4" t="s">
        <v>50</v>
      </c>
      <c r="C21" s="4">
        <v>3512889.7474</v>
      </c>
      <c r="D21" s="4">
        <v>5516144.8304</v>
      </c>
      <c r="E21" s="4">
        <v>3512891.8927</v>
      </c>
      <c r="F21" s="4">
        <v>5516140.5929</v>
      </c>
      <c r="K21" s="4">
        <v>4.7496</v>
      </c>
      <c r="S21" s="5" t="s">
        <v>58</v>
      </c>
      <c r="T21" s="5" t="s">
        <v>62</v>
      </c>
      <c r="U21" s="5">
        <v>8.6616</v>
      </c>
      <c r="V21" s="5">
        <v>10.9831</v>
      </c>
      <c r="W21" s="5">
        <v>5.27867937088013</v>
      </c>
      <c r="X21" s="5">
        <v>25.019520116028</v>
      </c>
      <c r="AD21" s="6">
        <f ca="1">U21+V1</f>
        <v>0</v>
      </c>
      <c r="AE21" s="6">
        <f ca="1">V21+W1</f>
        <v>0</v>
      </c>
    </row>
    <row r="22" spans="1:31">
      <c r="A22" s="4" t="s">
        <v>58</v>
      </c>
      <c r="B22" s="4" t="s">
        <v>48</v>
      </c>
      <c r="C22" s="4">
        <v>3513041.5564</v>
      </c>
      <c r="D22" s="4">
        <v>5516219.9377</v>
      </c>
      <c r="E22" s="4">
        <v>3513046.6207</v>
      </c>
      <c r="F22" s="4">
        <v>5516210.0569</v>
      </c>
      <c r="G22" s="4">
        <v>3513097.2546</v>
      </c>
      <c r="H22" s="4">
        <v>5516242.2472</v>
      </c>
      <c r="I22" s="4">
        <v>3513043.6295</v>
      </c>
      <c r="J22" s="4">
        <v>5516214.762</v>
      </c>
      <c r="K22" s="4">
        <v>11.1189</v>
      </c>
      <c r="L22" s="4">
        <v>60</v>
      </c>
      <c r="O22" s="4">
        <v>291.8282</v>
      </c>
      <c r="P22" s="4">
        <v>302.446</v>
      </c>
      <c r="S22" s="5" t="s">
        <v>58</v>
      </c>
      <c r="T22" s="5" t="s">
        <v>59</v>
      </c>
      <c r="U22" s="5">
        <v>22.0847</v>
      </c>
      <c r="V22" s="5">
        <v>-10.1308</v>
      </c>
      <c r="W22" s="5">
        <v>5.27867785294587</v>
      </c>
      <c r="X22" s="5">
        <v>17.2801393010601</v>
      </c>
      <c r="Y22" s="5">
        <v>50.0000094104187</v>
      </c>
      <c r="AA22" s="5" t="b">
        <v>1</v>
      </c>
      <c r="AD22" s="6">
        <f ca="1">U22+V1</f>
        <v>0</v>
      </c>
      <c r="AE22" s="6">
        <f ca="1">V22+W1</f>
        <v>0</v>
      </c>
    </row>
    <row r="23" spans="1:31">
      <c r="A23" s="4" t="s">
        <v>58</v>
      </c>
      <c r="B23" s="4" t="s">
        <v>50</v>
      </c>
      <c r="C23" s="4">
        <v>3513046.6207</v>
      </c>
      <c r="D23" s="4">
        <v>5516210.0569</v>
      </c>
      <c r="E23" s="4">
        <v>3513060.0438</v>
      </c>
      <c r="F23" s="4">
        <v>5516188.943</v>
      </c>
      <c r="K23" s="4">
        <v>25.0195</v>
      </c>
      <c r="S23" s="5" t="s">
        <v>58</v>
      </c>
      <c r="T23" s="5" t="s">
        <v>62</v>
      </c>
      <c r="U23" s="5">
        <v>33.667</v>
      </c>
      <c r="V23" s="5">
        <v>-22.8388</v>
      </c>
      <c r="W23" s="5">
        <v>5.6242823600769</v>
      </c>
      <c r="X23" s="5">
        <v>33.5807428035312</v>
      </c>
      <c r="AD23" s="6">
        <f ca="1">U23+V1</f>
        <v>0</v>
      </c>
      <c r="AE23" s="6">
        <f ca="1">V23+W1</f>
        <v>0</v>
      </c>
    </row>
    <row r="24" spans="1:31">
      <c r="A24" s="4" t="s">
        <v>58</v>
      </c>
      <c r="B24" s="4" t="s">
        <v>48</v>
      </c>
      <c r="C24" s="4">
        <v>3513060.0438</v>
      </c>
      <c r="D24" s="4">
        <v>5516188.943</v>
      </c>
      <c r="E24" s="4">
        <v>3513071.6261</v>
      </c>
      <c r="F24" s="4">
        <v>5516176.235</v>
      </c>
      <c r="G24" s="4">
        <v>3513102.2387</v>
      </c>
      <c r="H24" s="4">
        <v>5516215.7682</v>
      </c>
      <c r="I24" s="4">
        <v>3513064.7259</v>
      </c>
      <c r="J24" s="4">
        <v>5516181.5782</v>
      </c>
      <c r="K24" s="4">
        <v>17.2801</v>
      </c>
      <c r="L24" s="4">
        <v>50</v>
      </c>
      <c r="O24" s="4">
        <v>302.446</v>
      </c>
      <c r="P24" s="4">
        <v>322.2476</v>
      </c>
      <c r="S24" s="5" t="s">
        <v>58</v>
      </c>
      <c r="T24" s="5" t="s">
        <v>59</v>
      </c>
      <c r="U24" s="5">
        <v>60.2181</v>
      </c>
      <c r="V24" s="5">
        <v>-43.3986</v>
      </c>
      <c r="W24" s="5">
        <v>5.62428036530549</v>
      </c>
      <c r="X24" s="5">
        <v>13.3444879643509</v>
      </c>
      <c r="Y24" s="5">
        <v>25.0000259049577</v>
      </c>
      <c r="AA24" s="5" t="b">
        <v>1</v>
      </c>
      <c r="AD24" s="6">
        <f ca="1">U24+V1</f>
        <v>0</v>
      </c>
      <c r="AE24" s="6">
        <f ca="1">V24+W1</f>
        <v>0</v>
      </c>
    </row>
    <row r="25" spans="1:31">
      <c r="A25" s="4" t="s">
        <v>58</v>
      </c>
      <c r="B25" s="4" t="s">
        <v>50</v>
      </c>
      <c r="C25" s="4">
        <v>3513071.6261</v>
      </c>
      <c r="D25" s="4">
        <v>5516176.235</v>
      </c>
      <c r="E25" s="4">
        <v>3513098.1772</v>
      </c>
      <c r="F25" s="4">
        <v>5516155.6752</v>
      </c>
      <c r="K25" s="4">
        <v>33.5808</v>
      </c>
      <c r="S25" s="5" t="s">
        <v>58</v>
      </c>
      <c r="T25" s="5" t="s">
        <v>59</v>
      </c>
      <c r="U25" s="5">
        <v>72.4044</v>
      </c>
      <c r="V25" s="5">
        <v>-48.4366</v>
      </c>
      <c r="W25" s="5">
        <v>6.15805864334106</v>
      </c>
      <c r="X25" s="5">
        <v>14.4282741310655</v>
      </c>
      <c r="Y25" s="5">
        <v>23.4999254945176</v>
      </c>
      <c r="AA25" s="5" t="b">
        <v>0</v>
      </c>
      <c r="AD25" s="6">
        <f ca="1">U25+V1</f>
        <v>0</v>
      </c>
      <c r="AE25" s="6">
        <f ca="1">V25+W1</f>
        <v>0</v>
      </c>
    </row>
    <row r="26" spans="1:31">
      <c r="A26" s="4" t="s">
        <v>58</v>
      </c>
      <c r="B26" s="4" t="s">
        <v>48</v>
      </c>
      <c r="C26" s="4">
        <v>3513098.1772</v>
      </c>
      <c r="D26" s="4">
        <v>5516155.6752</v>
      </c>
      <c r="E26" s="4">
        <v>3513110.3635</v>
      </c>
      <c r="F26" s="4">
        <v>5516150.6372</v>
      </c>
      <c r="G26" s="4">
        <v>3513113.4835</v>
      </c>
      <c r="H26" s="4">
        <v>5516175.4418</v>
      </c>
      <c r="I26" s="4">
        <v>3513103.5816</v>
      </c>
      <c r="J26" s="4">
        <v>5516151.4903</v>
      </c>
      <c r="K26" s="4">
        <v>13.3444</v>
      </c>
      <c r="L26" s="4">
        <v>25</v>
      </c>
      <c r="O26" s="4">
        <v>322.2476</v>
      </c>
      <c r="P26" s="4">
        <v>352.8308</v>
      </c>
    </row>
    <row r="27" spans="1:31">
      <c r="A27" s="4" t="s">
        <v>58</v>
      </c>
      <c r="B27" s="4" t="s">
        <v>48</v>
      </c>
      <c r="C27" s="4">
        <v>3513110.3635</v>
      </c>
      <c r="D27" s="4">
        <v>5516150.6372</v>
      </c>
      <c r="E27" s="4">
        <v>3513123.2608</v>
      </c>
      <c r="F27" s="4">
        <v>5516144.6893</v>
      </c>
      <c r="G27" s="4">
        <v>3513107.4307</v>
      </c>
      <c r="H27" s="4">
        <v>5516127.321</v>
      </c>
      <c r="I27" s="4">
        <v>3513117.7549</v>
      </c>
      <c r="J27" s="4">
        <v>5516149.7075</v>
      </c>
      <c r="K27" s="4">
        <v>14.4283</v>
      </c>
      <c r="L27" s="4">
        <v>23.5</v>
      </c>
      <c r="O27" s="4">
        <v>352.8308</v>
      </c>
      <c r="P27" s="4">
        <v>317.6528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O61"/>
  <sheetViews>
    <sheetView showRuler="0" workbookViewId="0"/>
  </sheetViews>
  <sheetFormatPr defaultRowHeight="15"/>
  <cols>
    <col min="1" max="1" width="15" customWidth="1"/>
    <col min="2" max="2" width="34" customWidth="1"/>
    <col min="3" max="3" width="15" customWidth="1"/>
    <col min="4" max="4" width="20" customWidth="1"/>
    <col min="5" max="5" width="15" customWidth="1"/>
    <col min="6" max="6" width="15" customWidth="1"/>
    <col min="7" max="7" width="20" customWidth="1"/>
    <col min="8" max="8" width="15" customWidth="1"/>
    <col min="10" max="10" width="15" customWidth="1"/>
    <col min="11" max="11" width="15" customWidth="1"/>
    <col min="13" max="13" width="15" customWidth="1"/>
    <col min="14" max="14" width="15" customWidth="1"/>
    <col min="15" max="15" width="15" customWidth="1"/>
  </cols>
  <sheetData>
    <row r="1">
      <c r="A1" s="2" t="s">
        <v>19</v>
      </c>
      <c r="J1" s="3" t="s">
        <v>21</v>
      </c>
    </row>
    <row r="2">
      <c r="A2" s="2" t="s">
        <v>22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J2" s="3" t="s">
        <v>42</v>
      </c>
      <c r="K2" s="3" t="s">
        <v>43</v>
      </c>
      <c r="M2" s="3" t="s">
        <v>44</v>
      </c>
      <c r="N2" s="3" t="s">
        <v>45</v>
      </c>
      <c r="O2" s="3" t="s">
        <v>46</v>
      </c>
    </row>
    <row r="3">
      <c r="A3" s="5" t="s">
        <v>47</v>
      </c>
      <c r="B3" s="5" t="s">
        <v>60</v>
      </c>
      <c r="C3" s="5">
        <v>-53.048</v>
      </c>
      <c r="D3" s="5">
        <v>33.98775</v>
      </c>
      <c r="E3" s="5">
        <v>124.49</v>
      </c>
      <c r="F3" s="5">
        <v>0.0416603830493141</v>
      </c>
      <c r="J3" s="6">
        <f ca="1">IF(EXACT("IfcAlignment2DVerSegLine", B3), M3, O3)</f>
        <v>0</v>
      </c>
      <c r="K3" s="6">
        <f ca="1">IF(OR(ABS(J3-E4)&lt;0.001,NOT(EXACT(A3,A4))),"","NOT VALID")</f>
        <v>0</v>
      </c>
      <c r="M3" s="6">
        <f ca="1"> D3*F3 + E3</f>
        <v>0</v>
      </c>
    </row>
    <row r="4">
      <c r="A4" s="5" t="s">
        <v>47</v>
      </c>
      <c r="B4" s="5" t="s">
        <v>61</v>
      </c>
      <c r="C4" s="5">
        <v>-19.06025</v>
      </c>
      <c r="D4" s="5">
        <v>38.1205</v>
      </c>
      <c r="E4" s="5">
        <v>125.905942683984</v>
      </c>
      <c r="F4" s="5">
        <v>0.041660383049314</v>
      </c>
      <c r="G4" s="5">
        <v>400.000378806121</v>
      </c>
      <c r="H4" s="5" t="b">
        <v>1</v>
      </c>
      <c r="J4" s="6">
        <f ca="1">IF(EXACT("IfcAlignment2DVerSegLine", B4), M4, O4)</f>
        <v>0</v>
      </c>
      <c r="K4" s="6">
        <f ca="1">IF(OR(ABS(J4-E5)&lt;0.001,NOT(EXACT(A4,A5))),"","NOT VALID")</f>
        <v>0</v>
      </c>
      <c r="M4" s="6">
        <f ca="1"> D4*F4 + E4</f>
        <v>0</v>
      </c>
      <c r="N4" s="6">
        <f ca="1">IF(EXACT(H4, TRUE),(D4 / G4) + F4,(D4 / -G4) + F4)</f>
        <v>0</v>
      </c>
      <c r="O4" s="6">
        <f ca="1">D4*(N4+F4)/2+E4</f>
        <v>0</v>
      </c>
    </row>
    <row r="5">
      <c r="A5" s="5" t="s">
        <v>47</v>
      </c>
      <c r="B5" s="5" t="s">
        <v>60</v>
      </c>
      <c r="C5" s="5">
        <v>19.06025</v>
      </c>
      <c r="D5" s="5">
        <v>2.603</v>
      </c>
      <c r="E5" s="5">
        <v>125.677593385922</v>
      </c>
      <c r="F5" s="5">
        <v>-0.0536407766990316</v>
      </c>
      <c r="J5" s="6">
        <f ca="1">IF(EXACT("IfcAlignment2DVerSegLine", B5), M5, O5)</f>
        <v>0</v>
      </c>
      <c r="K5" s="6">
        <f ca="1">IF(OR(ABS(J5-E6)&lt;0.001,NOT(EXACT(A5,A6))),"","NOT VALID")</f>
        <v>0</v>
      </c>
      <c r="M5" s="6">
        <f ca="1"> D5*F5 + E5</f>
        <v>0</v>
      </c>
    </row>
    <row r="6">
      <c r="A6" s="5" t="s">
        <v>47</v>
      </c>
      <c r="B6" s="5" t="s">
        <v>61</v>
      </c>
      <c r="C6" s="5">
        <v>21.66325</v>
      </c>
      <c r="D6" s="5">
        <v>39.0735</v>
      </c>
      <c r="E6" s="5">
        <v>125.537966444175</v>
      </c>
      <c r="F6" s="5">
        <v>-0.0536407766990293</v>
      </c>
      <c r="G6" s="5">
        <v>410.000257113128</v>
      </c>
      <c r="H6" s="5" t="b">
        <v>0</v>
      </c>
      <c r="J6" s="6">
        <f ca="1">IF(EXACT("IfcAlignment2DVerSegLine", B6), M6, O6)</f>
        <v>0</v>
      </c>
      <c r="K6" s="6">
        <f ca="1">IF(OR(ABS(J6-E7)&lt;0.001,NOT(EXACT(A6,A7))),"","NOT VALID")</f>
        <v>0</v>
      </c>
      <c r="M6" s="6">
        <f ca="1"> D6*F6 + E6</f>
        <v>0</v>
      </c>
      <c r="N6" s="6">
        <f ca="1">IF(EXACT(H6, TRUE),(D6 / G6) + F6,(D6 / -G6) + F6)</f>
        <v>0</v>
      </c>
      <c r="O6" s="6">
        <f ca="1">D6*(N6+F6)/2+E6</f>
        <v>0</v>
      </c>
    </row>
    <row r="7">
      <c r="A7" s="5" t="s">
        <v>47</v>
      </c>
      <c r="B7" s="5" t="s">
        <v>60</v>
      </c>
      <c r="C7" s="5">
        <v>60.73675</v>
      </c>
      <c r="D7" s="5">
        <v>14.451</v>
      </c>
      <c r="E7" s="5">
        <v>125.303908488539</v>
      </c>
      <c r="F7" s="5">
        <v>0.0416603830493142</v>
      </c>
      <c r="J7" s="6">
        <f ca="1">IF(EXACT("IfcAlignment2DVerSegLine", B7), M7, O7)</f>
        <v>0</v>
      </c>
      <c r="K7" s="6">
        <f ca="1">IF(OR(ABS(J7-E8)&lt;0.001,NOT(EXACT(A7,A8))),"","NOT VALID")</f>
        <v>0</v>
      </c>
      <c r="M7" s="6">
        <f ca="1"> D7*F7 + E7</f>
        <v>0</v>
      </c>
    </row>
    <row r="8">
      <c r="A8" s="5" t="s">
        <v>47</v>
      </c>
      <c r="B8" s="5" t="s">
        <v>61</v>
      </c>
      <c r="C8" s="5">
        <v>75.18775</v>
      </c>
      <c r="D8" s="5">
        <v>38.1205</v>
      </c>
      <c r="E8" s="5">
        <v>125.905942683984</v>
      </c>
      <c r="F8" s="5">
        <v>0.041660383049314</v>
      </c>
      <c r="G8" s="5">
        <v>400.000378806121</v>
      </c>
      <c r="H8" s="5" t="b">
        <v>1</v>
      </c>
      <c r="J8" s="6">
        <f ca="1">IF(EXACT("IfcAlignment2DVerSegLine", B8), M8, O8)</f>
        <v>0</v>
      </c>
      <c r="K8" s="6">
        <f ca="1">IF(OR(ABS(J8-E9)&lt;0.001,NOT(EXACT(A8,A9))),"","NOT VALID")</f>
        <v>0</v>
      </c>
      <c r="M8" s="6">
        <f ca="1"> D8*F8 + E8</f>
        <v>0</v>
      </c>
      <c r="N8" s="6">
        <f ca="1">IF(EXACT(H8, TRUE),(D8 / G8) + F8,(D8 / -G8) + F8)</f>
        <v>0</v>
      </c>
      <c r="O8" s="6">
        <f ca="1">D8*(N8+F8)/2+E8</f>
        <v>0</v>
      </c>
    </row>
    <row r="9">
      <c r="A9" s="5" t="s">
        <v>47</v>
      </c>
      <c r="B9" s="5" t="s">
        <v>60</v>
      </c>
      <c r="C9" s="5">
        <v>113.30825</v>
      </c>
      <c r="D9" s="5">
        <v>22.13975</v>
      </c>
      <c r="E9" s="5">
        <v>125.677593385922</v>
      </c>
      <c r="F9" s="5">
        <v>-0.0536407766990296</v>
      </c>
      <c r="J9" s="6">
        <f ca="1">IF(EXACT("IfcAlignment2DVerSegLine", B9), M9, O9)</f>
        <v>0</v>
      </c>
      <c r="K9" s="6">
        <f ca="1">IF(OR(ABS(J9-E10)&lt;0.001,NOT(EXACT(A9,A10))),"","NOT VALID")</f>
        <v>0</v>
      </c>
      <c r="M9" s="6">
        <f ca="1"> D9*F9 + E9</f>
        <v>0</v>
      </c>
    </row>
    <row r="10">
      <c r="A10" s="5" t="s">
        <v>49</v>
      </c>
      <c r="B10" s="5" t="s">
        <v>60</v>
      </c>
      <c r="C10" s="5">
        <v>-75.932</v>
      </c>
      <c r="D10" s="5">
        <v>20.1417</v>
      </c>
      <c r="E10" s="5">
        <v>126.23</v>
      </c>
      <c r="F10" s="5">
        <v>-0.00499966191625914</v>
      </c>
      <c r="J10" s="6">
        <f ca="1">IF(EXACT("IfcAlignment2DVerSegLine", B10), M10, O10)</f>
        <v>0</v>
      </c>
      <c r="K10" s="6">
        <f ca="1">IF(OR(ABS(J10-E11)&lt;0.001,NOT(EXACT(A10,A11))),"","NOT VALID")</f>
        <v>0</v>
      </c>
      <c r="M10" s="6">
        <f ca="1"> D10*F10 + E10</f>
        <v>0</v>
      </c>
    </row>
    <row r="11">
      <c r="A11" s="5" t="s">
        <v>49</v>
      </c>
      <c r="B11" s="5" t="s">
        <v>61</v>
      </c>
      <c r="C11" s="5">
        <v>-55.7903</v>
      </c>
      <c r="D11" s="5">
        <v>10</v>
      </c>
      <c r="E11" s="5">
        <v>126.129298309581</v>
      </c>
      <c r="F11" s="5">
        <v>-0.00499966191625901</v>
      </c>
      <c r="G11" s="5">
        <v>999.998818649696</v>
      </c>
      <c r="H11" s="5" t="b">
        <v>0</v>
      </c>
      <c r="J11" s="6">
        <f ca="1">IF(EXACT("IfcAlignment2DVerSegLine", B11), M11, O11)</f>
        <v>0</v>
      </c>
      <c r="K11" s="6">
        <f ca="1">IF(OR(ABS(J11-E12)&lt;0.001,NOT(EXACT(A11,A12))),"","NOT VALID")</f>
        <v>0</v>
      </c>
      <c r="M11" s="6">
        <f ca="1"> D11*F11 + E11</f>
        <v>0</v>
      </c>
      <c r="N11" s="6">
        <f ca="1">IF(EXACT(H11, TRUE),(D11 / G11) + F11,(D11 / -G11) + F11)</f>
        <v>0</v>
      </c>
      <c r="O11" s="6">
        <f ca="1">D11*(N11+F11)/2+E11</f>
        <v>0</v>
      </c>
    </row>
    <row r="12">
      <c r="A12" s="5" t="s">
        <v>49</v>
      </c>
      <c r="B12" s="5" t="s">
        <v>60</v>
      </c>
      <c r="C12" s="5">
        <v>-45.7903</v>
      </c>
      <c r="D12" s="5">
        <v>5.19135000000001</v>
      </c>
      <c r="E12" s="5">
        <v>126.129301749486</v>
      </c>
      <c r="F12" s="5">
        <v>0.00500034989725784</v>
      </c>
      <c r="J12" s="6">
        <f ca="1">IF(EXACT("IfcAlignment2DVerSegLine", B12), M12, O12)</f>
        <v>0</v>
      </c>
      <c r="K12" s="6">
        <f ca="1">IF(OR(ABS(J12-E13)&lt;0.001,NOT(EXACT(A12,A13))),"","NOT VALID")</f>
        <v>0</v>
      </c>
      <c r="M12" s="6">
        <f ca="1"> D12*F12 + E12</f>
        <v>0</v>
      </c>
    </row>
    <row r="13">
      <c r="A13" s="5" t="s">
        <v>49</v>
      </c>
      <c r="B13" s="5" t="s">
        <v>61</v>
      </c>
      <c r="C13" s="5">
        <v>-40.59895</v>
      </c>
      <c r="D13" s="5">
        <v>11.0551</v>
      </c>
      <c r="E13" s="5">
        <v>126.155260315925</v>
      </c>
      <c r="F13" s="5">
        <v>0.00500034989725799</v>
      </c>
      <c r="G13" s="5">
        <v>999.866305721488</v>
      </c>
      <c r="H13" s="5" t="b">
        <v>1</v>
      </c>
      <c r="J13" s="6">
        <f ca="1">IF(EXACT("IfcAlignment2DVerSegLine", B13), M13, O13)</f>
        <v>0</v>
      </c>
      <c r="K13" s="6">
        <f ca="1">IF(OR(ABS(J13-E14)&lt;0.001,NOT(EXACT(A13,A14))),"","NOT VALID")</f>
        <v>0</v>
      </c>
      <c r="M13" s="6">
        <f ca="1"> D13*F13 + E13</f>
        <v>0</v>
      </c>
      <c r="N13" s="6">
        <f ca="1">IF(EXACT(H13, TRUE),(D13 / G13) + F13,(D13 / -G13) + F13)</f>
        <v>0</v>
      </c>
      <c r="O13" s="6">
        <f ca="1">D13*(N13+F13)/2+E13</f>
        <v>0</v>
      </c>
    </row>
    <row r="14">
      <c r="A14" s="5" t="s">
        <v>49</v>
      </c>
      <c r="B14" s="5" t="s">
        <v>60</v>
      </c>
      <c r="C14" s="5">
        <v>-29.54385</v>
      </c>
      <c r="D14" s="5">
        <v>25.21135</v>
      </c>
      <c r="E14" s="5">
        <v>126.149423895238</v>
      </c>
      <c r="F14" s="5">
        <v>-0.00605622830398756</v>
      </c>
      <c r="J14" s="6">
        <f ca="1">IF(EXACT("IfcAlignment2DVerSegLine", B14), M14, O14)</f>
        <v>0</v>
      </c>
      <c r="K14" s="6">
        <f ca="1">IF(OR(ABS(J14-E15)&lt;0.001,NOT(EXACT(A14,A15))),"","NOT VALID")</f>
        <v>0</v>
      </c>
      <c r="M14" s="6">
        <f ca="1"> D14*F14 + E14</f>
        <v>0</v>
      </c>
    </row>
    <row r="15">
      <c r="A15" s="5" t="s">
        <v>49</v>
      </c>
      <c r="B15" s="5" t="s">
        <v>61</v>
      </c>
      <c r="C15" s="5">
        <v>-4.3325</v>
      </c>
      <c r="D15" s="5">
        <v>5.5276</v>
      </c>
      <c r="E15" s="5">
        <v>125.996738203787</v>
      </c>
      <c r="F15" s="5">
        <v>-0.00605622830398743</v>
      </c>
      <c r="G15" s="5">
        <v>499.911586665586</v>
      </c>
      <c r="H15" s="5" t="b">
        <v>0</v>
      </c>
      <c r="J15" s="6">
        <f ca="1">IF(EXACT("IfcAlignment2DVerSegLine", B15), M15, O15)</f>
        <v>0</v>
      </c>
      <c r="K15" s="6">
        <f ca="1">IF(OR(ABS(J15-E16)&lt;0.001,NOT(EXACT(A15,A16))),"","NOT VALID")</f>
        <v>0</v>
      </c>
      <c r="M15" s="6">
        <f ca="1"> D15*F15 + E15</f>
        <v>0</v>
      </c>
      <c r="N15" s="6">
        <f ca="1">IF(EXACT(H15, TRUE),(D15 / G15) + F15,(D15 / -G15) + F15)</f>
        <v>0</v>
      </c>
      <c r="O15" s="6">
        <f ca="1">D15*(N15+F15)/2+E15</f>
        <v>0</v>
      </c>
    </row>
    <row r="16">
      <c r="A16" s="5" t="s">
        <v>49</v>
      </c>
      <c r="B16" s="5" t="s">
        <v>60</v>
      </c>
      <c r="C16" s="5">
        <v>1.1951</v>
      </c>
      <c r="D16" s="5">
        <v>3.9323</v>
      </c>
      <c r="E16" s="5">
        <v>125.993821561755</v>
      </c>
      <c r="F16" s="5">
        <v>0.00500092689593135</v>
      </c>
      <c r="J16" s="6">
        <f ca="1">IF(EXACT("IfcAlignment2DVerSegLine", B16), M16, O16)</f>
        <v>0</v>
      </c>
      <c r="K16" s="6">
        <f ca="1">IF(OR(ABS(J16-E17)&lt;0.001,NOT(EXACT(A16,A17))),"","NOT VALID")</f>
        <v>0</v>
      </c>
      <c r="M16" s="6">
        <f ca="1"> D16*F16 + E16</f>
        <v>0</v>
      </c>
    </row>
    <row r="17" spans="1:15">
      <c r="A17" s="5" t="s">
        <v>49</v>
      </c>
      <c r="B17" s="5" t="s">
        <v>61</v>
      </c>
      <c r="C17" s="5">
        <v>5.1274</v>
      </c>
      <c r="D17" s="5">
        <v>32.9992</v>
      </c>
      <c r="E17" s="5">
        <v>126.013486706588</v>
      </c>
      <c r="F17" s="5">
        <v>0.00500092689593328</v>
      </c>
      <c r="G17" s="5">
        <v>1000.02780192853</v>
      </c>
      <c r="H17" s="5" t="b">
        <v>0</v>
      </c>
      <c r="J17" s="6">
        <f ca="1">IF(EXACT("IfcAlignment2DVerSegLine", B17), M17, O17)</f>
        <v>0</v>
      </c>
      <c r="K17" s="6">
        <f ca="1">IF(OR(ABS(J17-E18)&lt;0.001,NOT(EXACT(A17,A18))),"","NOT VALID")</f>
        <v>0</v>
      </c>
      <c r="M17" s="6">
        <f ca="1"> D17*F17 + E17</f>
        <v>0</v>
      </c>
      <c r="N17" s="6">
        <f ca="1">IF(EXACT(H17, TRUE),(D17 / G17) + F17,(D17 / -G17) + F17)</f>
        <v>0</v>
      </c>
      <c r="O17" s="6">
        <f ca="1">D17*(N17+F17)/2+E17</f>
        <v>0</v>
      </c>
    </row>
    <row r="18" spans="1:15">
      <c r="A18" s="5" t="s">
        <v>49</v>
      </c>
      <c r="B18" s="5" t="s">
        <v>60</v>
      </c>
      <c r="C18" s="5">
        <v>38.1266</v>
      </c>
      <c r="D18" s="5">
        <v>70.52795</v>
      </c>
      <c r="E18" s="5">
        <v>126.722971756737</v>
      </c>
      <c r="F18" s="5">
        <v>0.0379992094800395</v>
      </c>
      <c r="J18" s="6">
        <f ca="1">IF(EXACT("IfcAlignment2DVerSegLine", B18), M18, O18)</f>
        <v>0</v>
      </c>
      <c r="K18" s="6">
        <f ca="1">IF(OR(ABS(J18-E19)&lt;0.001,NOT(EXACT(A18,A19))),"","NOT VALID")</f>
        <v>0</v>
      </c>
      <c r="M18" s="6">
        <f ca="1"> D18*F18 + E18</f>
        <v>0</v>
      </c>
    </row>
    <row r="19" spans="1:15">
      <c r="A19" s="5" t="s">
        <v>49</v>
      </c>
      <c r="B19" s="5" t="s">
        <v>61</v>
      </c>
      <c r="C19" s="5">
        <v>108.65455</v>
      </c>
      <c r="D19" s="5">
        <v>84.0029</v>
      </c>
      <c r="E19" s="5">
        <v>129.402978102985</v>
      </c>
      <c r="F19" s="5">
        <v>0.0379992094800393</v>
      </c>
      <c r="G19" s="5">
        <v>999.999896843674</v>
      </c>
      <c r="H19" s="5" t="b">
        <v>1</v>
      </c>
      <c r="J19" s="6">
        <f ca="1">IF(EXACT("IfcAlignment2DVerSegLine", B19), M19, O19)</f>
        <v>0</v>
      </c>
      <c r="K19" s="6">
        <f ca="1">IF(OR(ABS(J19-E20)&lt;0.001,NOT(EXACT(A19,A20))),"","NOT VALID")</f>
        <v>0</v>
      </c>
      <c r="M19" s="6">
        <f ca="1"> D19*F19 + E19</f>
        <v>0</v>
      </c>
      <c r="N19" s="6">
        <f ca="1">IF(EXACT(H19, TRUE),(D19 / G19) + F19,(D19 / -G19) + F19)</f>
        <v>0</v>
      </c>
      <c r="O19" s="6">
        <f ca="1">D19*(N19+F19)/2+E19</f>
        <v>0</v>
      </c>
    </row>
    <row r="20" spans="1:15">
      <c r="A20" s="5" t="s">
        <v>49</v>
      </c>
      <c r="B20" s="5" t="s">
        <v>60</v>
      </c>
      <c r="C20" s="5">
        <v>192.65745</v>
      </c>
      <c r="D20" s="5">
        <v>59.64255</v>
      </c>
      <c r="E20" s="5">
        <v>129.06677792885</v>
      </c>
      <c r="F20" s="5">
        <v>-0.0460036991853924</v>
      </c>
      <c r="J20" s="6">
        <f ca="1">IF(EXACT("IfcAlignment2DVerSegLine", B20), M20, O20)</f>
        <v>0</v>
      </c>
      <c r="K20" s="6">
        <f ca="1">IF(OR(ABS(J20-E21)&lt;0.001,NOT(EXACT(A20,A21))),"","NOT VALID")</f>
        <v>0</v>
      </c>
      <c r="M20" s="6">
        <f ca="1"> D20*F20 + E20</f>
        <v>0</v>
      </c>
    </row>
    <row r="21" spans="1:15">
      <c r="A21" s="5" t="s">
        <v>49</v>
      </c>
      <c r="B21" s="5" t="s">
        <v>60</v>
      </c>
      <c r="C21" s="5">
        <v>252.3</v>
      </c>
      <c r="D21" s="5">
        <v>4</v>
      </c>
      <c r="E21" s="5">
        <v>126.323</v>
      </c>
      <c r="F21" s="5">
        <v>-0.0459999999999994</v>
      </c>
      <c r="J21" s="6">
        <f ca="1">IF(EXACT("IfcAlignment2DVerSegLine", B21), M21, O21)</f>
        <v>0</v>
      </c>
      <c r="K21" s="6">
        <f ca="1">IF(OR(ABS(J21-E22)&lt;0.001,NOT(EXACT(A21,A22))),"","NOT VALID")</f>
        <v>0</v>
      </c>
      <c r="M21" s="6">
        <f ca="1"> D21*F21 + E21</f>
        <v>0</v>
      </c>
    </row>
    <row r="22" spans="1:15">
      <c r="A22" s="5" t="s">
        <v>49</v>
      </c>
      <c r="B22" s="5" t="s">
        <v>60</v>
      </c>
      <c r="C22" s="5">
        <v>256.3</v>
      </c>
      <c r="D22" s="5">
        <v>4.35599999999999</v>
      </c>
      <c r="E22" s="5">
        <v>126.139</v>
      </c>
      <c r="F22" s="5">
        <v>-0.0399449035812655</v>
      </c>
      <c r="J22" s="6">
        <f ca="1">IF(EXACT("IfcAlignment2DVerSegLine", B22), M22, O22)</f>
        <v>0</v>
      </c>
      <c r="K22" s="6">
        <f ca="1">IF(OR(ABS(J22-E23)&lt;0.001,NOT(EXACT(A22,A23))),"","NOT VALID")</f>
        <v>0</v>
      </c>
      <c r="M22" s="6">
        <f ca="1"> D22*F22 + E22</f>
        <v>0</v>
      </c>
    </row>
    <row r="23" spans="1:15">
      <c r="A23" s="5" t="s">
        <v>49</v>
      </c>
      <c r="B23" s="5" t="s">
        <v>60</v>
      </c>
      <c r="C23" s="5">
        <v>260.656</v>
      </c>
      <c r="D23" s="5">
        <v>5</v>
      </c>
      <c r="E23" s="5">
        <v>125.965</v>
      </c>
      <c r="F23" s="5">
        <v>-0.0300000000000011</v>
      </c>
      <c r="J23" s="6">
        <f ca="1">IF(EXACT("IfcAlignment2DVerSegLine", B23), M23, O23)</f>
        <v>0</v>
      </c>
      <c r="K23" s="6">
        <f ca="1">IF(OR(ABS(J23-E24)&lt;0.001,NOT(EXACT(A23,A24))),"","NOT VALID")</f>
        <v>0</v>
      </c>
      <c r="M23" s="6">
        <f ca="1"> D23*F23 + E23</f>
        <v>0</v>
      </c>
    </row>
    <row r="24" spans="1:15">
      <c r="A24" s="5" t="s">
        <v>49</v>
      </c>
      <c r="B24" s="5" t="s">
        <v>60</v>
      </c>
      <c r="C24" s="5">
        <v>265.656</v>
      </c>
      <c r="D24" s="5">
        <v>2</v>
      </c>
      <c r="E24" s="5">
        <v>125.815</v>
      </c>
      <c r="F24" s="5">
        <v>-0.0300000000000011</v>
      </c>
      <c r="J24" s="6">
        <f ca="1">IF(EXACT("IfcAlignment2DVerSegLine", B24), M24, O24)</f>
        <v>0</v>
      </c>
      <c r="K24" s="6">
        <f ca="1">IF(OR(ABS(J24-E25)&lt;0.001,NOT(EXACT(A24,A25))),"","NOT VALID")</f>
        <v>0</v>
      </c>
      <c r="M24" s="6">
        <f ca="1"> D24*F24 + E24</f>
        <v>0</v>
      </c>
    </row>
    <row r="25" spans="1:15">
      <c r="A25" s="5" t="s">
        <v>49</v>
      </c>
      <c r="B25" s="5" t="s">
        <v>60</v>
      </c>
      <c r="C25" s="5">
        <v>267.656</v>
      </c>
      <c r="D25" s="5">
        <v>8</v>
      </c>
      <c r="E25" s="5">
        <v>125.755</v>
      </c>
      <c r="F25" s="5">
        <v>-0.0261249999999986</v>
      </c>
      <c r="J25" s="6">
        <f ca="1">IF(EXACT("IfcAlignment2DVerSegLine", B25), M25, O25)</f>
        <v>0</v>
      </c>
      <c r="K25" s="6">
        <f ca="1">IF(OR(ABS(J25-E26)&lt;0.001,NOT(EXACT(A25,A26))),"","NOT VALID")</f>
        <v>0</v>
      </c>
      <c r="M25" s="6">
        <f ca="1"> D25*F25 + E25</f>
        <v>0</v>
      </c>
    </row>
    <row r="26" spans="1:15">
      <c r="A26" s="5" t="s">
        <v>49</v>
      </c>
      <c r="B26" s="5" t="s">
        <v>60</v>
      </c>
      <c r="C26" s="5">
        <v>275.656</v>
      </c>
      <c r="D26" s="5">
        <v>8</v>
      </c>
      <c r="E26" s="5">
        <v>125.546</v>
      </c>
      <c r="F26" s="5">
        <v>-0.0260000000000016</v>
      </c>
      <c r="J26" s="6">
        <f ca="1">IF(EXACT("IfcAlignment2DVerSegLine", B26), M26, O26)</f>
        <v>0</v>
      </c>
      <c r="K26" s="6">
        <f ca="1">IF(OR(ABS(J26-E27)&lt;0.001,NOT(EXACT(A26,A27))),"","NOT VALID")</f>
        <v>0</v>
      </c>
      <c r="M26" s="6">
        <f ca="1"> D26*F26 + E26</f>
        <v>0</v>
      </c>
    </row>
    <row r="27" spans="1:15">
      <c r="A27" s="5" t="s">
        <v>49</v>
      </c>
      <c r="B27" s="5" t="s">
        <v>60</v>
      </c>
      <c r="C27" s="5">
        <v>283.656</v>
      </c>
      <c r="D27" s="5">
        <v>2</v>
      </c>
      <c r="E27" s="5">
        <v>125.338</v>
      </c>
      <c r="F27" s="5">
        <v>-0.0224999999999937</v>
      </c>
      <c r="J27" s="6">
        <f ca="1">IF(EXACT("IfcAlignment2DVerSegLine", B27), M27, O27)</f>
        <v>0</v>
      </c>
      <c r="K27" s="6">
        <f ca="1">IF(OR(ABS(J27-E28)&lt;0.001,NOT(EXACT(A27,A28))),"","NOT VALID")</f>
        <v>0</v>
      </c>
      <c r="M27" s="6">
        <f ca="1"> D27*F27 + E27</f>
        <v>0</v>
      </c>
    </row>
    <row r="28" spans="1:15">
      <c r="A28" s="5" t="s">
        <v>49</v>
      </c>
      <c r="B28" s="5" t="s">
        <v>60</v>
      </c>
      <c r="C28" s="5">
        <v>285.656</v>
      </c>
      <c r="D28" s="5">
        <v>5</v>
      </c>
      <c r="E28" s="5">
        <v>125.293</v>
      </c>
      <c r="F28" s="5">
        <v>-0.0246000000000009</v>
      </c>
      <c r="J28" s="6">
        <f ca="1">IF(EXACT("IfcAlignment2DVerSegLine", B28), M28, O28)</f>
        <v>0</v>
      </c>
      <c r="K28" s="6">
        <f ca="1">IF(OR(ABS(J28-E29)&lt;0.001,NOT(EXACT(A28,A29))),"","NOT VALID")</f>
        <v>0</v>
      </c>
      <c r="M28" s="6">
        <f ca="1"> D28*F28 + E28</f>
        <v>0</v>
      </c>
    </row>
    <row r="29" spans="1:15">
      <c r="A29" s="5" t="s">
        <v>49</v>
      </c>
      <c r="B29" s="5" t="s">
        <v>60</v>
      </c>
      <c r="C29" s="5">
        <v>290.656</v>
      </c>
      <c r="D29" s="5">
        <v>7.16934999999995</v>
      </c>
      <c r="E29" s="5">
        <v>125.17</v>
      </c>
      <c r="F29" s="5">
        <v>0.00499386000818558</v>
      </c>
      <c r="J29" s="6">
        <f ca="1">IF(EXACT("IfcAlignment2DVerSegLine", B29), M29, O29)</f>
        <v>0</v>
      </c>
      <c r="K29" s="6">
        <f ca="1">IF(OR(ABS(J29-E30)&lt;0.001,NOT(EXACT(A29,A30))),"","NOT VALID")</f>
        <v>0</v>
      </c>
      <c r="M29" s="6">
        <f ca="1"> D29*F29 + E29</f>
        <v>0</v>
      </c>
    </row>
    <row r="30" spans="1:15">
      <c r="A30" s="5" t="s">
        <v>49</v>
      </c>
      <c r="B30" s="5" t="s">
        <v>61</v>
      </c>
      <c r="C30" s="5">
        <v>297.82535</v>
      </c>
      <c r="D30" s="5">
        <v>10.0913</v>
      </c>
      <c r="E30" s="5">
        <v>125.20580273025</v>
      </c>
      <c r="F30" s="5">
        <v>0.00499386000818608</v>
      </c>
      <c r="G30" s="5">
        <v>399.998671187274</v>
      </c>
      <c r="H30" s="5" t="b">
        <v>1</v>
      </c>
      <c r="J30" s="6">
        <f ca="1">IF(EXACT("IfcAlignment2DVerSegLine", B30), M30, O30)</f>
        <v>0</v>
      </c>
      <c r="K30" s="6">
        <f ca="1">IF(OR(ABS(J30-E31)&lt;0.001,NOT(EXACT(A30,A31))),"","NOT VALID")</f>
        <v>0</v>
      </c>
      <c r="M30" s="6">
        <f ca="1"> D30*F30 + E30</f>
        <v>0</v>
      </c>
      <c r="N30" s="6">
        <f ca="1">IF(EXACT(H30, TRUE),(D30 / G30) + F30,(D30 / -G30) + F30)</f>
        <v>0</v>
      </c>
      <c r="O30" s="6">
        <f ca="1">D30*(N30+F30)/2+E30</f>
        <v>0</v>
      </c>
    </row>
    <row r="31" spans="1:15">
      <c r="A31" s="5" t="s">
        <v>49</v>
      </c>
      <c r="B31" s="5" t="s">
        <v>60</v>
      </c>
      <c r="C31" s="5">
        <v>307.91665</v>
      </c>
      <c r="D31" s="5">
        <v>16.5851</v>
      </c>
      <c r="E31" s="5">
        <v>125.128903927265</v>
      </c>
      <c r="F31" s="5">
        <v>-0.0202344738011417</v>
      </c>
      <c r="J31" s="6">
        <f ca="1">IF(EXACT("IfcAlignment2DVerSegLine", B31), M31, O31)</f>
        <v>0</v>
      </c>
      <c r="K31" s="6">
        <f ca="1">IF(OR(ABS(J31-E32)&lt;0.001,NOT(EXACT(A31,A32))),"","NOT VALID")</f>
        <v>0</v>
      </c>
      <c r="M31" s="6">
        <f ca="1"> D31*F31 + E31</f>
        <v>0</v>
      </c>
    </row>
    <row r="32" spans="1:15">
      <c r="A32" s="5" t="s">
        <v>49</v>
      </c>
      <c r="B32" s="5" t="s">
        <v>61</v>
      </c>
      <c r="C32" s="5">
        <v>324.50175</v>
      </c>
      <c r="D32" s="5">
        <v>15.2525000000001</v>
      </c>
      <c r="E32" s="5">
        <v>124.793313155826</v>
      </c>
      <c r="F32" s="5">
        <v>-0.0202344738011416</v>
      </c>
      <c r="G32" s="5">
        <v>999.999217248989</v>
      </c>
      <c r="H32" s="5" t="b">
        <v>0</v>
      </c>
      <c r="J32" s="6">
        <f ca="1">IF(EXACT("IfcAlignment2DVerSegLine", B32), M32, O32)</f>
        <v>0</v>
      </c>
      <c r="K32" s="6">
        <f ca="1">IF(OR(ABS(J32-E33)&lt;0.001,NOT(EXACT(A32,A33))),"","NOT VALID")</f>
        <v>0</v>
      </c>
      <c r="M32" s="6">
        <f ca="1"> D32*F32 + E32</f>
        <v>0</v>
      </c>
      <c r="N32" s="6">
        <f ca="1">IF(EXACT(H32, TRUE),(D32 / G32) + F32,(D32 / -G32) + F32)</f>
        <v>0</v>
      </c>
      <c r="O32" s="6">
        <f ca="1">D32*(N32+F32)/2+E32</f>
        <v>0</v>
      </c>
    </row>
    <row r="33" spans="1:15">
      <c r="A33" s="5" t="s">
        <v>49</v>
      </c>
      <c r="B33" s="5" t="s">
        <v>60</v>
      </c>
      <c r="C33" s="5">
        <v>339.75425</v>
      </c>
      <c r="D33" s="5">
        <v>4.01574999999997</v>
      </c>
      <c r="E33" s="5">
        <v>124.601006313348</v>
      </c>
      <c r="F33" s="5">
        <v>-0.00498196186222226</v>
      </c>
      <c r="J33" s="6">
        <f ca="1">IF(EXACT("IfcAlignment2DVerSegLine", B33), M33, O33)</f>
        <v>0</v>
      </c>
      <c r="K33" s="6">
        <f ca="1">IF(OR(ABS(J33-E34)&lt;0.001,NOT(EXACT(A33,A34))),"","NOT VALID")</f>
        <v>0</v>
      </c>
      <c r="M33" s="6">
        <f ca="1"> D33*F33 + E33</f>
        <v>0</v>
      </c>
    </row>
    <row r="34" spans="1:15">
      <c r="A34" s="5" t="s">
        <v>56</v>
      </c>
      <c r="B34" s="5" t="s">
        <v>60</v>
      </c>
      <c r="C34" s="5">
        <v>-15</v>
      </c>
      <c r="D34" s="5">
        <v>1.5</v>
      </c>
      <c r="E34" s="5">
        <v>125.33</v>
      </c>
      <c r="F34" s="5">
        <v>-0.0349999999999966</v>
      </c>
      <c r="J34" s="6">
        <f ca="1">IF(EXACT("IfcAlignment2DVerSegLine", B34), M34, O34)</f>
        <v>0</v>
      </c>
      <c r="K34" s="6">
        <f ca="1">IF(OR(ABS(J34-E35)&lt;0.001,NOT(EXACT(A34,A35))),"","NOT VALID")</f>
        <v>0</v>
      </c>
      <c r="M34" s="6">
        <f ca="1"> D34*F34 + E34</f>
        <v>0</v>
      </c>
    </row>
    <row r="35" spans="1:15">
      <c r="A35" s="5" t="s">
        <v>56</v>
      </c>
      <c r="B35" s="5" t="s">
        <v>61</v>
      </c>
      <c r="C35" s="5">
        <v>-13.5</v>
      </c>
      <c r="D35" s="5">
        <v>17</v>
      </c>
      <c r="E35" s="5">
        <v>125.2775</v>
      </c>
      <c r="F35" s="5">
        <v>-0.0349999999999994</v>
      </c>
      <c r="G35" s="5">
        <v>200.003494819806</v>
      </c>
      <c r="H35" s="5" t="b">
        <v>0</v>
      </c>
      <c r="J35" s="6">
        <f ca="1">IF(EXACT("IfcAlignment2DVerSegLine", B35), M35, O35)</f>
        <v>0</v>
      </c>
      <c r="K35" s="6">
        <f ca="1">IF(OR(ABS(J35-E36)&lt;0.001,NOT(EXACT(A35,A36))),"","NOT VALID")</f>
        <v>0</v>
      </c>
      <c r="M35" s="6">
        <f ca="1"> D35*F35 + E35</f>
        <v>0</v>
      </c>
      <c r="N35" s="6">
        <f ca="1">IF(EXACT(H35, TRUE),(D35 / G35) + F35,(D35 / -G35) + F35)</f>
        <v>0</v>
      </c>
      <c r="O35" s="6">
        <f ca="1">D35*(N35+F35)/2+E35</f>
        <v>0</v>
      </c>
    </row>
    <row r="36" spans="1:15">
      <c r="A36" s="5" t="s">
        <v>56</v>
      </c>
      <c r="B36" s="5" t="s">
        <v>60</v>
      </c>
      <c r="C36" s="5">
        <v>3.5</v>
      </c>
      <c r="D36" s="5">
        <v>7.8397</v>
      </c>
      <c r="E36" s="5">
        <v>125.404987375184</v>
      </c>
      <c r="F36" s="5">
        <v>0.0499985147275369</v>
      </c>
      <c r="J36" s="6">
        <f ca="1">IF(EXACT("IfcAlignment2DVerSegLine", B36), M36, O36)</f>
        <v>0</v>
      </c>
      <c r="K36" s="6">
        <f ca="1">IF(OR(ABS(J36-E37)&lt;0.001,NOT(EXACT(A36,A37))),"","NOT VALID")</f>
        <v>0</v>
      </c>
      <c r="M36" s="6">
        <f ca="1"> D36*F36 + E36</f>
        <v>0</v>
      </c>
    </row>
    <row r="37" spans="1:15">
      <c r="A37" s="5" t="s">
        <v>56</v>
      </c>
      <c r="B37" s="5" t="s">
        <v>61</v>
      </c>
      <c r="C37" s="5">
        <v>11.3397</v>
      </c>
      <c r="D37" s="5">
        <v>14.45</v>
      </c>
      <c r="E37" s="5">
        <v>125.796960731094</v>
      </c>
      <c r="F37" s="5">
        <v>0.0499985147275369</v>
      </c>
      <c r="G37" s="5">
        <v>170.004323489068</v>
      </c>
      <c r="H37" s="5" t="b">
        <v>1</v>
      </c>
      <c r="J37" s="6">
        <f ca="1">IF(EXACT("IfcAlignment2DVerSegLine", B37), M37, O37)</f>
        <v>0</v>
      </c>
      <c r="K37" s="6">
        <f ca="1">IF(OR(ABS(J37-E38)&lt;0.001,NOT(EXACT(A37,A38))),"","NOT VALID")</f>
        <v>0</v>
      </c>
      <c r="M37" s="6">
        <f ca="1"> D37*F37 + E37</f>
        <v>0</v>
      </c>
      <c r="N37" s="6">
        <f ca="1">IF(EXACT(H37, TRUE),(D37 / G37) + F37,(D37 / -G37) + F37)</f>
        <v>0</v>
      </c>
      <c r="O37" s="6">
        <f ca="1">D37*(N37+F37)/2+E37</f>
        <v>0</v>
      </c>
    </row>
    <row r="38" spans="1:15">
      <c r="A38" s="5" t="s">
        <v>56</v>
      </c>
      <c r="B38" s="5" t="s">
        <v>60</v>
      </c>
      <c r="C38" s="5">
        <v>25.7897</v>
      </c>
      <c r="D38" s="5">
        <v>17.5385</v>
      </c>
      <c r="E38" s="5">
        <v>125.905329887113</v>
      </c>
      <c r="F38" s="5">
        <v>-0.0349993235829057</v>
      </c>
      <c r="J38" s="6">
        <f ca="1">IF(EXACT("IfcAlignment2DVerSegLine", B38), M38, O38)</f>
        <v>0</v>
      </c>
      <c r="K38" s="6">
        <f ca="1">IF(OR(ABS(J38-E39)&lt;0.001,NOT(EXACT(A38,A39))),"","NOT VALID")</f>
        <v>0</v>
      </c>
      <c r="M38" s="6">
        <f ca="1"> D38*F38 + E38</f>
        <v>0</v>
      </c>
    </row>
    <row r="39" spans="1:15">
      <c r="A39" s="5" t="s">
        <v>56</v>
      </c>
      <c r="B39" s="5" t="s">
        <v>61</v>
      </c>
      <c r="C39" s="5">
        <v>43.3282</v>
      </c>
      <c r="D39" s="5">
        <v>17</v>
      </c>
      <c r="E39" s="5">
        <v>125.291494250455</v>
      </c>
      <c r="F39" s="5">
        <v>-0.034999323582906</v>
      </c>
      <c r="G39" s="5">
        <v>199.999170801885</v>
      </c>
      <c r="H39" s="5" t="b">
        <v>0</v>
      </c>
      <c r="J39" s="6">
        <f ca="1">IF(EXACT("IfcAlignment2DVerSegLine", B39), M39, O39)</f>
        <v>0</v>
      </c>
      <c r="K39" s="6">
        <f ca="1">IF(OR(ABS(J39-E40)&lt;0.001,NOT(EXACT(A39,A40))),"","NOT VALID")</f>
        <v>0</v>
      </c>
      <c r="M39" s="6">
        <f ca="1"> D39*F39 + E39</f>
        <v>0</v>
      </c>
      <c r="N39" s="6">
        <f ca="1">IF(EXACT(H39, TRUE),(D39 / G39) + F39,(D39 / -G39) + F39)</f>
        <v>0</v>
      </c>
      <c r="O39" s="6">
        <f ca="1">D39*(N39+F39)/2+E39</f>
        <v>0</v>
      </c>
    </row>
    <row r="40" spans="1:15">
      <c r="A40" s="5" t="s">
        <v>56</v>
      </c>
      <c r="B40" s="5" t="s">
        <v>60</v>
      </c>
      <c r="C40" s="5">
        <v>60.3282</v>
      </c>
      <c r="D40" s="5">
        <v>1.2198</v>
      </c>
      <c r="E40" s="5">
        <v>125.419008745036</v>
      </c>
      <c r="F40" s="5">
        <v>0.0500010288277536</v>
      </c>
      <c r="J40" s="6">
        <f ca="1">IF(EXACT("IfcAlignment2DVerSegLine", B40), M40, O40)</f>
        <v>0</v>
      </c>
      <c r="K40" s="6">
        <f ca="1">IF(OR(ABS(J40-E41)&lt;0.001,NOT(EXACT(A40,A41))),"","NOT VALID")</f>
        <v>0</v>
      </c>
      <c r="M40" s="6">
        <f ca="1"> D40*F40 + E40</f>
        <v>0</v>
      </c>
    </row>
    <row r="41" spans="1:15">
      <c r="A41" s="5" t="s">
        <v>57</v>
      </c>
      <c r="B41" s="5" t="s">
        <v>60</v>
      </c>
      <c r="C41" s="5">
        <v>0</v>
      </c>
      <c r="D41" s="5">
        <v>4.37505</v>
      </c>
      <c r="E41" s="5">
        <v>126.1478</v>
      </c>
      <c r="F41" s="5">
        <v>-0.048354334219608</v>
      </c>
      <c r="J41" s="6">
        <f ca="1">IF(EXACT("IfcAlignment2DVerSegLine", B41), M41, O41)</f>
        <v>0</v>
      </c>
      <c r="K41" s="6">
        <f ca="1">IF(OR(ABS(J41-E42)&lt;0.001,NOT(EXACT(A41,A42))),"","NOT VALID")</f>
        <v>0</v>
      </c>
      <c r="M41" s="6">
        <f ca="1"> D41*F41 + E41</f>
        <v>0</v>
      </c>
    </row>
    <row r="42" spans="1:15">
      <c r="A42" s="5" t="s">
        <v>57</v>
      </c>
      <c r="B42" s="5" t="s">
        <v>61</v>
      </c>
      <c r="C42" s="5">
        <v>4.37505</v>
      </c>
      <c r="D42" s="5">
        <v>3.3605</v>
      </c>
      <c r="E42" s="5">
        <v>125.936247370073</v>
      </c>
      <c r="F42" s="5">
        <v>-0.0483543342196092</v>
      </c>
      <c r="G42" s="5">
        <v>100.023517118865</v>
      </c>
      <c r="H42" s="5" t="b">
        <v>0</v>
      </c>
      <c r="J42" s="6">
        <f ca="1">IF(EXACT("IfcAlignment2DVerSegLine", B42), M42, O42)</f>
        <v>0</v>
      </c>
      <c r="K42" s="6">
        <f ca="1">IF(OR(ABS(J42-E43)&lt;0.001,NOT(EXACT(A42,A43))),"","NOT VALID")</f>
        <v>0</v>
      </c>
      <c r="M42" s="6">
        <f ca="1"> D42*F42 + E42</f>
        <v>0</v>
      </c>
      <c r="N42" s="6">
        <f ca="1">IF(EXACT(H42, TRUE),(D42 / G42) + F42,(D42 / -G42) + F42)</f>
        <v>0</v>
      </c>
      <c r="O42" s="6">
        <f ca="1">D42*(N42+F42)/2+E42</f>
        <v>0</v>
      </c>
    </row>
    <row r="43" spans="1:15">
      <c r="A43" s="5" t="s">
        <v>57</v>
      </c>
      <c r="B43" s="5" t="s">
        <v>60</v>
      </c>
      <c r="C43" s="5">
        <v>7.73555</v>
      </c>
      <c r="D43" s="5">
        <v>9.2995</v>
      </c>
      <c r="E43" s="5">
        <v>125.830204155405</v>
      </c>
      <c r="F43" s="5">
        <v>-0.0147572352892994</v>
      </c>
      <c r="J43" s="6">
        <f ca="1">IF(EXACT("IfcAlignment2DVerSegLine", B43), M43, O43)</f>
        <v>0</v>
      </c>
      <c r="K43" s="6">
        <f ca="1">IF(OR(ABS(J43-E44)&lt;0.001,NOT(EXACT(A43,A44))),"","NOT VALID")</f>
        <v>0</v>
      </c>
      <c r="M43" s="6">
        <f ca="1"> D43*F43 + E43</f>
        <v>0</v>
      </c>
    </row>
    <row r="44" spans="1:15">
      <c r="A44" s="5" t="s">
        <v>57</v>
      </c>
      <c r="B44" s="5" t="s">
        <v>61</v>
      </c>
      <c r="C44" s="5">
        <v>17.03505</v>
      </c>
      <c r="D44" s="5">
        <v>4.9019</v>
      </c>
      <c r="E44" s="5">
        <v>125.692969245832</v>
      </c>
      <c r="F44" s="5">
        <v>-0.0147572352892999</v>
      </c>
      <c r="G44" s="5">
        <v>99.9944862228696</v>
      </c>
      <c r="H44" s="5" t="b">
        <v>1</v>
      </c>
      <c r="J44" s="6">
        <f ca="1">IF(EXACT("IfcAlignment2DVerSegLine", B44), M44, O44)</f>
        <v>0</v>
      </c>
      <c r="K44" s="6">
        <f ca="1">IF(OR(ABS(J44-E45)&lt;0.001,NOT(EXACT(A44,A45))),"","NOT VALID")</f>
        <v>0</v>
      </c>
      <c r="M44" s="6">
        <f ca="1"> D44*F44 + E44</f>
        <v>0</v>
      </c>
      <c r="N44" s="6">
        <f ca="1">IF(EXACT(H44, TRUE),(D44 / G44) + F44,(D44 / -G44) + F44)</f>
        <v>0</v>
      </c>
      <c r="O44" s="6">
        <f ca="1">D44*(N44+F44)/2+E44</f>
        <v>0</v>
      </c>
    </row>
    <row r="45" spans="1:15">
      <c r="A45" s="5" t="s">
        <v>57</v>
      </c>
      <c r="B45" s="5" t="s">
        <v>60</v>
      </c>
      <c r="C45" s="5">
        <v>21.93695</v>
      </c>
      <c r="D45" s="5">
        <v>6.62935</v>
      </c>
      <c r="E45" s="5">
        <v>125.500481011329</v>
      </c>
      <c r="F45" s="5">
        <v>-0.0637789382367462</v>
      </c>
      <c r="J45" s="6">
        <f ca="1">IF(EXACT("IfcAlignment2DVerSegLine", B45), M45, O45)</f>
        <v>0</v>
      </c>
      <c r="K45" s="6">
        <f ca="1">IF(OR(ABS(J45-E46)&lt;0.001,NOT(EXACT(A45,A46))),"","NOT VALID")</f>
        <v>0</v>
      </c>
      <c r="M45" s="6">
        <f ca="1"> D45*F45 + E45</f>
        <v>0</v>
      </c>
    </row>
    <row r="46" spans="1:15">
      <c r="A46" s="5" t="s">
        <v>57</v>
      </c>
      <c r="B46" s="5" t="s">
        <v>61</v>
      </c>
      <c r="C46" s="5">
        <v>28.5663</v>
      </c>
      <c r="D46" s="5">
        <v>5.355</v>
      </c>
      <c r="E46" s="5">
        <v>125.077668107129</v>
      </c>
      <c r="F46" s="5">
        <v>-0.0637789382367459</v>
      </c>
      <c r="G46" s="5">
        <v>100.007691446587</v>
      </c>
      <c r="H46" s="5" t="b">
        <v>1</v>
      </c>
      <c r="J46" s="6">
        <f ca="1">IF(EXACT("IfcAlignment2DVerSegLine", B46), M46, O46)</f>
        <v>0</v>
      </c>
      <c r="K46" s="6">
        <f ca="1">IF(OR(ABS(J46-E47)&lt;0.001,NOT(EXACT(A46,A47))),"","NOT VALID")</f>
        <v>0</v>
      </c>
      <c r="M46" s="6">
        <f ca="1"> D46*F46 + E46</f>
        <v>0</v>
      </c>
      <c r="N46" s="6">
        <f ca="1">IF(EXACT(H46, TRUE),(D46 / G46) + F46,(D46 / -G46) + F46)</f>
        <v>0</v>
      </c>
      <c r="O46" s="6">
        <f ca="1">D46*(N46+F46)/2+E46</f>
        <v>0</v>
      </c>
    </row>
    <row r="47" spans="1:15">
      <c r="A47" s="5" t="s">
        <v>57</v>
      </c>
      <c r="B47" s="5" t="s">
        <v>60</v>
      </c>
      <c r="C47" s="5">
        <v>33.9213</v>
      </c>
      <c r="D47" s="5">
        <v>29.9471</v>
      </c>
      <c r="E47" s="5">
        <v>124.592762795029</v>
      </c>
      <c r="F47" s="5">
        <v>-0.117324819783867</v>
      </c>
      <c r="J47" s="6">
        <f ca="1">IF(EXACT("IfcAlignment2DVerSegLine", B47), M47, O47)</f>
        <v>0</v>
      </c>
      <c r="K47" s="6">
        <f ca="1">IF(OR(ABS(J47-E48)&lt;0.001,NOT(EXACT(A47,A48))),"","NOT VALID")</f>
        <v>0</v>
      </c>
      <c r="M47" s="6">
        <f ca="1"> D47*F47 + E47</f>
        <v>0</v>
      </c>
    </row>
    <row r="48" spans="1:15">
      <c r="A48" s="5" t="s">
        <v>57</v>
      </c>
      <c r="B48" s="5" t="s">
        <v>61</v>
      </c>
      <c r="C48" s="5">
        <v>63.8684</v>
      </c>
      <c r="D48" s="5">
        <v>13.6838</v>
      </c>
      <c r="E48" s="5">
        <v>121.079224684479</v>
      </c>
      <c r="F48" s="5">
        <v>-0.117324819783867</v>
      </c>
      <c r="G48" s="5">
        <v>99.9966021413309</v>
      </c>
      <c r="H48" s="5" t="b">
        <v>0</v>
      </c>
      <c r="J48" s="6">
        <f ca="1">IF(EXACT("IfcAlignment2DVerSegLine", B48), M48, O48)</f>
        <v>0</v>
      </c>
      <c r="K48" s="6">
        <f ca="1">IF(OR(ABS(J48-E49)&lt;0.001,NOT(EXACT(A48,A49))),"","NOT VALID")</f>
        <v>0</v>
      </c>
      <c r="M48" s="6">
        <f ca="1"> D48*F48 + E48</f>
        <v>0</v>
      </c>
      <c r="N48" s="6">
        <f ca="1">IF(EXACT(H48, TRUE),(D48 / G48) + F48,(D48 / -G48) + F48)</f>
        <v>0</v>
      </c>
      <c r="O48" s="6">
        <f ca="1">D48*(N48+F48)/2+E48</f>
        <v>0</v>
      </c>
    </row>
    <row r="49" spans="1:15">
      <c r="A49" s="5" t="s">
        <v>57</v>
      </c>
      <c r="B49" s="5" t="s">
        <v>60</v>
      </c>
      <c r="C49" s="5">
        <v>77.5522</v>
      </c>
      <c r="D49" s="5">
        <v>1.15074999999999</v>
      </c>
      <c r="E49" s="5">
        <v>120.410039040639</v>
      </c>
      <c r="F49" s="5">
        <v>0.0195178299359728</v>
      </c>
      <c r="J49" s="6">
        <f ca="1">IF(EXACT("IfcAlignment2DVerSegLine", B49), M49, O49)</f>
        <v>0</v>
      </c>
      <c r="K49" s="6">
        <f ca="1">IF(OR(ABS(J49-E50)&lt;0.001,NOT(EXACT(A49,A50))),"","NOT VALID")</f>
        <v>0</v>
      </c>
      <c r="M49" s="6">
        <f ca="1"> D49*F49 + E49</f>
        <v>0</v>
      </c>
    </row>
    <row r="50" spans="1:15">
      <c r="A50" s="5" t="s">
        <v>57</v>
      </c>
      <c r="B50" s="5" t="s">
        <v>61</v>
      </c>
      <c r="C50" s="5">
        <v>78.70295</v>
      </c>
      <c r="D50" s="5">
        <v>4.09890000000001</v>
      </c>
      <c r="E50" s="5">
        <v>120.432499183438</v>
      </c>
      <c r="F50" s="5">
        <v>0.0195178299359694</v>
      </c>
      <c r="G50" s="5">
        <v>99.9799120143936</v>
      </c>
      <c r="H50" s="5" t="b">
        <v>1</v>
      </c>
      <c r="J50" s="6">
        <f ca="1">IF(EXACT("IfcAlignment2DVerSegLine", B50), M50, O50)</f>
        <v>0</v>
      </c>
      <c r="K50" s="6">
        <f ca="1">IF(OR(ABS(J50-E51)&lt;0.001,NOT(EXACT(A50,A51))),"","NOT VALID")</f>
        <v>0</v>
      </c>
      <c r="M50" s="6">
        <f ca="1"> D50*F50 + E50</f>
        <v>0</v>
      </c>
      <c r="N50" s="6">
        <f ca="1">IF(EXACT(H50, TRUE),(D50 / G50) + F50,(D50 / -G50) + F50)</f>
        <v>0</v>
      </c>
      <c r="O50" s="6">
        <f ca="1">D50*(N50+F50)/2+E50</f>
        <v>0</v>
      </c>
    </row>
    <row r="51" spans="1:15">
      <c r="A51" s="5" t="s">
        <v>57</v>
      </c>
      <c r="B51" s="5" t="s">
        <v>60</v>
      </c>
      <c r="C51" s="5">
        <v>82.80185</v>
      </c>
      <c r="D51" s="5">
        <v>8.79814999999999</v>
      </c>
      <c r="E51" s="5">
        <v>120.428479032228</v>
      </c>
      <c r="F51" s="5">
        <v>-0.0214794055828007</v>
      </c>
      <c r="J51" s="6">
        <f ca="1">IF(EXACT("IfcAlignment2DVerSegLine", B51), M51, O51)</f>
        <v>0</v>
      </c>
      <c r="K51" s="6">
        <f ca="1">IF(OR(ABS(J51-E52)&lt;0.001,NOT(EXACT(A51,A52))),"","NOT VALID")</f>
        <v>0</v>
      </c>
      <c r="M51" s="6">
        <f ca="1"> D51*F51 + E51</f>
        <v>0</v>
      </c>
    </row>
    <row r="52" spans="1:15">
      <c r="A52" s="5" t="s">
        <v>58</v>
      </c>
      <c r="B52" s="5" t="s">
        <v>60</v>
      </c>
      <c r="C52" s="5">
        <v>0</v>
      </c>
      <c r="D52" s="5">
        <v>2.7015</v>
      </c>
      <c r="E52" s="5">
        <v>125.8745</v>
      </c>
      <c r="F52" s="5">
        <v>-0.0429894288289776</v>
      </c>
      <c r="J52" s="6">
        <f ca="1">IF(EXACT("IfcAlignment2DVerSegLine", B52), M52, O52)</f>
        <v>0</v>
      </c>
      <c r="K52" s="6">
        <f ca="1">IF(OR(ABS(J52-E53)&lt;0.001,NOT(EXACT(A52,A53))),"","NOT VALID")</f>
        <v>0</v>
      </c>
      <c r="M52" s="6">
        <f ca="1"> D52*F52 + E52</f>
        <v>0</v>
      </c>
    </row>
    <row r="53" spans="1:15">
      <c r="A53" s="5" t="s">
        <v>58</v>
      </c>
      <c r="B53" s="5" t="s">
        <v>61</v>
      </c>
      <c r="C53" s="5">
        <v>2.7015</v>
      </c>
      <c r="D53" s="5">
        <v>6.8</v>
      </c>
      <c r="E53" s="5">
        <v>125.758364058019</v>
      </c>
      <c r="F53" s="5">
        <v>-0.0429894288289759</v>
      </c>
      <c r="G53" s="5">
        <v>200.079598005972</v>
      </c>
      <c r="H53" s="5" t="b">
        <v>0</v>
      </c>
      <c r="J53" s="6">
        <f ca="1">IF(EXACT("IfcAlignment2DVerSegLine", B53), M53, O53)</f>
        <v>0</v>
      </c>
      <c r="K53" s="6">
        <f ca="1">IF(OR(ABS(J53-E54)&lt;0.001,NOT(EXACT(A53,A54))),"","NOT VALID")</f>
        <v>0</v>
      </c>
      <c r="M53" s="6">
        <f ca="1"> D53*F53 + E53</f>
        <v>0</v>
      </c>
      <c r="N53" s="6">
        <f ca="1">IF(EXACT(H53, TRUE),(D53 / G53) + F53,(D53 / -G53) + F53)</f>
        <v>0</v>
      </c>
      <c r="O53" s="6">
        <f ca="1">D53*(N53+F53)/2+E53</f>
        <v>0</v>
      </c>
    </row>
    <row r="54" spans="1:15">
      <c r="A54" s="5" t="s">
        <v>58</v>
      </c>
      <c r="B54" s="5" t="s">
        <v>60</v>
      </c>
      <c r="C54" s="5">
        <v>9.5015</v>
      </c>
      <c r="D54" s="5">
        <v>14.853</v>
      </c>
      <c r="E54" s="5">
        <v>125.581589952637</v>
      </c>
      <c r="F54" s="5">
        <v>-0.00900295510666769</v>
      </c>
      <c r="J54" s="6">
        <f ca="1">IF(EXACT("IfcAlignment2DVerSegLine", B54), M54, O54)</f>
        <v>0</v>
      </c>
      <c r="K54" s="6">
        <f ca="1">IF(OR(ABS(J54-E55)&lt;0.001,NOT(EXACT(A54,A55))),"","NOT VALID")</f>
        <v>0</v>
      </c>
      <c r="M54" s="6">
        <f ca="1"> D54*F54 + E54</f>
        <v>0</v>
      </c>
    </row>
    <row r="55" spans="1:15">
      <c r="A55" s="5" t="s">
        <v>58</v>
      </c>
      <c r="B55" s="5" t="s">
        <v>61</v>
      </c>
      <c r="C55" s="5">
        <v>24.3545</v>
      </c>
      <c r="D55" s="5">
        <v>12.9</v>
      </c>
      <c r="E55" s="5">
        <v>125.447869060438</v>
      </c>
      <c r="F55" s="5">
        <v>-0.00900295510666751</v>
      </c>
      <c r="G55" s="5">
        <v>300.049505859185</v>
      </c>
      <c r="H55" s="5" t="b">
        <v>1</v>
      </c>
      <c r="J55" s="6">
        <f ca="1">IF(EXACT("IfcAlignment2DVerSegLine", B55), M55, O55)</f>
        <v>0</v>
      </c>
      <c r="K55" s="6">
        <f ca="1">IF(OR(ABS(J55-E56)&lt;0.001,NOT(EXACT(A55,A56))),"","NOT VALID")</f>
        <v>0</v>
      </c>
      <c r="M55" s="6">
        <f ca="1"> D55*F55 + E55</f>
        <v>0</v>
      </c>
      <c r="N55" s="6">
        <f ca="1">IF(EXACT(H55, TRUE),(D55 / G55) + F55,(D55 / -G55) + F55)</f>
        <v>0</v>
      </c>
      <c r="O55" s="6">
        <f ca="1">D55*(N55+F55)/2+E55</f>
        <v>0</v>
      </c>
    </row>
    <row r="56" spans="1:15">
      <c r="A56" s="5" t="s">
        <v>58</v>
      </c>
      <c r="B56" s="5" t="s">
        <v>60</v>
      </c>
      <c r="C56" s="5">
        <v>37.2545</v>
      </c>
      <c r="D56" s="5">
        <v>7.078</v>
      </c>
      <c r="E56" s="5">
        <v>125.054426700177</v>
      </c>
      <c r="F56" s="5">
        <v>-0.0519958604376109</v>
      </c>
      <c r="J56" s="6">
        <f ca="1">IF(EXACT("IfcAlignment2DVerSegLine", B56), M56, O56)</f>
        <v>0</v>
      </c>
      <c r="K56" s="6">
        <f ca="1">IF(OR(ABS(J56-E57)&lt;0.001,NOT(EXACT(A56,A57))),"","NOT VALID")</f>
        <v>0</v>
      </c>
      <c r="M56" s="6">
        <f ca="1"> D56*F56 + E56</f>
        <v>0</v>
      </c>
    </row>
    <row r="57" spans="1:15">
      <c r="A57" s="5" t="s">
        <v>58</v>
      </c>
      <c r="B57" s="5" t="s">
        <v>60</v>
      </c>
      <c r="C57" s="5">
        <v>44.3325</v>
      </c>
      <c r="D57" s="5">
        <v>5.8352</v>
      </c>
      <c r="E57" s="5">
        <v>124.6864</v>
      </c>
      <c r="F57" s="5">
        <v>-0.0199997370185793</v>
      </c>
      <c r="J57" s="6">
        <f ca="1">IF(EXACT("IfcAlignment2DVerSegLine", B57), M57, O57)</f>
        <v>0</v>
      </c>
      <c r="K57" s="6">
        <f ca="1">IF(OR(ABS(J57-E58)&lt;0.001,NOT(EXACT(A57,A58))),"","NOT VALID")</f>
        <v>0</v>
      </c>
      <c r="M57" s="6">
        <f ca="1"> D57*F57 + E57</f>
        <v>0</v>
      </c>
    </row>
    <row r="58" spans="1:15">
      <c r="A58" s="5" t="s">
        <v>58</v>
      </c>
      <c r="B58" s="5" t="s">
        <v>61</v>
      </c>
      <c r="C58" s="5">
        <v>50.1677</v>
      </c>
      <c r="D58" s="5">
        <v>18.75</v>
      </c>
      <c r="E58" s="5">
        <v>124.569697534549</v>
      </c>
      <c r="F58" s="5">
        <v>-0.0199997370185802</v>
      </c>
      <c r="G58" s="5">
        <v>299.989657845094</v>
      </c>
      <c r="H58" s="5" t="b">
        <v>1</v>
      </c>
      <c r="J58" s="6">
        <f ca="1">IF(EXACT("IfcAlignment2DVerSegLine", B58), M58, O58)</f>
        <v>0</v>
      </c>
      <c r="K58" s="6">
        <f ca="1">IF(OR(ABS(J58-E59)&lt;0.001,NOT(EXACT(A58,A59))),"","NOT VALID")</f>
        <v>0</v>
      </c>
      <c r="M58" s="6">
        <f ca="1"> D58*F58 + E58</f>
        <v>0</v>
      </c>
      <c r="N58" s="6">
        <f ca="1">IF(EXACT(H58, TRUE),(D58 / G58) + F58,(D58 / -G58) + F58)</f>
        <v>0</v>
      </c>
      <c r="O58" s="6">
        <f ca="1">D58*(N58+F58)/2+E58</f>
        <v>0</v>
      </c>
    </row>
    <row r="59" spans="1:15">
      <c r="A59" s="5" t="s">
        <v>58</v>
      </c>
      <c r="B59" s="5" t="s">
        <v>60</v>
      </c>
      <c r="C59" s="5">
        <v>68.9177</v>
      </c>
      <c r="D59" s="5">
        <v>12.77175</v>
      </c>
      <c r="E59" s="5">
        <v>123.608744765233</v>
      </c>
      <c r="F59" s="5">
        <v>-0.0825018917084669</v>
      </c>
      <c r="J59" s="6">
        <f ca="1">IF(EXACT("IfcAlignment2DVerSegLine", B59), M59, O59)</f>
        <v>0</v>
      </c>
      <c r="K59" s="6">
        <f ca="1">IF(OR(ABS(J59-E60)&lt;0.001,NOT(EXACT(A59,A60))),"","NOT VALID")</f>
        <v>0</v>
      </c>
      <c r="M59" s="6">
        <f ca="1"> D59*F59 + E59</f>
        <v>0</v>
      </c>
    </row>
    <row r="60" spans="1:15">
      <c r="A60" s="5" t="s">
        <v>58</v>
      </c>
      <c r="B60" s="5" t="s">
        <v>61</v>
      </c>
      <c r="C60" s="5">
        <v>81.68945</v>
      </c>
      <c r="D60" s="5">
        <v>32.6211</v>
      </c>
      <c r="E60" s="5">
        <v>122.555051229806</v>
      </c>
      <c r="F60" s="5">
        <v>-0.0825018917084662</v>
      </c>
      <c r="G60" s="5">
        <v>499.963653589078</v>
      </c>
      <c r="H60" s="5" t="b">
        <v>0</v>
      </c>
      <c r="J60" s="6">
        <f ca="1">IF(EXACT("IfcAlignment2DVerSegLine", B60), M60, O60)</f>
        <v>0</v>
      </c>
      <c r="K60" s="6">
        <f ca="1">IF(OR(ABS(J60-E61)&lt;0.001,NOT(EXACT(A60,A61))),"","NOT VALID")</f>
        <v>0</v>
      </c>
      <c r="M60" s="6">
        <f ca="1"> D60*F60 + E60</f>
        <v>0</v>
      </c>
      <c r="N60" s="6">
        <f ca="1">IF(EXACT(H60, TRUE),(D60 / G60) + F60,(D60 / -G60) + F60)</f>
        <v>0</v>
      </c>
      <c r="O60" s="6">
        <f ca="1">D60*(N60+F60)/2+E60</f>
        <v>0</v>
      </c>
    </row>
    <row r="61" spans="1:15">
      <c r="A61" s="5" t="s">
        <v>58</v>
      </c>
      <c r="B61" s="5" t="s">
        <v>60</v>
      </c>
      <c r="C61" s="5">
        <v>114.31055</v>
      </c>
      <c r="D61" s="5">
        <v>0.461449999999999</v>
      </c>
      <c r="E61" s="5">
        <v>120.927962296089</v>
      </c>
      <c r="F61" s="5">
        <v>-0.0172549487240669</v>
      </c>
      <c r="J61" s="6">
        <f ca="1">IF(EXACT("IfcAlignment2DVerSegLine", B61), M61, O61)</f>
        <v>0</v>
      </c>
      <c r="K61" s="6">
        <f ca="1">IF(OR(ABS(J61-E62)&lt;0.001,NOT(EXACT(A61,A62))),"","NOT VALID")</f>
        <v>0</v>
      </c>
      <c r="M61" s="6">
        <f ca="1"> D61*F61 + E61</f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Horizontal alignment elements</vt:lpstr>
      <vt:lpstr>Vertical alignment elements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2017-05-24T12:27:42</dcterms:created>
  <dcterms:modified xsi:type="dcterms:W3CDTF">2017-05-24T12:27:42</dcterms:modified>
</cp:coreProperties>
</file>