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VERKEFNI\Sérvinnslur\JMH - Fyrirspurna\mánadarlegar frettir - uppl. midlun á opingogn\2020 - febrúar\"/>
    </mc:Choice>
  </mc:AlternateContent>
  <bookViews>
    <workbookView xWindow="0" yWindow="0" windowWidth="28800" windowHeight="12300"/>
  </bookViews>
  <sheets>
    <sheet name="tafla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6" i="1" l="1"/>
  <c r="G6" i="1" l="1"/>
  <c r="G7" i="1"/>
  <c r="G8" i="1"/>
  <c r="G9" i="1"/>
  <c r="G10" i="1"/>
  <c r="G11" i="1"/>
  <c r="G12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F6" i="1"/>
  <c r="F7" i="1"/>
  <c r="F8" i="1"/>
  <c r="F9" i="1"/>
  <c r="F10" i="1"/>
  <c r="F11" i="1"/>
  <c r="F12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2" i="1"/>
  <c r="F63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E69" i="1"/>
  <c r="E61" i="1"/>
  <c r="E47" i="1"/>
  <c r="E39" i="1"/>
  <c r="E29" i="1"/>
  <c r="E18" i="1"/>
  <c r="E13" i="1"/>
  <c r="E5" i="1"/>
  <c r="D5" i="1" l="1"/>
  <c r="D13" i="1"/>
  <c r="D18" i="1"/>
  <c r="D29" i="1"/>
  <c r="D39" i="1"/>
  <c r="D47" i="1"/>
  <c r="D61" i="1"/>
  <c r="D69" i="1"/>
  <c r="G5" i="1" l="1"/>
  <c r="F5" i="1"/>
  <c r="F47" i="1"/>
  <c r="G47" i="1"/>
  <c r="G13" i="1"/>
  <c r="F13" i="1"/>
  <c r="F29" i="1"/>
  <c r="G29" i="1"/>
  <c r="G39" i="1"/>
  <c r="F39" i="1"/>
  <c r="D86" i="1"/>
  <c r="G69" i="1"/>
  <c r="F69" i="1"/>
  <c r="F61" i="1"/>
  <c r="G61" i="1"/>
  <c r="G18" i="1"/>
  <c r="F18" i="1"/>
  <c r="C5" i="1"/>
  <c r="G86" i="1" l="1"/>
  <c r="F86" i="1"/>
  <c r="C39" i="1"/>
  <c r="C69" i="1" l="1"/>
  <c r="C61" i="1"/>
  <c r="C13" i="1" l="1"/>
  <c r="C47" i="1" l="1"/>
  <c r="C29" i="1"/>
  <c r="C18" i="1"/>
  <c r="C86" i="1" l="1"/>
</calcChain>
</file>

<file path=xl/sharedStrings.xml><?xml version="1.0" encoding="utf-8"?>
<sst xmlns="http://schemas.openxmlformats.org/spreadsheetml/2006/main" count="102" uniqueCount="93">
  <si>
    <t>Sveitarfélagsnúmer</t>
  </si>
  <si>
    <t>Höfuðborgarsvæðið</t>
  </si>
  <si>
    <t>0000</t>
  </si>
  <si>
    <t>Seltjarnarnesbær</t>
  </si>
  <si>
    <t>Garðabær</t>
  </si>
  <si>
    <t>Mosfellsbær</t>
  </si>
  <si>
    <t>Kjósarhreppur</t>
  </si>
  <si>
    <t xml:space="preserve">Suðurnes </t>
  </si>
  <si>
    <t>Reykjanesbær</t>
  </si>
  <si>
    <t>Grindavíkurbær</t>
  </si>
  <si>
    <t>Sveitarfélagið Vogar</t>
  </si>
  <si>
    <t>Vesturland</t>
  </si>
  <si>
    <t>Akraneskaupstaður</t>
  </si>
  <si>
    <t>Skorradalshreppur</t>
  </si>
  <si>
    <t>Hvalfjarðarsveit</t>
  </si>
  <si>
    <t>Borgarbyggð</t>
  </si>
  <si>
    <t>Grundarfjarðarbær</t>
  </si>
  <si>
    <t>Helgafellssveit</t>
  </si>
  <si>
    <t>Stykkishólmsbær</t>
  </si>
  <si>
    <t>Eyja- og Miklaholtshreppur</t>
  </si>
  <si>
    <t>Snæfellsbær</t>
  </si>
  <si>
    <t>Dalabyggð</t>
  </si>
  <si>
    <t xml:space="preserve">Vestfirðir </t>
  </si>
  <si>
    <t>Bolungarvíkurkaupstaður</t>
  </si>
  <si>
    <t>Ísafjarðarbær</t>
  </si>
  <si>
    <t>Reykhólahreppur</t>
  </si>
  <si>
    <t>Tálknafjarðarhreppur</t>
  </si>
  <si>
    <t>Vesturbyggð</t>
  </si>
  <si>
    <t>Súðavíkurhreppur</t>
  </si>
  <si>
    <t>Árneshreppur</t>
  </si>
  <si>
    <t>Kaldrananeshreppur</t>
  </si>
  <si>
    <t>Strandabyggð</t>
  </si>
  <si>
    <t>Norðurland vestra</t>
  </si>
  <si>
    <t>Sveitarfélagið Skagafjörður</t>
  </si>
  <si>
    <t>Húnaþing vestra</t>
  </si>
  <si>
    <t>Blönduósbær</t>
  </si>
  <si>
    <t>Sveitarfélagið Skagaströnd</t>
  </si>
  <si>
    <t>Skagabyggð</t>
  </si>
  <si>
    <t>Húnavatnshreppur</t>
  </si>
  <si>
    <t>Akrahreppur</t>
  </si>
  <si>
    <t>Norðurland eystra</t>
  </si>
  <si>
    <t>Norðurþing</t>
  </si>
  <si>
    <t>Fjallabyggð</t>
  </si>
  <si>
    <t>Dalvíkurbyggð</t>
  </si>
  <si>
    <t>Eyjafjarðarsveit</t>
  </si>
  <si>
    <t>Hörgársveit</t>
  </si>
  <si>
    <t>Svalbarðsstrandarhreppur</t>
  </si>
  <si>
    <t>Grýtubakkahreppur</t>
  </si>
  <si>
    <t>Skútustaðahreppur</t>
  </si>
  <si>
    <t>Tjörneshreppur</t>
  </si>
  <si>
    <t>Þingeyjarsveit</t>
  </si>
  <si>
    <t>Svalbarðshreppur</t>
  </si>
  <si>
    <t>Langanesbyggð</t>
  </si>
  <si>
    <t>Austurland</t>
  </si>
  <si>
    <t>Seyðisfjarðarkaupstaður</t>
  </si>
  <si>
    <t>Fjarðabyggð</t>
  </si>
  <si>
    <t>Vopnafjarðarhreppur</t>
  </si>
  <si>
    <t>Fljótsdalshreppur</t>
  </si>
  <si>
    <t>Borgarfjarðarhreppur</t>
  </si>
  <si>
    <t>Djúpavogshreppur</t>
  </si>
  <si>
    <t>Fljótsdalshérað</t>
  </si>
  <si>
    <t>Sveitarfélagið Hornafjörður</t>
  </si>
  <si>
    <t>Suðurland</t>
  </si>
  <si>
    <t>Vestmannaeyjabær</t>
  </si>
  <si>
    <t>Sveitarfélagið Árborg</t>
  </si>
  <si>
    <t>Mýrdalshreppur</t>
  </si>
  <si>
    <t>Skaftárhreppur</t>
  </si>
  <si>
    <t>Ásahreppur</t>
  </si>
  <si>
    <t>Rangárþing eystra</t>
  </si>
  <si>
    <t>Rangárþing ytra</t>
  </si>
  <si>
    <t>Hrunamannahreppur</t>
  </si>
  <si>
    <t>Hveragerðisbær</t>
  </si>
  <si>
    <t>Sveitarfélagið Ölfus</t>
  </si>
  <si>
    <t>Grímsnes- og Grafningshreppur</t>
  </si>
  <si>
    <t>Skeiða- og Gnúpverjahreppur</t>
  </si>
  <si>
    <t>Bláskógabyggð</t>
  </si>
  <si>
    <t>Flóahreppur</t>
  </si>
  <si>
    <t>Samtals</t>
  </si>
  <si>
    <t>%</t>
  </si>
  <si>
    <t>Fjöldi - 1 des 2018</t>
  </si>
  <si>
    <t>Suðurnesjabær</t>
  </si>
  <si>
    <t>Þessar tölur eru keyrðar úr grunnum Þjóðskrár og byggja á skráningu einstaklinga eftir sveitafélögum (húskóða).</t>
  </si>
  <si>
    <t>Sveitarfélag</t>
  </si>
  <si>
    <t>(No column name)</t>
  </si>
  <si>
    <t>Reykjavíkurborg</t>
  </si>
  <si>
    <t>Kópavogsbær</t>
  </si>
  <si>
    <t>Hafnarfjarðarkaupstaður</t>
  </si>
  <si>
    <t>Akureyrarbær</t>
  </si>
  <si>
    <t>Fjöldi - 1. des.  2019</t>
  </si>
  <si>
    <t>Fjöldi - 1. feb.  2020</t>
  </si>
  <si>
    <t>Fjöldi íbúa eftir sveitarfélögum 1. febrúar 2020 (og samanburður  við íbúatölur 1. desember 2018/2019)</t>
  </si>
  <si>
    <t>Þjóðskrá Íslands - 1. febrúar 2020</t>
  </si>
  <si>
    <t>Fjölgun m/ 1.des 19 og 1. feb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</si>
</sst>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3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2" borderId="2" xfId="0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/>
    <xf numFmtId="3" fontId="0" fillId="2" borderId="0" xfId="0" applyNumberFormat="1" applyFill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2" borderId="0" xfId="0" applyNumberFormat="1" applyFill="1"/>
    <xf numFmtId="0" fontId="3" fillId="3" borderId="2" xfId="0" applyFont="1" applyFill="1" applyBorder="1" applyAlignment="1">
      <alignment horizontal="left"/>
    </xf>
    <xf numFmtId="3" fontId="3" fillId="3" borderId="2" xfId="0" applyNumberFormat="1" applyFont="1" applyFill="1" applyBorder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3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3" fontId="0" fillId="3" borderId="0" xfId="0" applyNumberFormat="1" applyFill="1" applyBorder="1" applyAlignment="1">
      <alignment horizontal="center"/>
    </xf>
    <xf numFmtId="0" fontId="2" fillId="2" borderId="0" xfId="0" applyFont="1" applyFill="1"/>
    <xf numFmtId="0" fontId="2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left"/>
    </xf>
    <xf numFmtId="3" fontId="3" fillId="5" borderId="3" xfId="0" applyNumberFormat="1" applyFont="1" applyFill="1" applyBorder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/>
    <xf numFmtId="0" fontId="6" fillId="2" borderId="0" xfId="0" applyFont="1" applyFill="1" applyAlignment="1">
      <alignment horizontal="left"/>
    </xf>
    <xf numFmtId="3" fontId="0" fillId="3" borderId="0" xfId="0" applyNumberFormat="1" applyFont="1" applyFill="1" applyAlignment="1">
      <alignment horizontal="center"/>
    </xf>
    <xf numFmtId="3" fontId="0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3" fillId="4" borderId="1" xfId="0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164" fontId="3" fillId="5" borderId="3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" fontId="2" fillId="2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Border="1"/>
    <xf numFmtId="164" fontId="7" fillId="2" borderId="0" xfId="0" applyNumberFormat="1" applyFont="1" applyFill="1" applyAlignment="1">
      <alignment horizontal="right"/>
    </xf>
    <xf numFmtId="0" fontId="1" fillId="4" borderId="1" xfId="0" applyFont="1" applyFill="1" applyBorder="1" applyAlignment="1">
      <alignment horizontal="center"/>
    </xf>
    <xf numFmtId="3" fontId="7" fillId="3" borderId="0" xfId="0" applyNumberFormat="1" applyFont="1" applyFill="1" applyAlignment="1">
      <alignment horizontal="center"/>
    </xf>
    <xf numFmtId="3" fontId="7" fillId="2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right"/>
    </xf>
    <xf numFmtId="49" fontId="2" fillId="2" borderId="0" xfId="0" applyNumberFormat="1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 sz="1600" b="1"/>
              <a:t>Breytingar á íbúafjölda eftir landssvæðum frá 1. desember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s-IS"/>
        </a:p>
      </c:txPr>
    </c:title>
    <c:autoTitleDeleted val="0"/>
    <c:plotArea>
      <c:layout>
        <c:manualLayout>
          <c:layoutTarget val="inner"/>
          <c:xMode val="edge"/>
          <c:yMode val="edge"/>
          <c:x val="4.8152762874737028E-2"/>
          <c:y val="9.3995050801375893E-2"/>
          <c:w val="0.93695532514349833"/>
          <c:h val="0.836140184138436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6A-4118-9A8D-DC18000628F7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6A-4118-9A8D-DC18000628F7}"/>
              </c:ext>
            </c:extLst>
          </c:dPt>
          <c:dLbls>
            <c:dLbl>
              <c:idx val="4"/>
              <c:layout>
                <c:manualLayout>
                  <c:x val="1.4071721236321483E-3"/>
                  <c:y val="2.480787664731566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56A-4118-9A8D-DC18000628F7}"/>
                </c:ext>
              </c:extLst>
            </c:dLbl>
            <c:dLbl>
              <c:idx val="5"/>
              <c:layout>
                <c:manualLayout>
                  <c:x val="1.4071721236320451E-3"/>
                  <c:y val="9.92178351094538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56A-4118-9A8D-DC18000628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s-I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Sheet1!$B$4:$B$11</c:f>
              <c:strCache>
                <c:ptCount val="8"/>
                <c:pt idx="0">
                  <c:v>Höfuðborgarsvæðið</c:v>
                </c:pt>
                <c:pt idx="1">
                  <c:v>Suðurnes </c:v>
                </c:pt>
                <c:pt idx="2">
                  <c:v>Vesturland</c:v>
                </c:pt>
                <c:pt idx="3">
                  <c:v>Vestfirðir </c:v>
                </c:pt>
                <c:pt idx="4">
                  <c:v>Norðurland vestra</c:v>
                </c:pt>
                <c:pt idx="5">
                  <c:v>Norðurland eystra</c:v>
                </c:pt>
                <c:pt idx="6">
                  <c:v>Austurland</c:v>
                </c:pt>
                <c:pt idx="7">
                  <c:v>Suðurland</c:v>
                </c:pt>
              </c:strCache>
            </c:strRef>
          </c:cat>
          <c:val>
            <c:numRef>
              <c:f>Sheet1!$C$4:$C$11</c:f>
              <c:numCache>
                <c:formatCode>0</c:formatCode>
                <c:ptCount val="8"/>
                <c:pt idx="0">
                  <c:v>629</c:v>
                </c:pt>
                <c:pt idx="1">
                  <c:v>112</c:v>
                </c:pt>
                <c:pt idx="2">
                  <c:v>8</c:v>
                </c:pt>
                <c:pt idx="3">
                  <c:v>8</c:v>
                </c:pt>
                <c:pt idx="4">
                  <c:v>-20</c:v>
                </c:pt>
                <c:pt idx="5">
                  <c:v>-26</c:v>
                </c:pt>
                <c:pt idx="6">
                  <c:v>1</c:v>
                </c:pt>
                <c:pt idx="7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A-4118-9A8D-DC180006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089888"/>
        <c:axId val="751094152"/>
      </c:barChart>
      <c:catAx>
        <c:axId val="751089888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751094152"/>
        <c:crosses val="autoZero"/>
        <c:auto val="1"/>
        <c:lblAlgn val="ctr"/>
        <c:lblOffset val="100"/>
        <c:noMultiLvlLbl val="0"/>
      </c:catAx>
      <c:valAx>
        <c:axId val="75109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s-IS"/>
          </a:p>
        </c:txPr>
        <c:crossAx val="75108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is-I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268340</xdr:colOff>
      <xdr:row>27</xdr:row>
      <xdr:rowOff>183535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7"/>
  <sheetViews>
    <sheetView tabSelected="1" topLeftCell="A55" workbookViewId="0">
      <selection activeCell="J80" sqref="J80"/>
    </sheetView>
  </sheetViews>
  <sheetFormatPr defaultRowHeight="15" x14ac:dyDescent="0.25"/>
  <cols>
    <col min="1" max="1" width="20.7109375" bestFit="1" customWidth="1"/>
    <col min="2" max="2" width="47.42578125" customWidth="1"/>
    <col min="3" max="3" width="26" style="14" bestFit="1" customWidth="1"/>
    <col min="4" max="5" width="21.5703125" customWidth="1"/>
    <col min="6" max="6" width="29.28515625" style="13" bestFit="1" customWidth="1"/>
    <col min="7" max="7" width="9.140625" style="47"/>
    <col min="8" max="8" width="4.85546875" style="9" customWidth="1"/>
    <col min="10" max="10" width="9.140625" style="26"/>
    <col min="11" max="11" width="11.140625" style="51" customWidth="1"/>
    <col min="12" max="12" width="9.140625" style="26"/>
    <col min="13" max="13" width="9.140625" style="48"/>
    <col min="14" max="14" width="9.140625" style="26"/>
    <col min="15" max="15" width="9.140625" style="36"/>
    <col min="16" max="16" width="9.140625" style="37"/>
    <col min="17" max="17" width="9.140625" style="38"/>
  </cols>
  <sheetData>
    <row r="1" spans="1:25" ht="18.75" x14ac:dyDescent="0.3">
      <c r="A1" s="8" t="s">
        <v>90</v>
      </c>
      <c r="B1" s="9"/>
      <c r="C1" s="15"/>
      <c r="D1" s="9"/>
      <c r="E1" s="9"/>
      <c r="F1" s="2"/>
      <c r="G1" s="42"/>
      <c r="I1" s="9"/>
      <c r="Q1" s="36"/>
      <c r="R1" s="9"/>
      <c r="S1" s="9"/>
      <c r="T1" s="9"/>
      <c r="U1" s="9"/>
      <c r="V1" s="9"/>
      <c r="W1" s="9"/>
      <c r="X1" s="9"/>
    </row>
    <row r="2" spans="1:25" x14ac:dyDescent="0.25">
      <c r="A2" s="39" t="s">
        <v>91</v>
      </c>
      <c r="B2" s="9"/>
      <c r="C2" s="15"/>
      <c r="D2" s="9"/>
      <c r="E2" s="9"/>
      <c r="F2" s="2"/>
      <c r="G2" s="42"/>
      <c r="I2" s="9"/>
      <c r="O2" s="37"/>
      <c r="Q2" s="36"/>
      <c r="R2" s="26"/>
      <c r="S2" s="9"/>
      <c r="T2" s="9"/>
      <c r="U2" s="9"/>
      <c r="V2" s="9"/>
      <c r="W2" s="9"/>
      <c r="X2" s="9"/>
    </row>
    <row r="3" spans="1:25" x14ac:dyDescent="0.25">
      <c r="A3" s="9"/>
      <c r="B3" s="9"/>
      <c r="C3" s="15"/>
      <c r="D3" s="9"/>
      <c r="E3" s="9"/>
      <c r="F3" s="2"/>
      <c r="G3" s="42"/>
      <c r="I3" s="9"/>
      <c r="N3" s="50"/>
      <c r="O3" s="37"/>
      <c r="Q3" s="36"/>
      <c r="R3" s="26"/>
      <c r="S3" s="9"/>
      <c r="T3" s="9"/>
      <c r="U3" s="9"/>
      <c r="V3" s="9"/>
      <c r="W3" s="9"/>
      <c r="X3" s="9"/>
    </row>
    <row r="4" spans="1:25" ht="15.75" x14ac:dyDescent="0.25">
      <c r="A4" s="28" t="s">
        <v>0</v>
      </c>
      <c r="B4" s="29" t="s">
        <v>82</v>
      </c>
      <c r="C4" s="30" t="s">
        <v>79</v>
      </c>
      <c r="D4" s="30" t="s">
        <v>88</v>
      </c>
      <c r="E4" s="30" t="s">
        <v>89</v>
      </c>
      <c r="F4" s="53" t="s">
        <v>92</v>
      </c>
      <c r="G4" s="43" t="s">
        <v>78</v>
      </c>
      <c r="I4" s="9"/>
      <c r="O4" s="37"/>
      <c r="Q4" s="36"/>
      <c r="R4" s="26"/>
      <c r="S4" s="9"/>
      <c r="T4" s="9"/>
      <c r="U4" s="9"/>
      <c r="V4" s="9"/>
      <c r="W4" s="9"/>
      <c r="X4" s="9"/>
      <c r="Y4" s="9"/>
    </row>
    <row r="5" spans="1:25" ht="22.5" customHeight="1" x14ac:dyDescent="0.25">
      <c r="A5" s="3" t="s">
        <v>1</v>
      </c>
      <c r="B5" s="5"/>
      <c r="C5" s="11">
        <f>SUM(C6:C12)</f>
        <v>227962</v>
      </c>
      <c r="D5" s="11">
        <f>SUM(D6:D12)</f>
        <v>233027</v>
      </c>
      <c r="E5" s="11">
        <f>SUM(E6:E12)</f>
        <v>233656</v>
      </c>
      <c r="F5" s="34">
        <f>E5-D5</f>
        <v>629</v>
      </c>
      <c r="G5" s="44">
        <f>E5/D5-1</f>
        <v>2.6992580258939913E-3</v>
      </c>
      <c r="I5" s="9"/>
      <c r="J5" s="57"/>
      <c r="K5" s="26"/>
      <c r="L5" s="26">
        <v>0</v>
      </c>
      <c r="M5" s="26" t="s">
        <v>83</v>
      </c>
      <c r="N5" s="26" t="s">
        <v>83</v>
      </c>
      <c r="R5" s="26"/>
      <c r="S5" s="9"/>
      <c r="T5" s="9"/>
      <c r="U5" s="9"/>
      <c r="V5" s="9"/>
      <c r="W5" s="9"/>
      <c r="X5" s="9"/>
      <c r="Y5" s="9"/>
    </row>
    <row r="6" spans="1:25" ht="15.75" x14ac:dyDescent="0.25">
      <c r="A6" s="18" t="s">
        <v>2</v>
      </c>
      <c r="B6" s="19" t="s">
        <v>84</v>
      </c>
      <c r="C6" s="20">
        <v>128681</v>
      </c>
      <c r="D6" s="20">
        <v>131146</v>
      </c>
      <c r="E6" s="20">
        <v>131588</v>
      </c>
      <c r="F6" s="35">
        <f t="shared" ref="F6:F69" si="0">E6-D6</f>
        <v>442</v>
      </c>
      <c r="G6" s="49">
        <f t="shared" ref="G6:G69" si="1">E6/D6-1</f>
        <v>3.3702896009029093E-3</v>
      </c>
      <c r="I6" s="9"/>
      <c r="J6" s="26">
        <v>0</v>
      </c>
      <c r="K6" s="26">
        <v>131588</v>
      </c>
      <c r="M6" s="26">
        <v>0</v>
      </c>
      <c r="N6" s="26">
        <v>131115</v>
      </c>
      <c r="O6" s="37"/>
      <c r="Q6" s="36"/>
      <c r="R6" s="26"/>
      <c r="S6" s="9"/>
      <c r="T6" s="9"/>
      <c r="U6" s="9"/>
      <c r="V6" s="9"/>
      <c r="W6" s="9"/>
      <c r="X6" s="9"/>
      <c r="Y6" s="9"/>
    </row>
    <row r="7" spans="1:25" ht="15.75" x14ac:dyDescent="0.25">
      <c r="A7" s="2">
        <v>1000</v>
      </c>
      <c r="B7" s="1" t="s">
        <v>85</v>
      </c>
      <c r="C7" s="10">
        <v>36910</v>
      </c>
      <c r="D7" s="10">
        <v>37936</v>
      </c>
      <c r="E7" s="10">
        <v>38067</v>
      </c>
      <c r="F7" s="34">
        <f t="shared" si="0"/>
        <v>131</v>
      </c>
      <c r="G7" s="44">
        <f t="shared" si="1"/>
        <v>3.4531843104175231E-3</v>
      </c>
      <c r="I7" s="9"/>
      <c r="J7" s="26">
        <v>1000</v>
      </c>
      <c r="K7" s="26">
        <v>38067</v>
      </c>
      <c r="L7" s="26">
        <v>0</v>
      </c>
      <c r="M7" s="26">
        <v>1000</v>
      </c>
      <c r="N7" s="26">
        <v>37861</v>
      </c>
      <c r="O7" s="37"/>
      <c r="Q7" s="36"/>
      <c r="R7" s="26"/>
      <c r="S7" s="9"/>
      <c r="T7" s="9"/>
      <c r="U7" s="9"/>
      <c r="V7" s="9"/>
      <c r="W7" s="9"/>
      <c r="X7" s="9"/>
      <c r="Y7" s="9"/>
    </row>
    <row r="8" spans="1:25" ht="15.75" x14ac:dyDescent="0.25">
      <c r="A8" s="21">
        <v>1100</v>
      </c>
      <c r="B8" s="19" t="s">
        <v>3</v>
      </c>
      <c r="C8" s="20">
        <v>4659</v>
      </c>
      <c r="D8" s="20">
        <v>4719</v>
      </c>
      <c r="E8" s="20">
        <v>4703</v>
      </c>
      <c r="F8" s="54">
        <f t="shared" si="0"/>
        <v>-16</v>
      </c>
      <c r="G8" s="56">
        <f t="shared" si="1"/>
        <v>-3.3905488450942656E-3</v>
      </c>
      <c r="I8" s="9"/>
      <c r="J8" s="26">
        <v>1100</v>
      </c>
      <c r="K8" s="26">
        <v>4703</v>
      </c>
      <c r="L8" s="26">
        <v>1000</v>
      </c>
      <c r="M8" s="26">
        <v>1100</v>
      </c>
      <c r="N8" s="26">
        <v>4715</v>
      </c>
      <c r="O8" s="37"/>
      <c r="Q8" s="36"/>
      <c r="R8" s="26"/>
      <c r="S8" s="9"/>
      <c r="T8" s="9"/>
      <c r="U8" s="9"/>
      <c r="V8" s="9"/>
      <c r="W8" s="9"/>
      <c r="X8" s="9"/>
      <c r="Y8" s="9"/>
    </row>
    <row r="9" spans="1:25" ht="15.75" x14ac:dyDescent="0.25">
      <c r="A9" s="2">
        <v>1300</v>
      </c>
      <c r="B9" s="1" t="s">
        <v>4</v>
      </c>
      <c r="C9" s="10">
        <v>16279</v>
      </c>
      <c r="D9" s="10">
        <v>16924</v>
      </c>
      <c r="E9" s="10">
        <v>16978</v>
      </c>
      <c r="F9" s="34">
        <f t="shared" si="0"/>
        <v>54</v>
      </c>
      <c r="G9" s="44">
        <f t="shared" si="1"/>
        <v>3.190735050815352E-3</v>
      </c>
      <c r="I9" s="9"/>
      <c r="J9" s="26">
        <v>1300</v>
      </c>
      <c r="K9" s="26">
        <v>16978</v>
      </c>
      <c r="L9" s="26">
        <v>1100</v>
      </c>
      <c r="M9" s="26">
        <v>1300</v>
      </c>
      <c r="N9" s="26">
        <v>16895</v>
      </c>
      <c r="O9" s="37"/>
      <c r="Q9" s="36"/>
      <c r="R9" s="26"/>
      <c r="S9" s="9"/>
      <c r="T9" s="9"/>
      <c r="U9" s="9"/>
      <c r="V9" s="9"/>
      <c r="W9" s="9"/>
      <c r="X9" s="9"/>
      <c r="Y9" s="9"/>
    </row>
    <row r="10" spans="1:25" ht="15.75" x14ac:dyDescent="0.25">
      <c r="A10" s="21">
        <v>1400</v>
      </c>
      <c r="B10" s="19" t="s">
        <v>86</v>
      </c>
      <c r="C10" s="20">
        <v>29787</v>
      </c>
      <c r="D10" s="20">
        <v>29986</v>
      </c>
      <c r="E10" s="20">
        <v>29971</v>
      </c>
      <c r="F10" s="54">
        <f t="shared" si="0"/>
        <v>-15</v>
      </c>
      <c r="G10" s="56">
        <f t="shared" si="1"/>
        <v>-5.0023344227301259E-4</v>
      </c>
      <c r="I10" s="9"/>
      <c r="J10" s="26">
        <v>1400</v>
      </c>
      <c r="K10" s="26">
        <v>29971</v>
      </c>
      <c r="L10" s="26">
        <v>1300</v>
      </c>
      <c r="M10" s="26">
        <v>1400</v>
      </c>
      <c r="N10" s="26">
        <v>29945</v>
      </c>
      <c r="O10" s="37"/>
      <c r="Q10" s="36"/>
      <c r="R10" s="26"/>
      <c r="S10" s="9"/>
      <c r="T10" s="9"/>
      <c r="U10" s="9"/>
      <c r="V10" s="9"/>
      <c r="W10" s="9"/>
      <c r="X10" s="9"/>
      <c r="Y10" s="9"/>
    </row>
    <row r="11" spans="1:25" ht="15.75" x14ac:dyDescent="0.25">
      <c r="A11" s="2">
        <v>1604</v>
      </c>
      <c r="B11" s="1" t="s">
        <v>5</v>
      </c>
      <c r="C11" s="10">
        <v>11407</v>
      </c>
      <c r="D11" s="10">
        <v>12069</v>
      </c>
      <c r="E11" s="10">
        <v>12105</v>
      </c>
      <c r="F11" s="34">
        <f t="shared" si="0"/>
        <v>36</v>
      </c>
      <c r="G11" s="44">
        <f t="shared" si="1"/>
        <v>2.9828486204324101E-3</v>
      </c>
      <c r="I11" s="9"/>
      <c r="J11" s="26">
        <v>1604</v>
      </c>
      <c r="K11" s="26">
        <v>12105</v>
      </c>
      <c r="L11" s="26">
        <v>1400</v>
      </c>
      <c r="M11" s="26">
        <v>1604</v>
      </c>
      <c r="N11" s="26">
        <v>12014</v>
      </c>
      <c r="O11" s="37"/>
      <c r="Q11" s="36"/>
      <c r="R11" s="26"/>
      <c r="S11" s="9"/>
      <c r="T11" s="9"/>
      <c r="U11" s="9"/>
      <c r="V11" s="9"/>
      <c r="W11" s="9"/>
      <c r="X11" s="9"/>
      <c r="Y11" s="9"/>
    </row>
    <row r="12" spans="1:25" ht="15.75" x14ac:dyDescent="0.25">
      <c r="A12" s="21">
        <v>1606</v>
      </c>
      <c r="B12" s="19" t="s">
        <v>6</v>
      </c>
      <c r="C12" s="20">
        <v>239</v>
      </c>
      <c r="D12" s="20">
        <v>247</v>
      </c>
      <c r="E12" s="20">
        <v>244</v>
      </c>
      <c r="F12" s="54">
        <f t="shared" si="0"/>
        <v>-3</v>
      </c>
      <c r="G12" s="56">
        <f t="shared" si="1"/>
        <v>-1.2145748987854255E-2</v>
      </c>
      <c r="I12" s="9"/>
      <c r="J12" s="26">
        <v>1606</v>
      </c>
      <c r="K12" s="26">
        <v>244</v>
      </c>
      <c r="L12" s="26">
        <v>1604</v>
      </c>
      <c r="M12" s="26">
        <v>1606</v>
      </c>
      <c r="N12" s="26">
        <v>248</v>
      </c>
      <c r="O12" s="37"/>
      <c r="Q12" s="36"/>
      <c r="R12" s="26"/>
      <c r="S12" s="9"/>
      <c r="T12" s="9"/>
      <c r="U12" s="9"/>
      <c r="V12" s="9"/>
      <c r="W12" s="9"/>
      <c r="X12" s="9"/>
      <c r="Y12" s="9"/>
    </row>
    <row r="13" spans="1:25" ht="18.75" customHeight="1" x14ac:dyDescent="0.25">
      <c r="A13" s="3" t="s">
        <v>7</v>
      </c>
      <c r="B13" s="5"/>
      <c r="C13" s="11">
        <f>SUM(C14:C17)</f>
        <v>27049</v>
      </c>
      <c r="D13" s="11">
        <f>SUM(D14:D17)</f>
        <v>27825</v>
      </c>
      <c r="E13" s="11">
        <f>SUM(E14:E17)</f>
        <v>27937</v>
      </c>
      <c r="F13" s="34">
        <f t="shared" si="0"/>
        <v>112</v>
      </c>
      <c r="G13" s="44">
        <f t="shared" si="1"/>
        <v>4.0251572327043572E-3</v>
      </c>
      <c r="I13" s="9"/>
      <c r="M13" s="26">
        <v>2000</v>
      </c>
      <c r="N13" s="26">
        <v>19420</v>
      </c>
      <c r="O13" s="37"/>
      <c r="Q13" s="36"/>
      <c r="R13" s="26"/>
      <c r="S13" s="9"/>
      <c r="T13" s="9"/>
      <c r="U13" s="9"/>
      <c r="V13" s="9"/>
      <c r="W13" s="9"/>
      <c r="X13" s="9"/>
      <c r="Y13" s="9"/>
    </row>
    <row r="14" spans="1:25" ht="15.75" x14ac:dyDescent="0.25">
      <c r="A14" s="21">
        <v>2000</v>
      </c>
      <c r="B14" s="19" t="s">
        <v>8</v>
      </c>
      <c r="C14" s="40">
        <v>18882</v>
      </c>
      <c r="D14" s="40">
        <v>19423</v>
      </c>
      <c r="E14" s="40">
        <v>19492</v>
      </c>
      <c r="F14" s="35">
        <f t="shared" si="0"/>
        <v>69</v>
      </c>
      <c r="G14" s="49">
        <f t="shared" si="1"/>
        <v>3.552489316789309E-3</v>
      </c>
      <c r="I14" s="9"/>
      <c r="J14" s="26">
        <v>2000</v>
      </c>
      <c r="K14" s="26">
        <v>19492</v>
      </c>
      <c r="L14" s="26">
        <v>1606</v>
      </c>
      <c r="M14" s="26">
        <v>2300</v>
      </c>
      <c r="N14" s="26">
        <v>3512</v>
      </c>
      <c r="O14" s="37"/>
      <c r="Q14" s="36"/>
      <c r="R14" s="26"/>
      <c r="S14" s="9"/>
      <c r="T14" s="9"/>
      <c r="U14" s="9"/>
      <c r="V14" s="9"/>
      <c r="W14" s="9"/>
      <c r="X14" s="9"/>
      <c r="Y14" s="9"/>
    </row>
    <row r="15" spans="1:25" ht="15.75" x14ac:dyDescent="0.25">
      <c r="A15" s="2">
        <v>2300</v>
      </c>
      <c r="B15" s="1" t="s">
        <v>9</v>
      </c>
      <c r="C15" s="41">
        <v>3397</v>
      </c>
      <c r="D15" s="41">
        <v>3508</v>
      </c>
      <c r="E15" s="41">
        <v>3516</v>
      </c>
      <c r="F15" s="34">
        <f t="shared" si="0"/>
        <v>8</v>
      </c>
      <c r="G15" s="44">
        <f t="shared" si="1"/>
        <v>2.2805017103761926E-3</v>
      </c>
      <c r="I15" s="9"/>
      <c r="J15" s="26">
        <v>2300</v>
      </c>
      <c r="K15" s="26">
        <v>3516</v>
      </c>
      <c r="L15" s="44"/>
      <c r="M15" s="26">
        <v>2506</v>
      </c>
      <c r="N15" s="26">
        <v>1313</v>
      </c>
      <c r="O15" s="37"/>
      <c r="Q15" s="36"/>
      <c r="R15" s="26"/>
      <c r="S15" s="9"/>
      <c r="T15" s="9"/>
      <c r="U15" s="9"/>
      <c r="V15" s="9"/>
      <c r="W15" s="9"/>
      <c r="X15" s="9"/>
      <c r="Y15" s="9"/>
    </row>
    <row r="16" spans="1:25" ht="15.75" x14ac:dyDescent="0.25">
      <c r="A16" s="21">
        <v>2506</v>
      </c>
      <c r="B16" s="19" t="s">
        <v>10</v>
      </c>
      <c r="C16" s="40">
        <v>1288</v>
      </c>
      <c r="D16" s="40">
        <v>1308</v>
      </c>
      <c r="E16" s="40">
        <v>1322</v>
      </c>
      <c r="F16" s="35">
        <f t="shared" si="0"/>
        <v>14</v>
      </c>
      <c r="G16" s="49">
        <f t="shared" si="1"/>
        <v>1.0703363914372988E-2</v>
      </c>
      <c r="I16" s="9"/>
      <c r="J16" s="26">
        <v>2506</v>
      </c>
      <c r="K16" s="26">
        <v>1322</v>
      </c>
      <c r="L16" s="44"/>
      <c r="M16" s="26">
        <v>2510</v>
      </c>
      <c r="N16" s="26">
        <v>3586</v>
      </c>
      <c r="O16" s="37"/>
      <c r="Q16" s="36"/>
      <c r="R16" s="26"/>
      <c r="S16" s="9"/>
      <c r="T16" s="9"/>
      <c r="U16" s="9"/>
      <c r="V16" s="9"/>
      <c r="W16" s="9"/>
      <c r="X16" s="9"/>
      <c r="Y16" s="9"/>
    </row>
    <row r="17" spans="1:25" ht="15.75" x14ac:dyDescent="0.25">
      <c r="A17" s="2">
        <v>2510</v>
      </c>
      <c r="B17" s="1" t="s">
        <v>80</v>
      </c>
      <c r="C17" s="41">
        <v>3482</v>
      </c>
      <c r="D17" s="41">
        <v>3586</v>
      </c>
      <c r="E17" s="41">
        <v>3607</v>
      </c>
      <c r="F17" s="34">
        <f t="shared" si="0"/>
        <v>21</v>
      </c>
      <c r="G17" s="44">
        <f t="shared" si="1"/>
        <v>5.8561070831009143E-3</v>
      </c>
      <c r="I17" s="9"/>
      <c r="J17" s="26">
        <v>2510</v>
      </c>
      <c r="K17" s="26">
        <v>3607</v>
      </c>
      <c r="L17" s="44"/>
      <c r="M17" s="26">
        <v>3000</v>
      </c>
      <c r="N17" s="26">
        <v>7528</v>
      </c>
      <c r="O17" s="37"/>
      <c r="Q17" s="36"/>
      <c r="R17" s="26"/>
      <c r="S17" s="9"/>
      <c r="T17" s="9"/>
      <c r="U17" s="9"/>
      <c r="V17" s="9"/>
      <c r="W17" s="9"/>
      <c r="X17" s="9"/>
      <c r="Y17" s="9"/>
    </row>
    <row r="18" spans="1:25" ht="19.5" customHeight="1" x14ac:dyDescent="0.25">
      <c r="A18" s="16" t="s">
        <v>11</v>
      </c>
      <c r="B18" s="22"/>
      <c r="C18" s="17">
        <f>SUM(C19:C28)</f>
        <v>16547</v>
      </c>
      <c r="D18" s="17">
        <f>SUM(D19:D28)</f>
        <v>16666</v>
      </c>
      <c r="E18" s="17">
        <f>SUM(E19:E28)</f>
        <v>16674</v>
      </c>
      <c r="F18" s="35">
        <f t="shared" si="0"/>
        <v>8</v>
      </c>
      <c r="G18" s="49">
        <f t="shared" si="1"/>
        <v>4.8001920076812254E-4</v>
      </c>
      <c r="I18" s="9"/>
      <c r="M18" s="26">
        <v>3506</v>
      </c>
      <c r="N18" s="26">
        <v>65</v>
      </c>
      <c r="O18" s="37"/>
      <c r="Q18" s="36"/>
      <c r="R18" s="26"/>
      <c r="S18" s="9"/>
      <c r="T18" s="9"/>
      <c r="U18" s="9"/>
      <c r="V18" s="9"/>
      <c r="W18" s="9"/>
      <c r="X18" s="9"/>
      <c r="Y18" s="9"/>
    </row>
    <row r="19" spans="1:25" ht="15.75" x14ac:dyDescent="0.25">
      <c r="A19" s="2">
        <v>3000</v>
      </c>
      <c r="B19" s="1" t="s">
        <v>12</v>
      </c>
      <c r="C19" s="10">
        <v>7421</v>
      </c>
      <c r="D19" s="10">
        <v>7533</v>
      </c>
      <c r="E19" s="10">
        <v>7527</v>
      </c>
      <c r="F19" s="55">
        <f t="shared" si="0"/>
        <v>-6</v>
      </c>
      <c r="G19" s="52">
        <f t="shared" si="1"/>
        <v>-7.9649542015136632E-4</v>
      </c>
      <c r="I19" s="9"/>
      <c r="J19" s="26">
        <v>3000</v>
      </c>
      <c r="K19" s="26">
        <v>7527</v>
      </c>
      <c r="L19" s="52"/>
      <c r="M19" s="26">
        <v>3511</v>
      </c>
      <c r="N19" s="26">
        <v>627</v>
      </c>
      <c r="O19" s="37"/>
      <c r="Q19" s="36"/>
      <c r="R19" s="26"/>
      <c r="S19" s="9"/>
      <c r="T19" s="9"/>
      <c r="U19" s="9"/>
      <c r="V19" s="9"/>
      <c r="W19" s="9"/>
      <c r="X19" s="9"/>
      <c r="Y19" s="9"/>
    </row>
    <row r="20" spans="1:25" ht="15.75" x14ac:dyDescent="0.25">
      <c r="A20" s="21">
        <v>3506</v>
      </c>
      <c r="B20" s="19" t="s">
        <v>13</v>
      </c>
      <c r="C20" s="20">
        <v>58</v>
      </c>
      <c r="D20" s="20">
        <v>65</v>
      </c>
      <c r="E20" s="20">
        <v>67</v>
      </c>
      <c r="F20" s="35">
        <f t="shared" si="0"/>
        <v>2</v>
      </c>
      <c r="G20" s="49">
        <f t="shared" si="1"/>
        <v>3.076923076923066E-2</v>
      </c>
      <c r="I20" s="9"/>
      <c r="J20" s="26">
        <v>3506</v>
      </c>
      <c r="K20" s="26">
        <v>67</v>
      </c>
      <c r="L20" s="44"/>
      <c r="M20" s="26">
        <v>3609</v>
      </c>
      <c r="N20" s="26">
        <v>3869</v>
      </c>
      <c r="O20" s="37"/>
      <c r="Q20" s="36"/>
      <c r="R20" s="26"/>
      <c r="S20" s="9"/>
      <c r="T20" s="9"/>
      <c r="U20" s="9"/>
      <c r="V20" s="9"/>
      <c r="W20" s="9"/>
      <c r="X20" s="9"/>
      <c r="Y20" s="9"/>
    </row>
    <row r="21" spans="1:25" ht="15.75" x14ac:dyDescent="0.25">
      <c r="A21" s="2">
        <v>3511</v>
      </c>
      <c r="B21" s="1" t="s">
        <v>14</v>
      </c>
      <c r="C21" s="10">
        <v>650</v>
      </c>
      <c r="D21" s="10">
        <v>625</v>
      </c>
      <c r="E21" s="10">
        <v>618</v>
      </c>
      <c r="F21" s="55">
        <f t="shared" si="0"/>
        <v>-7</v>
      </c>
      <c r="G21" s="52">
        <f t="shared" si="1"/>
        <v>-1.1199999999999988E-2</v>
      </c>
      <c r="I21" s="9"/>
      <c r="J21" s="26">
        <v>3511</v>
      </c>
      <c r="K21" s="26">
        <v>618</v>
      </c>
      <c r="L21" s="44"/>
      <c r="M21" s="26">
        <v>3709</v>
      </c>
      <c r="N21" s="26">
        <v>875</v>
      </c>
      <c r="O21" s="37"/>
      <c r="Q21" s="36"/>
      <c r="R21" s="26"/>
      <c r="S21" s="9"/>
      <c r="T21" s="9"/>
      <c r="U21" s="9"/>
      <c r="V21" s="9"/>
      <c r="W21" s="9"/>
      <c r="X21" s="9"/>
      <c r="Y21" s="9"/>
    </row>
    <row r="22" spans="1:25" ht="15.75" x14ac:dyDescent="0.25">
      <c r="A22" s="21">
        <v>3609</v>
      </c>
      <c r="B22" s="19" t="s">
        <v>15</v>
      </c>
      <c r="C22" s="20">
        <v>3816</v>
      </c>
      <c r="D22" s="20">
        <v>3855</v>
      </c>
      <c r="E22" s="20">
        <v>3867</v>
      </c>
      <c r="F22" s="35">
        <f t="shared" si="0"/>
        <v>12</v>
      </c>
      <c r="G22" s="49">
        <f t="shared" si="1"/>
        <v>3.112840466926059E-3</v>
      </c>
      <c r="I22" s="9"/>
      <c r="J22" s="26">
        <v>3609</v>
      </c>
      <c r="K22" s="26">
        <v>3867</v>
      </c>
      <c r="L22" s="44"/>
      <c r="M22" s="26">
        <v>3710</v>
      </c>
      <c r="N22" s="26">
        <v>65</v>
      </c>
      <c r="O22" s="37"/>
      <c r="Q22" s="36"/>
      <c r="R22" s="26"/>
      <c r="S22" s="9"/>
      <c r="T22" s="9"/>
      <c r="U22" s="9"/>
      <c r="V22" s="9"/>
      <c r="W22" s="9"/>
      <c r="X22" s="9"/>
      <c r="Y22" s="9"/>
    </row>
    <row r="23" spans="1:25" ht="15.75" x14ac:dyDescent="0.25">
      <c r="A23" s="2">
        <v>3709</v>
      </c>
      <c r="B23" s="1" t="s">
        <v>16</v>
      </c>
      <c r="C23" s="10">
        <v>876</v>
      </c>
      <c r="D23" s="10">
        <v>877</v>
      </c>
      <c r="E23" s="10">
        <v>871</v>
      </c>
      <c r="F23" s="55">
        <f t="shared" si="0"/>
        <v>-6</v>
      </c>
      <c r="G23" s="52">
        <f t="shared" si="1"/>
        <v>-6.8415051311288E-3</v>
      </c>
      <c r="I23" s="9"/>
      <c r="J23" s="26">
        <v>3709</v>
      </c>
      <c r="K23" s="26">
        <v>871</v>
      </c>
      <c r="L23" s="44"/>
      <c r="M23" s="26">
        <v>3711</v>
      </c>
      <c r="N23" s="26">
        <v>1209</v>
      </c>
      <c r="O23" s="37"/>
      <c r="Q23" s="36"/>
      <c r="R23" s="26"/>
      <c r="S23" s="9"/>
      <c r="T23" s="9"/>
      <c r="U23" s="9"/>
      <c r="V23" s="9"/>
      <c r="W23" s="9"/>
      <c r="X23" s="9"/>
      <c r="Y23" s="9"/>
    </row>
    <row r="24" spans="1:25" ht="15.75" x14ac:dyDescent="0.25">
      <c r="A24" s="21">
        <v>3710</v>
      </c>
      <c r="B24" s="19" t="s">
        <v>17</v>
      </c>
      <c r="C24" s="20">
        <v>63</v>
      </c>
      <c r="D24" s="20">
        <v>65</v>
      </c>
      <c r="E24" s="20">
        <v>64</v>
      </c>
      <c r="F24" s="54">
        <f t="shared" si="0"/>
        <v>-1</v>
      </c>
      <c r="G24" s="56">
        <f t="shared" si="1"/>
        <v>-1.538461538461533E-2</v>
      </c>
      <c r="I24" s="9"/>
      <c r="J24" s="26">
        <v>3710</v>
      </c>
      <c r="K24" s="26">
        <v>64</v>
      </c>
      <c r="L24" s="26">
        <v>3709</v>
      </c>
      <c r="M24" s="26">
        <v>3713</v>
      </c>
      <c r="N24" s="26">
        <v>125</v>
      </c>
      <c r="O24" s="37"/>
      <c r="Q24" s="36"/>
      <c r="R24" s="26"/>
      <c r="S24" s="9"/>
      <c r="T24" s="9"/>
      <c r="U24" s="9"/>
      <c r="V24" s="9"/>
      <c r="W24" s="9"/>
      <c r="X24" s="9"/>
      <c r="Y24" s="9"/>
    </row>
    <row r="25" spans="1:25" ht="15.75" x14ac:dyDescent="0.25">
      <c r="A25" s="2">
        <v>3711</v>
      </c>
      <c r="B25" s="1" t="s">
        <v>18</v>
      </c>
      <c r="C25" s="10">
        <v>1196</v>
      </c>
      <c r="D25" s="10">
        <v>1211</v>
      </c>
      <c r="E25" s="10">
        <v>1212</v>
      </c>
      <c r="F25" s="34">
        <f t="shared" si="0"/>
        <v>1</v>
      </c>
      <c r="G25" s="44">
        <f t="shared" si="1"/>
        <v>8.2576383154409072E-4</v>
      </c>
      <c r="I25" s="9"/>
      <c r="J25" s="26">
        <v>3711</v>
      </c>
      <c r="K25" s="26">
        <v>1212</v>
      </c>
      <c r="L25" s="26">
        <v>3710</v>
      </c>
      <c r="M25" s="26">
        <v>3714</v>
      </c>
      <c r="N25" s="26">
        <v>1676</v>
      </c>
      <c r="O25" s="37"/>
      <c r="Q25" s="36"/>
      <c r="R25" s="26"/>
      <c r="S25" s="9"/>
      <c r="T25" s="9"/>
      <c r="U25" s="9"/>
      <c r="V25" s="9"/>
      <c r="W25" s="9"/>
      <c r="X25" s="9"/>
      <c r="Y25" s="9"/>
    </row>
    <row r="26" spans="1:25" ht="15.75" x14ac:dyDescent="0.25">
      <c r="A26" s="21">
        <v>3713</v>
      </c>
      <c r="B26" s="19" t="s">
        <v>19</v>
      </c>
      <c r="C26" s="20">
        <v>117</v>
      </c>
      <c r="D26" s="20">
        <v>124</v>
      </c>
      <c r="E26" s="20">
        <v>126</v>
      </c>
      <c r="F26" s="35">
        <f t="shared" si="0"/>
        <v>2</v>
      </c>
      <c r="G26" s="49">
        <f t="shared" si="1"/>
        <v>1.6129032258064502E-2</v>
      </c>
      <c r="I26" s="9"/>
      <c r="J26" s="26">
        <v>3713</v>
      </c>
      <c r="K26" s="26">
        <v>126</v>
      </c>
      <c r="L26" s="26">
        <v>3711</v>
      </c>
      <c r="M26" s="26">
        <v>3811</v>
      </c>
      <c r="N26" s="26">
        <v>638</v>
      </c>
      <c r="O26" s="37"/>
      <c r="Q26" s="36"/>
      <c r="R26" s="26"/>
      <c r="S26" s="9"/>
      <c r="T26" s="9"/>
      <c r="U26" s="9"/>
      <c r="V26" s="9"/>
      <c r="W26" s="9"/>
      <c r="X26" s="9"/>
      <c r="Y26" s="9"/>
    </row>
    <row r="27" spans="1:25" ht="15.75" x14ac:dyDescent="0.25">
      <c r="A27" s="2">
        <v>3714</v>
      </c>
      <c r="B27" s="1" t="s">
        <v>20</v>
      </c>
      <c r="C27" s="10">
        <v>1680</v>
      </c>
      <c r="D27" s="10">
        <v>1677</v>
      </c>
      <c r="E27" s="10">
        <v>1689</v>
      </c>
      <c r="F27" s="34">
        <f t="shared" si="0"/>
        <v>12</v>
      </c>
      <c r="G27" s="44">
        <f t="shared" si="1"/>
        <v>7.1556350626118537E-3</v>
      </c>
      <c r="I27" s="9"/>
      <c r="J27" s="26">
        <v>3714</v>
      </c>
      <c r="K27" s="26">
        <v>1689</v>
      </c>
      <c r="L27" s="26">
        <v>3713</v>
      </c>
      <c r="M27" s="26">
        <v>4100</v>
      </c>
      <c r="N27" s="26">
        <v>952</v>
      </c>
      <c r="O27" s="37"/>
      <c r="Q27" s="36"/>
      <c r="R27" s="26"/>
      <c r="S27" s="9"/>
      <c r="T27" s="9"/>
      <c r="U27" s="9"/>
      <c r="V27" s="9"/>
      <c r="W27" s="9"/>
      <c r="X27" s="9"/>
      <c r="Y27" s="9"/>
    </row>
    <row r="28" spans="1:25" ht="15.75" x14ac:dyDescent="0.25">
      <c r="A28" s="21">
        <v>3811</v>
      </c>
      <c r="B28" s="19" t="s">
        <v>21</v>
      </c>
      <c r="C28" s="20">
        <v>670</v>
      </c>
      <c r="D28" s="20">
        <v>634</v>
      </c>
      <c r="E28" s="20">
        <v>633</v>
      </c>
      <c r="F28" s="54">
        <f t="shared" si="0"/>
        <v>-1</v>
      </c>
      <c r="G28" s="56">
        <f t="shared" si="1"/>
        <v>-1.577287066246047E-3</v>
      </c>
      <c r="I28" s="9"/>
      <c r="J28" s="26">
        <v>3811</v>
      </c>
      <c r="K28" s="26">
        <v>633</v>
      </c>
      <c r="L28" s="26">
        <v>3714</v>
      </c>
      <c r="M28" s="26">
        <v>4200</v>
      </c>
      <c r="N28" s="26">
        <v>3826</v>
      </c>
      <c r="O28" s="37"/>
      <c r="Q28" s="36"/>
      <c r="R28" s="26"/>
      <c r="S28" s="9"/>
      <c r="T28" s="9"/>
      <c r="U28" s="9"/>
      <c r="V28" s="9"/>
      <c r="W28" s="9"/>
      <c r="X28" s="9"/>
      <c r="Y28" s="9"/>
    </row>
    <row r="29" spans="1:25" ht="21" customHeight="1" x14ac:dyDescent="0.25">
      <c r="A29" s="3" t="s">
        <v>22</v>
      </c>
      <c r="B29" s="4"/>
      <c r="C29" s="11">
        <f>SUM(C30:C38)</f>
        <v>7064</v>
      </c>
      <c r="D29" s="11">
        <f>SUM(D30:D38)</f>
        <v>7118</v>
      </c>
      <c r="E29" s="11">
        <f>SUM(E30:E38)</f>
        <v>7126</v>
      </c>
      <c r="F29" s="34">
        <f t="shared" si="0"/>
        <v>8</v>
      </c>
      <c r="G29" s="44">
        <f t="shared" si="1"/>
        <v>1.1239112110144056E-3</v>
      </c>
      <c r="I29" s="9"/>
      <c r="L29" s="26">
        <v>3811</v>
      </c>
      <c r="M29" s="26">
        <v>4502</v>
      </c>
      <c r="N29" s="26">
        <v>259</v>
      </c>
      <c r="O29" s="37"/>
      <c r="Q29" s="36"/>
      <c r="R29" s="26"/>
      <c r="S29" s="9"/>
      <c r="T29" s="9"/>
      <c r="U29" s="9"/>
      <c r="V29" s="9"/>
      <c r="W29" s="9"/>
      <c r="X29" s="9"/>
      <c r="Y29" s="9"/>
    </row>
    <row r="30" spans="1:25" ht="15.75" x14ac:dyDescent="0.25">
      <c r="A30" s="21">
        <v>4100</v>
      </c>
      <c r="B30" s="19" t="s">
        <v>23</v>
      </c>
      <c r="C30" s="20">
        <v>946</v>
      </c>
      <c r="D30" s="20">
        <v>959</v>
      </c>
      <c r="E30" s="20">
        <v>961</v>
      </c>
      <c r="F30" s="35">
        <f t="shared" si="0"/>
        <v>2</v>
      </c>
      <c r="G30" s="49">
        <f t="shared" si="1"/>
        <v>2.0855057351407691E-3</v>
      </c>
      <c r="I30" s="9"/>
      <c r="J30" s="26">
        <v>4100</v>
      </c>
      <c r="K30" s="26">
        <v>961</v>
      </c>
      <c r="L30" s="26">
        <v>4100</v>
      </c>
      <c r="M30" s="26">
        <v>4604</v>
      </c>
      <c r="N30" s="26">
        <v>252</v>
      </c>
      <c r="O30" s="37"/>
      <c r="Q30" s="36"/>
      <c r="R30" s="26"/>
      <c r="S30" s="9"/>
      <c r="T30" s="9"/>
      <c r="U30" s="9"/>
      <c r="V30" s="9"/>
      <c r="W30" s="9"/>
      <c r="X30" s="9"/>
      <c r="Y30" s="9"/>
    </row>
    <row r="31" spans="1:25" ht="15.75" x14ac:dyDescent="0.25">
      <c r="A31" s="2">
        <v>4200</v>
      </c>
      <c r="B31" s="1" t="s">
        <v>24</v>
      </c>
      <c r="C31" s="10">
        <v>3813</v>
      </c>
      <c r="D31" s="10">
        <v>3810</v>
      </c>
      <c r="E31" s="10">
        <v>3827</v>
      </c>
      <c r="F31" s="34">
        <f t="shared" si="0"/>
        <v>17</v>
      </c>
      <c r="G31" s="44">
        <f t="shared" si="1"/>
        <v>4.4619422572178546E-3</v>
      </c>
      <c r="I31" s="9"/>
      <c r="J31" s="26">
        <v>4200</v>
      </c>
      <c r="K31" s="26">
        <v>3827</v>
      </c>
      <c r="L31" s="26">
        <v>4200</v>
      </c>
      <c r="M31" s="26">
        <v>4607</v>
      </c>
      <c r="N31" s="26">
        <v>1020</v>
      </c>
      <c r="Q31" s="36"/>
      <c r="R31" s="26"/>
      <c r="S31" s="9"/>
      <c r="T31" s="9"/>
      <c r="U31" s="9"/>
      <c r="V31" s="9"/>
      <c r="W31" s="9"/>
      <c r="X31" s="9"/>
      <c r="Y31" s="9"/>
    </row>
    <row r="32" spans="1:25" ht="15.75" x14ac:dyDescent="0.25">
      <c r="A32" s="21">
        <v>4502</v>
      </c>
      <c r="B32" s="19" t="s">
        <v>25</v>
      </c>
      <c r="C32" s="20">
        <v>257</v>
      </c>
      <c r="D32" s="20">
        <v>262</v>
      </c>
      <c r="E32" s="20">
        <v>262</v>
      </c>
      <c r="F32" s="35">
        <f t="shared" si="0"/>
        <v>0</v>
      </c>
      <c r="G32" s="49">
        <f t="shared" si="1"/>
        <v>0</v>
      </c>
      <c r="I32" s="9"/>
      <c r="J32" s="26">
        <v>4502</v>
      </c>
      <c r="K32" s="26">
        <v>262</v>
      </c>
      <c r="L32" s="26">
        <v>4502</v>
      </c>
      <c r="M32" s="26">
        <v>4803</v>
      </c>
      <c r="N32" s="26">
        <v>209</v>
      </c>
      <c r="O32" s="37"/>
      <c r="Q32" s="36"/>
      <c r="R32" s="26"/>
      <c r="S32" s="9"/>
      <c r="T32" s="9"/>
      <c r="U32" s="9"/>
      <c r="V32" s="9"/>
      <c r="W32" s="9"/>
      <c r="X32" s="9"/>
      <c r="Y32" s="9"/>
    </row>
    <row r="33" spans="1:25" ht="15.75" x14ac:dyDescent="0.25">
      <c r="A33" s="2">
        <v>4604</v>
      </c>
      <c r="B33" s="1" t="s">
        <v>26</v>
      </c>
      <c r="C33" s="10">
        <v>259</v>
      </c>
      <c r="D33" s="10">
        <v>252</v>
      </c>
      <c r="E33" s="10">
        <v>247</v>
      </c>
      <c r="F33" s="55">
        <f t="shared" si="0"/>
        <v>-5</v>
      </c>
      <c r="G33" s="52">
        <f t="shared" si="1"/>
        <v>-1.9841269841269882E-2</v>
      </c>
      <c r="I33" s="9"/>
      <c r="J33" s="26">
        <v>4604</v>
      </c>
      <c r="K33" s="26">
        <v>247</v>
      </c>
      <c r="L33" s="26">
        <v>4604</v>
      </c>
      <c r="M33" s="26">
        <v>4901</v>
      </c>
      <c r="N33" s="26">
        <v>43</v>
      </c>
      <c r="O33" s="37"/>
      <c r="Q33" s="36"/>
      <c r="R33" s="26"/>
      <c r="S33" s="9"/>
      <c r="T33" s="9"/>
      <c r="U33" s="9"/>
      <c r="V33" s="9"/>
      <c r="W33" s="9"/>
      <c r="X33" s="9"/>
      <c r="Y33" s="9"/>
    </row>
    <row r="34" spans="1:25" ht="15.75" x14ac:dyDescent="0.25">
      <c r="A34" s="21">
        <v>4607</v>
      </c>
      <c r="B34" s="19" t="s">
        <v>27</v>
      </c>
      <c r="C34" s="20">
        <v>996</v>
      </c>
      <c r="D34" s="20">
        <v>1020</v>
      </c>
      <c r="E34" s="20">
        <v>1021</v>
      </c>
      <c r="F34" s="35">
        <f t="shared" si="0"/>
        <v>1</v>
      </c>
      <c r="G34" s="49">
        <f t="shared" si="1"/>
        <v>9.8039215686274161E-4</v>
      </c>
      <c r="I34" s="9"/>
      <c r="J34" s="26">
        <v>4607</v>
      </c>
      <c r="K34" s="26">
        <v>1021</v>
      </c>
      <c r="L34" s="26">
        <v>4607</v>
      </c>
      <c r="M34" s="26">
        <v>4902</v>
      </c>
      <c r="N34" s="26">
        <v>108</v>
      </c>
      <c r="O34" s="37"/>
      <c r="Q34" s="36"/>
      <c r="R34" s="26"/>
      <c r="S34" s="9"/>
      <c r="T34" s="9"/>
      <c r="U34" s="9"/>
      <c r="V34" s="9"/>
      <c r="W34" s="9"/>
      <c r="X34" s="9"/>
      <c r="Y34" s="9"/>
    </row>
    <row r="35" spans="1:25" ht="15.75" x14ac:dyDescent="0.25">
      <c r="A35" s="2">
        <v>4803</v>
      </c>
      <c r="B35" s="1" t="s">
        <v>28</v>
      </c>
      <c r="C35" s="10">
        <v>199</v>
      </c>
      <c r="D35" s="10">
        <v>209</v>
      </c>
      <c r="E35" s="10">
        <v>203</v>
      </c>
      <c r="F35" s="55">
        <f t="shared" si="0"/>
        <v>-6</v>
      </c>
      <c r="G35" s="52">
        <f t="shared" si="1"/>
        <v>-2.8708133971291905E-2</v>
      </c>
      <c r="I35" s="9"/>
      <c r="J35" s="26">
        <v>4803</v>
      </c>
      <c r="K35" s="26">
        <v>203</v>
      </c>
      <c r="L35" s="26">
        <v>4803</v>
      </c>
      <c r="M35" s="26">
        <v>4911</v>
      </c>
      <c r="N35" s="26">
        <v>454</v>
      </c>
      <c r="O35" s="37"/>
      <c r="Q35" s="36"/>
      <c r="R35" s="26"/>
      <c r="S35" s="9"/>
      <c r="T35" s="9"/>
      <c r="U35" s="9"/>
      <c r="V35" s="9"/>
      <c r="W35" s="9"/>
      <c r="X35" s="9"/>
      <c r="Y35" s="9"/>
    </row>
    <row r="36" spans="1:25" ht="15.75" x14ac:dyDescent="0.25">
      <c r="A36" s="21">
        <v>4901</v>
      </c>
      <c r="B36" s="19" t="s">
        <v>29</v>
      </c>
      <c r="C36" s="20">
        <v>40</v>
      </c>
      <c r="D36" s="20">
        <v>43</v>
      </c>
      <c r="E36" s="20">
        <v>43</v>
      </c>
      <c r="F36" s="35">
        <f t="shared" si="0"/>
        <v>0</v>
      </c>
      <c r="G36" s="49">
        <f t="shared" si="1"/>
        <v>0</v>
      </c>
      <c r="I36" s="9"/>
      <c r="J36" s="26">
        <v>4901</v>
      </c>
      <c r="K36" s="26">
        <v>43</v>
      </c>
      <c r="L36" s="26">
        <v>4901</v>
      </c>
      <c r="M36" s="26">
        <v>5200</v>
      </c>
      <c r="N36" s="26">
        <v>4035</v>
      </c>
      <c r="O36" s="37"/>
      <c r="Q36" s="36"/>
      <c r="R36" s="26"/>
      <c r="S36" s="9"/>
      <c r="T36" s="9"/>
      <c r="U36" s="9"/>
      <c r="V36" s="9"/>
      <c r="W36" s="9"/>
      <c r="X36" s="9"/>
      <c r="Y36" s="9"/>
    </row>
    <row r="37" spans="1:25" ht="15.75" x14ac:dyDescent="0.25">
      <c r="A37" s="2">
        <v>4902</v>
      </c>
      <c r="B37" s="1" t="s">
        <v>30</v>
      </c>
      <c r="C37" s="10">
        <v>103</v>
      </c>
      <c r="D37" s="10">
        <v>109</v>
      </c>
      <c r="E37" s="10">
        <v>106</v>
      </c>
      <c r="F37" s="55">
        <f t="shared" si="0"/>
        <v>-3</v>
      </c>
      <c r="G37" s="52">
        <f t="shared" si="1"/>
        <v>-2.752293577981646E-2</v>
      </c>
      <c r="I37" s="9"/>
      <c r="J37" s="26">
        <v>4902</v>
      </c>
      <c r="K37" s="26">
        <v>106</v>
      </c>
      <c r="L37" s="26">
        <v>4902</v>
      </c>
      <c r="M37" s="26">
        <v>5508</v>
      </c>
      <c r="N37" s="26">
        <v>1208</v>
      </c>
      <c r="O37" s="37"/>
      <c r="Q37" s="36"/>
      <c r="R37" s="26"/>
      <c r="S37" s="9"/>
      <c r="T37" s="9"/>
      <c r="U37" s="9"/>
      <c r="V37" s="9"/>
      <c r="W37" s="9"/>
      <c r="X37" s="9"/>
      <c r="Y37" s="9"/>
    </row>
    <row r="38" spans="1:25" ht="15.75" x14ac:dyDescent="0.25">
      <c r="A38" s="21">
        <v>4911</v>
      </c>
      <c r="B38" s="19" t="s">
        <v>31</v>
      </c>
      <c r="C38" s="20">
        <v>451</v>
      </c>
      <c r="D38" s="20">
        <v>454</v>
      </c>
      <c r="E38" s="20">
        <v>456</v>
      </c>
      <c r="F38" s="35">
        <f t="shared" si="0"/>
        <v>2</v>
      </c>
      <c r="G38" s="49">
        <f t="shared" si="1"/>
        <v>4.405286343612369E-3</v>
      </c>
      <c r="I38" s="9"/>
      <c r="J38" s="26">
        <v>4911</v>
      </c>
      <c r="K38" s="26">
        <v>456</v>
      </c>
      <c r="L38" s="26">
        <v>4911</v>
      </c>
      <c r="M38" s="26">
        <v>5604</v>
      </c>
      <c r="N38" s="26">
        <v>944</v>
      </c>
      <c r="O38" s="37"/>
      <c r="Q38" s="36"/>
      <c r="R38" s="26"/>
      <c r="S38" s="9"/>
      <c r="T38" s="9"/>
      <c r="U38" s="9"/>
      <c r="V38" s="9"/>
      <c r="W38" s="9"/>
      <c r="X38" s="9"/>
      <c r="Y38" s="9"/>
    </row>
    <row r="39" spans="1:25" ht="21.75" customHeight="1" x14ac:dyDescent="0.25">
      <c r="A39" s="3" t="s">
        <v>32</v>
      </c>
      <c r="B39" s="4"/>
      <c r="C39" s="11">
        <f>SUM(C40:C46)</f>
        <v>7227</v>
      </c>
      <c r="D39" s="11">
        <f>SUM(D40:D46)</f>
        <v>7327</v>
      </c>
      <c r="E39" s="11">
        <f>SUM(E40:E46)</f>
        <v>7307</v>
      </c>
      <c r="F39" s="55">
        <f t="shared" si="0"/>
        <v>-20</v>
      </c>
      <c r="G39" s="52">
        <f t="shared" si="1"/>
        <v>-2.729630135116734E-3</v>
      </c>
      <c r="I39" s="9"/>
      <c r="M39" s="26">
        <v>5609</v>
      </c>
      <c r="N39" s="26">
        <v>472</v>
      </c>
      <c r="O39" s="37"/>
      <c r="Q39" s="36"/>
      <c r="R39" s="26"/>
      <c r="S39" s="9"/>
      <c r="T39" s="9"/>
      <c r="U39" s="9"/>
      <c r="V39" s="9"/>
      <c r="W39" s="9"/>
      <c r="X39" s="9"/>
      <c r="Y39" s="9"/>
    </row>
    <row r="40" spans="1:25" ht="15.75" x14ac:dyDescent="0.25">
      <c r="A40" s="21">
        <v>5200</v>
      </c>
      <c r="B40" s="19" t="s">
        <v>33</v>
      </c>
      <c r="C40" s="20">
        <v>3990</v>
      </c>
      <c r="D40" s="20">
        <v>4037</v>
      </c>
      <c r="E40" s="20">
        <v>4026</v>
      </c>
      <c r="F40" s="54">
        <f t="shared" si="0"/>
        <v>-11</v>
      </c>
      <c r="G40" s="56">
        <f t="shared" si="1"/>
        <v>-2.7247956403270157E-3</v>
      </c>
      <c r="I40" s="9"/>
      <c r="J40" s="26">
        <v>5200</v>
      </c>
      <c r="K40" s="26">
        <v>4026</v>
      </c>
      <c r="L40" s="26">
        <v>5200</v>
      </c>
      <c r="M40" s="26">
        <v>5611</v>
      </c>
      <c r="N40" s="26">
        <v>91</v>
      </c>
      <c r="O40" s="37"/>
      <c r="Q40" s="36"/>
      <c r="R40" s="26"/>
      <c r="S40" s="9"/>
      <c r="T40" s="9"/>
      <c r="U40" s="9"/>
      <c r="V40" s="9"/>
      <c r="W40" s="9"/>
      <c r="X40" s="9"/>
      <c r="Y40" s="9"/>
    </row>
    <row r="41" spans="1:25" ht="15.75" x14ac:dyDescent="0.25">
      <c r="A41" s="2">
        <v>5508</v>
      </c>
      <c r="B41" s="1" t="s">
        <v>34</v>
      </c>
      <c r="C41" s="10">
        <v>1181</v>
      </c>
      <c r="D41" s="10">
        <v>1210</v>
      </c>
      <c r="E41" s="10">
        <v>1208</v>
      </c>
      <c r="F41" s="55">
        <f t="shared" si="0"/>
        <v>-2</v>
      </c>
      <c r="G41" s="52">
        <f t="shared" si="1"/>
        <v>-1.6528925619834212E-3</v>
      </c>
      <c r="I41" s="9"/>
      <c r="J41" s="26">
        <v>5508</v>
      </c>
      <c r="K41" s="26">
        <v>1208</v>
      </c>
      <c r="L41" s="26">
        <v>5508</v>
      </c>
      <c r="M41" s="26">
        <v>5612</v>
      </c>
      <c r="N41" s="26">
        <v>370</v>
      </c>
      <c r="O41" s="37"/>
      <c r="Q41" s="36"/>
      <c r="R41" s="26"/>
      <c r="S41" s="9"/>
      <c r="T41" s="9"/>
      <c r="U41" s="9"/>
      <c r="V41" s="9"/>
      <c r="W41" s="9"/>
      <c r="X41" s="9"/>
      <c r="Y41" s="9"/>
    </row>
    <row r="42" spans="1:25" ht="15.75" x14ac:dyDescent="0.25">
      <c r="A42" s="21">
        <v>5604</v>
      </c>
      <c r="B42" s="19" t="s">
        <v>35</v>
      </c>
      <c r="C42" s="20">
        <v>935</v>
      </c>
      <c r="D42" s="20">
        <v>942</v>
      </c>
      <c r="E42" s="20">
        <v>932</v>
      </c>
      <c r="F42" s="54">
        <f t="shared" si="0"/>
        <v>-10</v>
      </c>
      <c r="G42" s="56">
        <f t="shared" si="1"/>
        <v>-1.0615711252653925E-2</v>
      </c>
      <c r="I42" s="9"/>
      <c r="J42" s="26">
        <v>5604</v>
      </c>
      <c r="K42" s="26">
        <v>932</v>
      </c>
      <c r="L42" s="26">
        <v>5604</v>
      </c>
      <c r="M42" s="26">
        <v>5706</v>
      </c>
      <c r="N42" s="26">
        <v>205</v>
      </c>
      <c r="O42" s="37"/>
      <c r="Q42" s="36"/>
      <c r="R42" s="26"/>
      <c r="S42" s="9"/>
      <c r="T42" s="9"/>
      <c r="U42" s="9"/>
      <c r="V42" s="9"/>
      <c r="W42" s="9"/>
      <c r="X42" s="9"/>
      <c r="Y42" s="9"/>
    </row>
    <row r="43" spans="1:25" ht="15.75" x14ac:dyDescent="0.25">
      <c r="A43" s="2">
        <v>5609</v>
      </c>
      <c r="B43" s="1" t="s">
        <v>36</v>
      </c>
      <c r="C43" s="10">
        <v>459</v>
      </c>
      <c r="D43" s="10">
        <v>473</v>
      </c>
      <c r="E43" s="10">
        <v>474</v>
      </c>
      <c r="F43" s="34">
        <f t="shared" si="0"/>
        <v>1</v>
      </c>
      <c r="G43" s="44">
        <f t="shared" si="1"/>
        <v>2.1141649048626032E-3</v>
      </c>
      <c r="I43" s="9"/>
      <c r="J43" s="26">
        <v>5609</v>
      </c>
      <c r="K43" s="26">
        <v>474</v>
      </c>
      <c r="L43" s="26">
        <v>5609</v>
      </c>
      <c r="M43" s="26">
        <v>6000</v>
      </c>
      <c r="N43" s="26">
        <v>19040</v>
      </c>
      <c r="O43" s="37"/>
      <c r="Q43" s="36"/>
      <c r="R43" s="26"/>
      <c r="S43" s="9"/>
      <c r="T43" s="9"/>
      <c r="U43" s="9"/>
      <c r="V43" s="9"/>
      <c r="W43" s="9"/>
      <c r="X43" s="9"/>
      <c r="Y43" s="9"/>
    </row>
    <row r="44" spans="1:25" ht="15.75" x14ac:dyDescent="0.25">
      <c r="A44" s="21">
        <v>5611</v>
      </c>
      <c r="B44" s="19" t="s">
        <v>37</v>
      </c>
      <c r="C44" s="20">
        <v>88</v>
      </c>
      <c r="D44" s="20">
        <v>90</v>
      </c>
      <c r="E44" s="20">
        <v>90</v>
      </c>
      <c r="F44" s="35">
        <f t="shared" si="0"/>
        <v>0</v>
      </c>
      <c r="G44" s="49">
        <f t="shared" si="1"/>
        <v>0</v>
      </c>
      <c r="I44" s="9"/>
      <c r="J44" s="26">
        <v>5611</v>
      </c>
      <c r="K44" s="26">
        <v>90</v>
      </c>
      <c r="L44" s="26">
        <v>5611</v>
      </c>
      <c r="M44" s="26">
        <v>6100</v>
      </c>
      <c r="N44" s="26">
        <v>3110</v>
      </c>
      <c r="O44" s="37"/>
      <c r="Q44" s="36"/>
      <c r="R44" s="26"/>
      <c r="S44" s="9"/>
      <c r="T44" s="9"/>
      <c r="U44" s="9"/>
      <c r="V44" s="9"/>
      <c r="W44" s="9"/>
      <c r="X44" s="9"/>
      <c r="Y44" s="9"/>
    </row>
    <row r="45" spans="1:25" ht="15.75" x14ac:dyDescent="0.25">
      <c r="A45" s="2">
        <v>5612</v>
      </c>
      <c r="B45" s="1" t="s">
        <v>38</v>
      </c>
      <c r="C45" s="10">
        <v>374</v>
      </c>
      <c r="D45" s="10">
        <v>370</v>
      </c>
      <c r="E45" s="10">
        <v>373</v>
      </c>
      <c r="F45" s="34">
        <f t="shared" si="0"/>
        <v>3</v>
      </c>
      <c r="G45" s="44">
        <f t="shared" si="1"/>
        <v>8.1081081081080253E-3</v>
      </c>
      <c r="I45" s="9"/>
      <c r="J45" s="26">
        <v>5612</v>
      </c>
      <c r="K45" s="26">
        <v>373</v>
      </c>
      <c r="L45" s="26">
        <v>5612</v>
      </c>
      <c r="M45" s="26">
        <v>6250</v>
      </c>
      <c r="N45" s="26">
        <v>2009</v>
      </c>
      <c r="O45" s="37"/>
      <c r="Q45" s="36"/>
      <c r="R45" s="26"/>
      <c r="S45" s="9"/>
      <c r="T45" s="9"/>
      <c r="U45" s="9"/>
      <c r="V45" s="9"/>
      <c r="W45" s="9"/>
      <c r="X45" s="9"/>
      <c r="Y45" s="9"/>
    </row>
    <row r="46" spans="1:25" ht="15.75" x14ac:dyDescent="0.25">
      <c r="A46" s="21">
        <v>5706</v>
      </c>
      <c r="B46" s="19" t="s">
        <v>39</v>
      </c>
      <c r="C46" s="20">
        <v>200</v>
      </c>
      <c r="D46" s="20">
        <v>205</v>
      </c>
      <c r="E46" s="20">
        <v>204</v>
      </c>
      <c r="F46" s="54">
        <f t="shared" si="0"/>
        <v>-1</v>
      </c>
      <c r="G46" s="56">
        <f t="shared" si="1"/>
        <v>-4.8780487804878092E-3</v>
      </c>
      <c r="I46" s="9"/>
      <c r="J46" s="26">
        <v>5706</v>
      </c>
      <c r="K46" s="26">
        <v>204</v>
      </c>
      <c r="L46" s="26">
        <v>5706</v>
      </c>
      <c r="M46" s="26">
        <v>6400</v>
      </c>
      <c r="N46" s="26">
        <v>1900</v>
      </c>
      <c r="O46" s="37"/>
      <c r="Q46" s="36"/>
      <c r="R46" s="26"/>
      <c r="S46" s="9"/>
      <c r="T46" s="9"/>
      <c r="U46" s="9"/>
      <c r="V46" s="9"/>
      <c r="W46" s="9"/>
      <c r="X46" s="9"/>
      <c r="Y46" s="9"/>
    </row>
    <row r="47" spans="1:25" ht="24" customHeight="1" x14ac:dyDescent="0.25">
      <c r="A47" s="3" t="s">
        <v>40</v>
      </c>
      <c r="B47" s="4"/>
      <c r="C47" s="11">
        <f>SUM(C48:C60)</f>
        <v>30441</v>
      </c>
      <c r="D47" s="11">
        <f>SUM(D48:D60)</f>
        <v>30596</v>
      </c>
      <c r="E47" s="11">
        <f>SUM(E48:E60)</f>
        <v>30570</v>
      </c>
      <c r="F47" s="55">
        <f t="shared" si="0"/>
        <v>-26</v>
      </c>
      <c r="G47" s="52">
        <f t="shared" si="1"/>
        <v>-8.4978428552751062E-4</v>
      </c>
      <c r="I47" s="9"/>
      <c r="L47" s="26">
        <v>6000</v>
      </c>
      <c r="M47" s="26">
        <v>6513</v>
      </c>
      <c r="N47" s="26">
        <v>1070</v>
      </c>
      <c r="O47" s="37"/>
      <c r="Q47" s="36"/>
      <c r="R47" s="26"/>
      <c r="S47" s="9"/>
      <c r="T47" s="9"/>
      <c r="U47" s="9"/>
      <c r="V47" s="9"/>
      <c r="W47" s="9"/>
      <c r="X47" s="9"/>
      <c r="Y47" s="9"/>
    </row>
    <row r="48" spans="1:25" ht="15.75" x14ac:dyDescent="0.25">
      <c r="A48" s="21">
        <v>6000</v>
      </c>
      <c r="B48" s="19" t="s">
        <v>87</v>
      </c>
      <c r="C48" s="20">
        <v>18900</v>
      </c>
      <c r="D48" s="20">
        <v>19024</v>
      </c>
      <c r="E48" s="20">
        <v>19009</v>
      </c>
      <c r="F48" s="54">
        <f t="shared" si="0"/>
        <v>-15</v>
      </c>
      <c r="G48" s="56">
        <f t="shared" si="1"/>
        <v>-7.8847771236334463E-4</v>
      </c>
      <c r="I48" s="9"/>
      <c r="J48" s="26">
        <v>6000</v>
      </c>
      <c r="K48" s="26">
        <v>19009</v>
      </c>
      <c r="L48" s="26">
        <v>6100</v>
      </c>
      <c r="M48" s="26">
        <v>6515</v>
      </c>
      <c r="N48" s="26">
        <v>617</v>
      </c>
      <c r="O48" s="37"/>
      <c r="Q48" s="36"/>
      <c r="R48" s="26"/>
      <c r="S48" s="9"/>
      <c r="T48" s="9"/>
      <c r="U48" s="9"/>
      <c r="V48" s="9"/>
      <c r="W48" s="9"/>
      <c r="X48" s="9"/>
      <c r="Y48" s="9"/>
    </row>
    <row r="49" spans="1:25" ht="15.75" x14ac:dyDescent="0.25">
      <c r="A49" s="2">
        <v>6100</v>
      </c>
      <c r="B49" s="1" t="s">
        <v>41</v>
      </c>
      <c r="C49" s="10">
        <v>3050</v>
      </c>
      <c r="D49" s="10">
        <v>3111</v>
      </c>
      <c r="E49" s="10">
        <v>3122</v>
      </c>
      <c r="F49" s="34">
        <f t="shared" si="0"/>
        <v>11</v>
      </c>
      <c r="G49" s="44">
        <f t="shared" si="1"/>
        <v>3.5358405657344161E-3</v>
      </c>
      <c r="I49" s="9"/>
      <c r="J49" s="26">
        <v>6100</v>
      </c>
      <c r="K49" s="26">
        <v>3122</v>
      </c>
      <c r="L49" s="26">
        <v>6250</v>
      </c>
      <c r="M49" s="26">
        <v>6601</v>
      </c>
      <c r="N49" s="26">
        <v>484</v>
      </c>
      <c r="O49" s="37"/>
      <c r="Q49" s="36"/>
      <c r="R49" s="26"/>
      <c r="S49" s="9"/>
      <c r="T49" s="9"/>
      <c r="U49" s="9"/>
      <c r="V49" s="9"/>
      <c r="W49" s="9"/>
      <c r="X49" s="9"/>
      <c r="Y49" s="9"/>
    </row>
    <row r="50" spans="1:25" ht="15.75" x14ac:dyDescent="0.25">
      <c r="A50" s="21">
        <v>6250</v>
      </c>
      <c r="B50" s="19" t="s">
        <v>42</v>
      </c>
      <c r="C50" s="20">
        <v>2004</v>
      </c>
      <c r="D50" s="20">
        <v>2007</v>
      </c>
      <c r="E50" s="20">
        <v>2011</v>
      </c>
      <c r="F50" s="35">
        <f t="shared" si="0"/>
        <v>4</v>
      </c>
      <c r="G50" s="49">
        <f t="shared" si="1"/>
        <v>1.9930244145491827E-3</v>
      </c>
      <c r="I50" s="9"/>
      <c r="J50" s="26">
        <v>6250</v>
      </c>
      <c r="K50" s="26">
        <v>2011</v>
      </c>
      <c r="L50" s="26">
        <v>6400</v>
      </c>
      <c r="M50" s="26">
        <v>6602</v>
      </c>
      <c r="N50" s="26">
        <v>365</v>
      </c>
      <c r="O50" s="37"/>
      <c r="Q50" s="36"/>
      <c r="R50" s="26"/>
      <c r="S50" s="9"/>
      <c r="T50" s="9"/>
      <c r="U50" s="9"/>
      <c r="V50" s="9"/>
      <c r="W50" s="9"/>
      <c r="X50" s="9"/>
      <c r="Y50" s="9"/>
    </row>
    <row r="51" spans="1:25" ht="15.75" x14ac:dyDescent="0.25">
      <c r="A51" s="2">
        <v>6400</v>
      </c>
      <c r="B51" s="1" t="s">
        <v>43</v>
      </c>
      <c r="C51" s="10">
        <v>1908</v>
      </c>
      <c r="D51" s="10">
        <v>1902</v>
      </c>
      <c r="E51" s="10">
        <v>1898</v>
      </c>
      <c r="F51" s="55">
        <f t="shared" si="0"/>
        <v>-4</v>
      </c>
      <c r="G51" s="52">
        <f t="shared" si="1"/>
        <v>-2.103049421661396E-3</v>
      </c>
      <c r="I51" s="9"/>
      <c r="J51" s="26">
        <v>6400</v>
      </c>
      <c r="K51" s="26">
        <v>1898</v>
      </c>
      <c r="L51" s="26">
        <v>6513</v>
      </c>
      <c r="M51" s="26">
        <v>6607</v>
      </c>
      <c r="N51" s="26">
        <v>507</v>
      </c>
      <c r="O51" s="37"/>
      <c r="Q51" s="36"/>
      <c r="R51" s="26"/>
      <c r="S51" s="9"/>
      <c r="T51" s="9"/>
      <c r="U51" s="9"/>
      <c r="V51" s="9"/>
      <c r="W51" s="9"/>
      <c r="X51" s="9"/>
      <c r="Y51" s="9"/>
    </row>
    <row r="52" spans="1:25" ht="15.75" x14ac:dyDescent="0.25">
      <c r="A52" s="21">
        <v>6513</v>
      </c>
      <c r="B52" s="19" t="s">
        <v>44</v>
      </c>
      <c r="C52" s="20">
        <v>1041</v>
      </c>
      <c r="D52" s="20">
        <v>1079</v>
      </c>
      <c r="E52" s="20">
        <v>1077</v>
      </c>
      <c r="F52" s="54">
        <f t="shared" si="0"/>
        <v>-2</v>
      </c>
      <c r="G52" s="56">
        <f t="shared" si="1"/>
        <v>-1.853568118628357E-3</v>
      </c>
      <c r="I52" s="9"/>
      <c r="J52" s="26">
        <v>6513</v>
      </c>
      <c r="K52" s="26">
        <v>1077</v>
      </c>
      <c r="L52" s="26">
        <v>6515</v>
      </c>
      <c r="M52" s="26">
        <v>6611</v>
      </c>
      <c r="N52" s="26">
        <v>54</v>
      </c>
      <c r="O52" s="37"/>
      <c r="Q52" s="36"/>
      <c r="R52" s="26"/>
      <c r="S52" s="9"/>
      <c r="T52" s="9"/>
      <c r="U52" s="9"/>
      <c r="V52" s="9"/>
      <c r="W52" s="9"/>
      <c r="X52" s="9"/>
      <c r="Y52" s="9"/>
    </row>
    <row r="53" spans="1:25" ht="15.75" x14ac:dyDescent="0.25">
      <c r="A53" s="2">
        <v>6515</v>
      </c>
      <c r="B53" s="1" t="s">
        <v>45</v>
      </c>
      <c r="C53" s="10">
        <v>613</v>
      </c>
      <c r="D53" s="10">
        <v>621</v>
      </c>
      <c r="E53" s="10">
        <v>624</v>
      </c>
      <c r="F53" s="34">
        <f t="shared" si="0"/>
        <v>3</v>
      </c>
      <c r="G53" s="44">
        <f t="shared" si="1"/>
        <v>4.8309178743961567E-3</v>
      </c>
      <c r="I53" s="9"/>
      <c r="J53" s="26">
        <v>6515</v>
      </c>
      <c r="K53" s="26">
        <v>624</v>
      </c>
      <c r="L53" s="26">
        <v>6601</v>
      </c>
      <c r="M53" s="26">
        <v>6612</v>
      </c>
      <c r="N53" s="26">
        <v>864</v>
      </c>
      <c r="O53" s="37"/>
      <c r="Q53" s="36"/>
      <c r="R53" s="26"/>
      <c r="S53" s="9"/>
      <c r="T53" s="9"/>
      <c r="U53" s="9"/>
      <c r="V53" s="9"/>
      <c r="W53" s="9"/>
      <c r="X53" s="9"/>
      <c r="Y53" s="9"/>
    </row>
    <row r="54" spans="1:25" ht="15.75" x14ac:dyDescent="0.25">
      <c r="A54" s="21">
        <v>6601</v>
      </c>
      <c r="B54" s="19" t="s">
        <v>46</v>
      </c>
      <c r="C54" s="20">
        <v>489</v>
      </c>
      <c r="D54" s="20">
        <v>482</v>
      </c>
      <c r="E54" s="20">
        <v>481</v>
      </c>
      <c r="F54" s="54">
        <f t="shared" si="0"/>
        <v>-1</v>
      </c>
      <c r="G54" s="56">
        <f t="shared" si="1"/>
        <v>-2.0746887966804906E-3</v>
      </c>
      <c r="I54" s="9"/>
      <c r="J54" s="26">
        <v>6601</v>
      </c>
      <c r="K54" s="26">
        <v>481</v>
      </c>
      <c r="L54" s="26">
        <v>6602</v>
      </c>
      <c r="M54" s="26">
        <v>6706</v>
      </c>
      <c r="N54" s="26">
        <v>93</v>
      </c>
      <c r="O54" s="37"/>
      <c r="Q54" s="36"/>
      <c r="R54" s="26"/>
      <c r="S54" s="9"/>
      <c r="T54" s="9"/>
      <c r="U54" s="9"/>
      <c r="V54" s="9"/>
      <c r="W54" s="9"/>
      <c r="X54" s="9"/>
      <c r="Y54" s="9"/>
    </row>
    <row r="55" spans="1:25" ht="15.75" x14ac:dyDescent="0.25">
      <c r="A55" s="2">
        <v>6602</v>
      </c>
      <c r="B55" s="1" t="s">
        <v>47</v>
      </c>
      <c r="C55" s="10">
        <v>371</v>
      </c>
      <c r="D55" s="10">
        <v>370</v>
      </c>
      <c r="E55" s="10">
        <v>376</v>
      </c>
      <c r="F55" s="34">
        <f t="shared" si="0"/>
        <v>6</v>
      </c>
      <c r="G55" s="44">
        <f t="shared" si="1"/>
        <v>1.6216216216216273E-2</v>
      </c>
      <c r="I55" s="9"/>
      <c r="J55" s="26">
        <v>6602</v>
      </c>
      <c r="K55" s="26">
        <v>376</v>
      </c>
      <c r="L55" s="26">
        <v>6607</v>
      </c>
      <c r="M55" s="26">
        <v>6709</v>
      </c>
      <c r="N55" s="26">
        <v>485</v>
      </c>
      <c r="O55" s="37"/>
      <c r="Q55" s="36"/>
      <c r="R55" s="26"/>
      <c r="S55" s="9"/>
      <c r="T55" s="9"/>
      <c r="U55" s="9"/>
      <c r="V55" s="9"/>
      <c r="W55" s="9"/>
      <c r="X55" s="9"/>
      <c r="Y55" s="9"/>
    </row>
    <row r="56" spans="1:25" ht="15.75" x14ac:dyDescent="0.25">
      <c r="A56" s="21">
        <v>6607</v>
      </c>
      <c r="B56" s="19" t="s">
        <v>48</v>
      </c>
      <c r="C56" s="20">
        <v>509</v>
      </c>
      <c r="D56" s="20">
        <v>507</v>
      </c>
      <c r="E56" s="20">
        <v>490</v>
      </c>
      <c r="F56" s="54">
        <f t="shared" si="0"/>
        <v>-17</v>
      </c>
      <c r="G56" s="56">
        <f t="shared" si="1"/>
        <v>-3.3530571992110403E-2</v>
      </c>
      <c r="I56" s="9"/>
      <c r="J56" s="26">
        <v>6607</v>
      </c>
      <c r="K56" s="26">
        <v>490</v>
      </c>
      <c r="L56" s="26">
        <v>6611</v>
      </c>
      <c r="M56" s="26">
        <v>7000</v>
      </c>
      <c r="N56" s="26">
        <v>686</v>
      </c>
      <c r="O56" s="37"/>
      <c r="Q56" s="36"/>
      <c r="R56" s="26"/>
      <c r="S56" s="9"/>
      <c r="T56" s="9"/>
      <c r="U56" s="9"/>
      <c r="V56" s="9"/>
      <c r="W56" s="9"/>
      <c r="X56" s="9"/>
      <c r="Y56" s="9"/>
    </row>
    <row r="57" spans="1:25" ht="15.75" x14ac:dyDescent="0.25">
      <c r="A57" s="2">
        <v>6611</v>
      </c>
      <c r="B57" s="1" t="s">
        <v>49</v>
      </c>
      <c r="C57" s="10">
        <v>55</v>
      </c>
      <c r="D57" s="10">
        <v>54</v>
      </c>
      <c r="E57" s="10">
        <v>54</v>
      </c>
      <c r="F57" s="34">
        <f t="shared" si="0"/>
        <v>0</v>
      </c>
      <c r="G57" s="44">
        <f t="shared" si="1"/>
        <v>0</v>
      </c>
      <c r="I57" s="9"/>
      <c r="J57" s="26">
        <v>6611</v>
      </c>
      <c r="K57" s="26">
        <v>54</v>
      </c>
      <c r="L57" s="26">
        <v>6612</v>
      </c>
      <c r="M57" s="26">
        <v>7300</v>
      </c>
      <c r="N57" s="26">
        <v>5070</v>
      </c>
      <c r="O57" s="37"/>
      <c r="Q57" s="36"/>
      <c r="R57" s="26"/>
      <c r="S57" s="9"/>
      <c r="T57" s="9"/>
      <c r="U57" s="9"/>
      <c r="V57" s="9"/>
      <c r="W57" s="9"/>
      <c r="X57" s="9"/>
      <c r="Y57" s="9"/>
    </row>
    <row r="58" spans="1:25" ht="15.75" x14ac:dyDescent="0.25">
      <c r="A58" s="21">
        <v>6612</v>
      </c>
      <c r="B58" s="19" t="s">
        <v>50</v>
      </c>
      <c r="C58" s="20">
        <v>903</v>
      </c>
      <c r="D58" s="20">
        <v>864</v>
      </c>
      <c r="E58" s="20">
        <v>859</v>
      </c>
      <c r="F58" s="54">
        <f t="shared" si="0"/>
        <v>-5</v>
      </c>
      <c r="G58" s="56">
        <f t="shared" si="1"/>
        <v>-5.7870370370370905E-3</v>
      </c>
      <c r="I58" s="9"/>
      <c r="J58" s="26">
        <v>6612</v>
      </c>
      <c r="K58" s="26">
        <v>859</v>
      </c>
      <c r="L58" s="26">
        <v>6706</v>
      </c>
      <c r="M58" s="26">
        <v>7502</v>
      </c>
      <c r="N58" s="26">
        <v>658</v>
      </c>
      <c r="O58" s="37"/>
      <c r="Q58" s="36"/>
      <c r="R58" s="26"/>
      <c r="S58" s="9"/>
      <c r="T58" s="9"/>
      <c r="U58" s="9"/>
      <c r="V58" s="9"/>
      <c r="W58" s="9"/>
      <c r="X58" s="9"/>
      <c r="Y58" s="9"/>
    </row>
    <row r="59" spans="1:25" ht="15.75" x14ac:dyDescent="0.25">
      <c r="A59" s="2">
        <v>6706</v>
      </c>
      <c r="B59" s="1" t="s">
        <v>51</v>
      </c>
      <c r="C59" s="10">
        <v>89</v>
      </c>
      <c r="D59" s="10">
        <v>93</v>
      </c>
      <c r="E59" s="10">
        <v>93</v>
      </c>
      <c r="F59" s="34">
        <f t="shared" si="0"/>
        <v>0</v>
      </c>
      <c r="G59" s="44">
        <f t="shared" si="1"/>
        <v>0</v>
      </c>
      <c r="I59" s="9"/>
      <c r="J59" s="26">
        <v>6706</v>
      </c>
      <c r="K59" s="26">
        <v>93</v>
      </c>
      <c r="L59" s="26">
        <v>6709</v>
      </c>
      <c r="M59" s="26">
        <v>7505</v>
      </c>
      <c r="N59" s="26">
        <v>86</v>
      </c>
      <c r="O59" s="37"/>
      <c r="Q59" s="36"/>
      <c r="R59" s="26"/>
      <c r="S59" s="9"/>
      <c r="T59" s="9"/>
      <c r="U59" s="9"/>
      <c r="V59" s="9"/>
      <c r="W59" s="9"/>
      <c r="X59" s="9"/>
      <c r="Y59" s="9"/>
    </row>
    <row r="60" spans="1:25" ht="15.75" x14ac:dyDescent="0.25">
      <c r="A60" s="21">
        <v>6709</v>
      </c>
      <c r="B60" s="19" t="s">
        <v>52</v>
      </c>
      <c r="C60" s="20">
        <v>509</v>
      </c>
      <c r="D60" s="20">
        <v>482</v>
      </c>
      <c r="E60" s="20">
        <v>476</v>
      </c>
      <c r="F60" s="54">
        <f t="shared" si="0"/>
        <v>-6</v>
      </c>
      <c r="G60" s="56">
        <f t="shared" si="1"/>
        <v>-1.2448132780082943E-2</v>
      </c>
      <c r="I60" s="9"/>
      <c r="J60" s="26">
        <v>6709</v>
      </c>
      <c r="K60" s="26">
        <v>476</v>
      </c>
      <c r="L60" s="26">
        <v>7000</v>
      </c>
      <c r="M60" s="26">
        <v>7509</v>
      </c>
      <c r="N60" s="26">
        <v>122</v>
      </c>
      <c r="O60" s="37"/>
      <c r="Q60" s="36"/>
      <c r="R60" s="26"/>
      <c r="S60" s="9"/>
      <c r="T60" s="9"/>
      <c r="U60" s="9"/>
      <c r="V60" s="9"/>
      <c r="W60" s="9"/>
      <c r="X60" s="9"/>
      <c r="Y60" s="9"/>
    </row>
    <row r="61" spans="1:25" ht="19.5" customHeight="1" x14ac:dyDescent="0.25">
      <c r="A61" s="3" t="s">
        <v>53</v>
      </c>
      <c r="B61" s="4"/>
      <c r="C61" s="11">
        <f>SUM(C62:C68)</f>
        <v>10691</v>
      </c>
      <c r="D61" s="11">
        <f>SUM(D62:D68)</f>
        <v>10740</v>
      </c>
      <c r="E61" s="11">
        <f>SUM(E62:E68)</f>
        <v>10741</v>
      </c>
      <c r="F61" s="34">
        <f t="shared" si="0"/>
        <v>1</v>
      </c>
      <c r="G61" s="44">
        <f t="shared" si="1"/>
        <v>9.3109869646168519E-5</v>
      </c>
      <c r="I61" s="9"/>
      <c r="L61" s="26">
        <v>7300</v>
      </c>
      <c r="M61" s="26">
        <v>7617</v>
      </c>
      <c r="N61" s="26">
        <v>499</v>
      </c>
      <c r="O61" s="37"/>
      <c r="Q61" s="36"/>
      <c r="R61" s="26"/>
      <c r="S61" s="9"/>
      <c r="T61" s="9"/>
      <c r="U61" s="9"/>
      <c r="V61" s="9"/>
      <c r="W61" s="9"/>
      <c r="X61" s="9"/>
      <c r="Y61" s="9"/>
    </row>
    <row r="62" spans="1:25" ht="15.75" x14ac:dyDescent="0.25">
      <c r="A62" s="21">
        <v>7000</v>
      </c>
      <c r="B62" s="19" t="s">
        <v>54</v>
      </c>
      <c r="C62" s="20">
        <v>692</v>
      </c>
      <c r="D62" s="20">
        <v>682</v>
      </c>
      <c r="E62" s="20">
        <v>680</v>
      </c>
      <c r="F62" s="54">
        <f t="shared" si="0"/>
        <v>-2</v>
      </c>
      <c r="G62" s="56">
        <f t="shared" si="1"/>
        <v>-2.9325513196480912E-3</v>
      </c>
      <c r="I62" s="9"/>
      <c r="J62" s="26">
        <v>7000</v>
      </c>
      <c r="K62" s="26">
        <v>680</v>
      </c>
      <c r="L62" s="26">
        <v>7502</v>
      </c>
      <c r="M62" s="26">
        <v>7620</v>
      </c>
      <c r="N62" s="26">
        <v>3619</v>
      </c>
      <c r="O62" s="37"/>
      <c r="Q62" s="36"/>
      <c r="R62" s="26"/>
      <c r="S62" s="9"/>
      <c r="T62" s="9"/>
      <c r="U62" s="9"/>
      <c r="V62" s="9"/>
      <c r="W62" s="9"/>
      <c r="X62" s="9"/>
      <c r="Y62" s="9"/>
    </row>
    <row r="63" spans="1:25" ht="15.75" x14ac:dyDescent="0.25">
      <c r="A63" s="2">
        <v>7300</v>
      </c>
      <c r="B63" s="1" t="s">
        <v>55</v>
      </c>
      <c r="C63" s="10">
        <v>5081</v>
      </c>
      <c r="D63" s="10">
        <v>5073</v>
      </c>
      <c r="E63" s="10">
        <v>5080</v>
      </c>
      <c r="F63" s="34">
        <f t="shared" si="0"/>
        <v>7</v>
      </c>
      <c r="G63" s="44">
        <f t="shared" si="1"/>
        <v>1.3798541297063149E-3</v>
      </c>
      <c r="I63" s="9"/>
      <c r="J63" s="26">
        <v>7300</v>
      </c>
      <c r="K63" s="26">
        <v>5080</v>
      </c>
      <c r="L63" s="26">
        <v>7505</v>
      </c>
      <c r="M63" s="26">
        <v>7708</v>
      </c>
      <c r="N63" s="26">
        <v>2428</v>
      </c>
      <c r="O63" s="37"/>
      <c r="Q63" s="36"/>
      <c r="R63" s="26"/>
      <c r="S63" s="9"/>
      <c r="T63" s="9"/>
      <c r="U63" s="9"/>
      <c r="V63" s="9"/>
      <c r="W63" s="9"/>
      <c r="X63" s="9"/>
      <c r="Y63" s="9"/>
    </row>
    <row r="64" spans="1:25" ht="15.75" x14ac:dyDescent="0.25">
      <c r="A64" s="21">
        <v>7502</v>
      </c>
      <c r="B64" s="19" t="s">
        <v>56</v>
      </c>
      <c r="C64" s="20">
        <v>657</v>
      </c>
      <c r="D64" s="20">
        <v>656</v>
      </c>
      <c r="E64" s="20">
        <v>661</v>
      </c>
      <c r="F64" s="35">
        <f t="shared" si="0"/>
        <v>5</v>
      </c>
      <c r="G64" s="49">
        <f t="shared" si="1"/>
        <v>7.6219512195121464E-3</v>
      </c>
      <c r="I64" s="9"/>
      <c r="J64" s="26">
        <v>7502</v>
      </c>
      <c r="K64" s="26">
        <v>661</v>
      </c>
      <c r="L64" s="26">
        <v>7509</v>
      </c>
      <c r="M64" s="26">
        <v>8000</v>
      </c>
      <c r="N64" s="26">
        <v>4344</v>
      </c>
      <c r="O64" s="37"/>
      <c r="Q64" s="36"/>
      <c r="R64" s="26"/>
      <c r="S64" s="9"/>
      <c r="T64" s="9"/>
      <c r="U64" s="9"/>
      <c r="V64" s="9"/>
      <c r="W64" s="9"/>
      <c r="X64" s="9"/>
      <c r="Y64" s="9"/>
    </row>
    <row r="65" spans="1:25" ht="15.75" x14ac:dyDescent="0.25">
      <c r="A65" s="2">
        <v>7505</v>
      </c>
      <c r="B65" s="1" t="s">
        <v>57</v>
      </c>
      <c r="C65" s="10">
        <v>73</v>
      </c>
      <c r="D65" s="10">
        <v>86</v>
      </c>
      <c r="E65" s="10">
        <v>86</v>
      </c>
      <c r="F65" s="34">
        <f t="shared" si="0"/>
        <v>0</v>
      </c>
      <c r="G65" s="44">
        <f t="shared" si="1"/>
        <v>0</v>
      </c>
      <c r="I65" s="9"/>
      <c r="J65" s="26">
        <v>7505</v>
      </c>
      <c r="K65" s="26">
        <v>86</v>
      </c>
      <c r="L65" s="26">
        <v>7617</v>
      </c>
      <c r="M65" s="26">
        <v>8200</v>
      </c>
      <c r="N65" s="26">
        <v>10024</v>
      </c>
      <c r="O65" s="37"/>
      <c r="Q65" s="36"/>
      <c r="R65" s="26"/>
      <c r="S65" s="9"/>
      <c r="T65" s="9"/>
      <c r="U65" s="9"/>
      <c r="V65" s="9"/>
      <c r="W65" s="9"/>
      <c r="X65" s="9"/>
      <c r="Y65" s="9"/>
    </row>
    <row r="66" spans="1:25" ht="15.75" x14ac:dyDescent="0.25">
      <c r="A66" s="21">
        <v>7509</v>
      </c>
      <c r="B66" s="19" t="s">
        <v>58</v>
      </c>
      <c r="C66" s="20">
        <v>109</v>
      </c>
      <c r="D66" s="20">
        <v>122</v>
      </c>
      <c r="E66" s="20">
        <v>121</v>
      </c>
      <c r="F66" s="54">
        <f t="shared" si="0"/>
        <v>-1</v>
      </c>
      <c r="G66" s="56">
        <f t="shared" si="1"/>
        <v>-8.1967213114754189E-3</v>
      </c>
      <c r="I66" s="9"/>
      <c r="J66" s="26">
        <v>7509</v>
      </c>
      <c r="K66" s="26">
        <v>121</v>
      </c>
      <c r="L66" s="26">
        <v>7620</v>
      </c>
      <c r="M66" s="26">
        <v>8508</v>
      </c>
      <c r="N66" s="26">
        <v>712</v>
      </c>
      <c r="O66" s="37"/>
      <c r="Q66" s="36"/>
      <c r="R66" s="26"/>
      <c r="S66" s="9"/>
      <c r="T66" s="9"/>
      <c r="U66" s="9"/>
      <c r="V66" s="9"/>
      <c r="W66" s="9"/>
      <c r="X66" s="9"/>
      <c r="Y66" s="9"/>
    </row>
    <row r="67" spans="1:25" ht="15.75" x14ac:dyDescent="0.25">
      <c r="A67" s="2">
        <v>7617</v>
      </c>
      <c r="B67" s="1" t="s">
        <v>59</v>
      </c>
      <c r="C67" s="10">
        <v>474</v>
      </c>
      <c r="D67" s="10">
        <v>501</v>
      </c>
      <c r="E67" s="10">
        <v>503</v>
      </c>
      <c r="F67" s="34">
        <f t="shared" si="0"/>
        <v>2</v>
      </c>
      <c r="G67" s="44">
        <f t="shared" si="1"/>
        <v>3.9920159680639777E-3</v>
      </c>
      <c r="I67" s="9"/>
      <c r="J67" s="26">
        <v>7617</v>
      </c>
      <c r="K67" s="26">
        <v>503</v>
      </c>
      <c r="L67" s="26">
        <v>7708</v>
      </c>
      <c r="M67" s="26">
        <v>8509</v>
      </c>
      <c r="N67" s="26">
        <v>631</v>
      </c>
      <c r="O67" s="37"/>
      <c r="Q67" s="36"/>
      <c r="R67" s="26"/>
      <c r="S67" s="9"/>
      <c r="T67" s="9"/>
      <c r="U67" s="9"/>
      <c r="V67" s="9"/>
      <c r="W67" s="9"/>
      <c r="X67" s="9"/>
      <c r="Y67" s="9"/>
    </row>
    <row r="68" spans="1:25" ht="15.75" x14ac:dyDescent="0.25">
      <c r="A68" s="21">
        <v>7620</v>
      </c>
      <c r="B68" s="19" t="s">
        <v>60</v>
      </c>
      <c r="C68" s="20">
        <v>3605</v>
      </c>
      <c r="D68" s="20">
        <v>3620</v>
      </c>
      <c r="E68" s="20">
        <v>3610</v>
      </c>
      <c r="F68" s="54">
        <f t="shared" si="0"/>
        <v>-10</v>
      </c>
      <c r="G68" s="56">
        <f t="shared" si="1"/>
        <v>-2.7624309392265678E-3</v>
      </c>
      <c r="I68" s="9"/>
      <c r="J68" s="26">
        <v>7620</v>
      </c>
      <c r="K68" s="26">
        <v>3610</v>
      </c>
      <c r="L68" s="26">
        <v>8000</v>
      </c>
      <c r="M68" s="26">
        <v>8610</v>
      </c>
      <c r="N68" s="26">
        <v>251</v>
      </c>
      <c r="O68" s="37"/>
      <c r="Q68" s="36"/>
      <c r="R68" s="26"/>
      <c r="S68" s="9"/>
      <c r="T68" s="9"/>
      <c r="U68" s="9"/>
      <c r="V68" s="9"/>
      <c r="W68" s="9"/>
      <c r="X68" s="9"/>
      <c r="Y68" s="9"/>
    </row>
    <row r="69" spans="1:25" ht="20.25" customHeight="1" x14ac:dyDescent="0.25">
      <c r="A69" s="3" t="s">
        <v>62</v>
      </c>
      <c r="B69" s="5"/>
      <c r="C69" s="11">
        <f>SUM(C70:C84)</f>
        <v>29690</v>
      </c>
      <c r="D69" s="11">
        <f>SUM(D70:D84)</f>
        <v>30829</v>
      </c>
      <c r="E69" s="11">
        <f>SUM(E70:E84)</f>
        <v>30878</v>
      </c>
      <c r="F69" s="34">
        <f t="shared" si="0"/>
        <v>49</v>
      </c>
      <c r="G69" s="44">
        <f t="shared" si="1"/>
        <v>1.5894125660904646E-3</v>
      </c>
      <c r="I69" s="9"/>
      <c r="L69" s="26">
        <v>8200</v>
      </c>
      <c r="M69" s="26">
        <v>8613</v>
      </c>
      <c r="N69" s="26">
        <v>1963</v>
      </c>
      <c r="O69" s="37"/>
      <c r="Q69" s="36"/>
      <c r="R69" s="26"/>
      <c r="S69" s="9"/>
      <c r="T69" s="9"/>
      <c r="U69" s="9"/>
      <c r="V69" s="9"/>
      <c r="W69" s="9"/>
      <c r="X69" s="9"/>
      <c r="Y69" s="9"/>
    </row>
    <row r="70" spans="1:25" ht="15.75" x14ac:dyDescent="0.25">
      <c r="A70" s="21">
        <v>7708</v>
      </c>
      <c r="B70" s="19" t="s">
        <v>61</v>
      </c>
      <c r="C70" s="20">
        <v>2381</v>
      </c>
      <c r="D70" s="20">
        <v>2435</v>
      </c>
      <c r="E70" s="20">
        <v>2434</v>
      </c>
      <c r="F70" s="54">
        <f t="shared" ref="F70:F84" si="2">E70-D70</f>
        <v>-1</v>
      </c>
      <c r="G70" s="49">
        <f t="shared" ref="G70:G86" si="3">E70/D70-1</f>
        <v>-4.1067761806978798E-4</v>
      </c>
      <c r="I70" s="9"/>
      <c r="J70" s="26">
        <v>7708</v>
      </c>
      <c r="K70" s="26">
        <v>2434</v>
      </c>
      <c r="L70" s="26">
        <v>8508</v>
      </c>
      <c r="M70" s="26">
        <v>8614</v>
      </c>
      <c r="N70" s="26">
        <v>1696</v>
      </c>
      <c r="O70" s="37"/>
      <c r="Q70" s="36"/>
      <c r="R70" s="26"/>
      <c r="S70" s="9"/>
      <c r="T70" s="9"/>
      <c r="U70" s="9"/>
      <c r="V70" s="9"/>
      <c r="W70" s="9"/>
      <c r="X70" s="9"/>
      <c r="Y70" s="9"/>
    </row>
    <row r="71" spans="1:25" ht="15.75" x14ac:dyDescent="0.25">
      <c r="A71" s="2">
        <v>8000</v>
      </c>
      <c r="B71" s="1" t="s">
        <v>63</v>
      </c>
      <c r="C71" s="10">
        <v>4304</v>
      </c>
      <c r="D71" s="10">
        <v>4358</v>
      </c>
      <c r="E71" s="10">
        <v>4361</v>
      </c>
      <c r="F71" s="34">
        <f t="shared" si="2"/>
        <v>3</v>
      </c>
      <c r="G71" s="44">
        <f t="shared" si="3"/>
        <v>6.8838916934366168E-4</v>
      </c>
      <c r="I71" s="9"/>
      <c r="J71" s="26">
        <v>8000</v>
      </c>
      <c r="K71" s="26">
        <v>4361</v>
      </c>
      <c r="L71" s="26">
        <v>8509</v>
      </c>
      <c r="M71" s="26">
        <v>8710</v>
      </c>
      <c r="N71" s="26">
        <v>814</v>
      </c>
      <c r="O71" s="37"/>
      <c r="Q71" s="36"/>
      <c r="R71" s="26"/>
      <c r="S71" s="9"/>
      <c r="T71" s="9"/>
      <c r="U71" s="9"/>
      <c r="V71" s="9"/>
      <c r="W71" s="9"/>
      <c r="X71" s="9"/>
      <c r="Y71" s="9"/>
    </row>
    <row r="72" spans="1:25" ht="15.75" x14ac:dyDescent="0.25">
      <c r="A72" s="21">
        <v>8200</v>
      </c>
      <c r="B72" s="19" t="s">
        <v>64</v>
      </c>
      <c r="C72" s="20">
        <v>9447</v>
      </c>
      <c r="D72" s="20">
        <v>10055</v>
      </c>
      <c r="E72" s="20">
        <v>10071</v>
      </c>
      <c r="F72" s="35">
        <f t="shared" si="2"/>
        <v>16</v>
      </c>
      <c r="G72" s="49">
        <f t="shared" si="3"/>
        <v>1.5912481352560182E-3</v>
      </c>
      <c r="I72" s="9"/>
      <c r="J72" s="26">
        <v>8200</v>
      </c>
      <c r="K72" s="26">
        <v>10071</v>
      </c>
      <c r="L72" s="26">
        <v>8610</v>
      </c>
      <c r="M72" s="26">
        <v>8716</v>
      </c>
      <c r="N72" s="26">
        <v>2697</v>
      </c>
      <c r="O72" s="37"/>
      <c r="Q72" s="36"/>
      <c r="R72" s="26"/>
      <c r="S72" s="9"/>
      <c r="T72" s="9"/>
      <c r="U72" s="9"/>
      <c r="V72" s="9"/>
      <c r="W72" s="9"/>
      <c r="X72" s="9"/>
      <c r="Y72" s="9"/>
    </row>
    <row r="73" spans="1:25" ht="15.75" x14ac:dyDescent="0.25">
      <c r="A73" s="2">
        <v>8508</v>
      </c>
      <c r="B73" s="1" t="s">
        <v>65</v>
      </c>
      <c r="C73" s="10">
        <v>694</v>
      </c>
      <c r="D73" s="10">
        <v>717</v>
      </c>
      <c r="E73" s="10">
        <v>718</v>
      </c>
      <c r="F73" s="34">
        <f t="shared" si="2"/>
        <v>1</v>
      </c>
      <c r="G73" s="44">
        <f t="shared" si="3"/>
        <v>1.3947001394700731E-3</v>
      </c>
      <c r="I73" s="9"/>
      <c r="J73" s="26">
        <v>8508</v>
      </c>
      <c r="K73" s="26">
        <v>718</v>
      </c>
      <c r="L73" s="26">
        <v>8613</v>
      </c>
      <c r="M73" s="26">
        <v>8717</v>
      </c>
      <c r="N73" s="26">
        <v>2263</v>
      </c>
      <c r="O73" s="37"/>
      <c r="Q73" s="36"/>
      <c r="R73" s="26"/>
      <c r="S73" s="9"/>
      <c r="T73" s="9"/>
      <c r="U73" s="9"/>
      <c r="V73" s="9"/>
      <c r="W73" s="9"/>
      <c r="X73" s="9"/>
      <c r="Y73" s="9"/>
    </row>
    <row r="74" spans="1:25" ht="15.75" x14ac:dyDescent="0.25">
      <c r="A74" s="21">
        <v>8509</v>
      </c>
      <c r="B74" s="19" t="s">
        <v>66</v>
      </c>
      <c r="C74" s="20">
        <v>585</v>
      </c>
      <c r="D74" s="20">
        <v>626</v>
      </c>
      <c r="E74" s="20">
        <v>624</v>
      </c>
      <c r="F74" s="54">
        <f t="shared" si="2"/>
        <v>-2</v>
      </c>
      <c r="G74" s="56">
        <f t="shared" si="3"/>
        <v>-3.1948881789137795E-3</v>
      </c>
      <c r="I74" s="9"/>
      <c r="J74" s="26">
        <v>8509</v>
      </c>
      <c r="K74" s="26">
        <v>624</v>
      </c>
      <c r="L74" s="26">
        <v>8614</v>
      </c>
      <c r="M74" s="26">
        <v>8719</v>
      </c>
      <c r="N74" s="26">
        <v>493</v>
      </c>
      <c r="O74" s="37"/>
      <c r="Q74" s="36"/>
      <c r="R74" s="26"/>
      <c r="S74" s="9"/>
      <c r="T74" s="9"/>
      <c r="U74" s="9"/>
      <c r="V74" s="9"/>
      <c r="W74" s="9"/>
      <c r="X74" s="9"/>
      <c r="Y74" s="9"/>
    </row>
    <row r="75" spans="1:25" ht="15.75" x14ac:dyDescent="0.25">
      <c r="A75" s="2">
        <v>8610</v>
      </c>
      <c r="B75" s="1" t="s">
        <v>67</v>
      </c>
      <c r="C75" s="10">
        <v>249</v>
      </c>
      <c r="D75" s="10">
        <v>251</v>
      </c>
      <c r="E75" s="10">
        <v>259</v>
      </c>
      <c r="F75" s="34">
        <f t="shared" si="2"/>
        <v>8</v>
      </c>
      <c r="G75" s="44">
        <f t="shared" si="3"/>
        <v>3.1872509960159334E-2</v>
      </c>
      <c r="I75" s="9"/>
      <c r="J75" s="26">
        <v>8610</v>
      </c>
      <c r="K75" s="26">
        <v>259</v>
      </c>
      <c r="L75" s="26">
        <v>8710</v>
      </c>
      <c r="M75" s="26">
        <v>8720</v>
      </c>
      <c r="N75" s="26">
        <v>615</v>
      </c>
      <c r="O75" s="37"/>
      <c r="Q75" s="36"/>
      <c r="R75" s="26"/>
      <c r="S75" s="9"/>
      <c r="T75" s="9"/>
      <c r="U75" s="9"/>
      <c r="V75" s="9"/>
      <c r="W75" s="9"/>
      <c r="X75" s="9"/>
      <c r="Y75" s="9"/>
    </row>
    <row r="76" spans="1:25" ht="15.75" x14ac:dyDescent="0.25">
      <c r="A76" s="21">
        <v>8613</v>
      </c>
      <c r="B76" s="19" t="s">
        <v>68</v>
      </c>
      <c r="C76" s="20">
        <v>1920</v>
      </c>
      <c r="D76" s="20">
        <v>1960</v>
      </c>
      <c r="E76" s="20">
        <v>1956</v>
      </c>
      <c r="F76" s="54">
        <f t="shared" si="2"/>
        <v>-4</v>
      </c>
      <c r="G76" s="56">
        <f t="shared" si="3"/>
        <v>-2.0408163265306367E-3</v>
      </c>
      <c r="I76" s="9"/>
      <c r="J76" s="26">
        <v>8613</v>
      </c>
      <c r="K76" s="26">
        <v>1956</v>
      </c>
      <c r="L76" s="26">
        <v>8716</v>
      </c>
      <c r="M76" s="26">
        <v>8721</v>
      </c>
      <c r="N76" s="26">
        <v>1169</v>
      </c>
      <c r="O76" s="37"/>
      <c r="Q76" s="36"/>
      <c r="R76" s="26"/>
      <c r="S76" s="9"/>
      <c r="T76" s="9"/>
      <c r="U76" s="9"/>
      <c r="V76" s="9"/>
      <c r="W76" s="9"/>
      <c r="X76" s="9"/>
      <c r="Y76" s="9"/>
    </row>
    <row r="77" spans="1:25" ht="15.75" x14ac:dyDescent="0.25">
      <c r="A77" s="2">
        <v>8614</v>
      </c>
      <c r="B77" s="1" t="s">
        <v>69</v>
      </c>
      <c r="C77" s="10">
        <v>1630</v>
      </c>
      <c r="D77" s="10">
        <v>1684</v>
      </c>
      <c r="E77" s="10">
        <v>1687</v>
      </c>
      <c r="F77" s="34">
        <f t="shared" si="2"/>
        <v>3</v>
      </c>
      <c r="G77" s="44">
        <f t="shared" si="3"/>
        <v>1.7814726840854611E-3</v>
      </c>
      <c r="I77" s="9"/>
      <c r="J77" s="26">
        <v>8614</v>
      </c>
      <c r="K77" s="26">
        <v>1687</v>
      </c>
      <c r="L77" s="26">
        <v>8717</v>
      </c>
      <c r="M77" s="26">
        <v>8722</v>
      </c>
      <c r="N77" s="26">
        <v>692</v>
      </c>
      <c r="O77" s="37"/>
      <c r="Q77" s="36"/>
      <c r="R77" s="26"/>
      <c r="S77" s="9"/>
      <c r="T77" s="9"/>
      <c r="U77" s="9"/>
      <c r="V77" s="9"/>
      <c r="W77" s="9"/>
      <c r="X77" s="9"/>
      <c r="Y77" s="9"/>
    </row>
    <row r="78" spans="1:25" ht="15.75" x14ac:dyDescent="0.25">
      <c r="A78" s="21">
        <v>8710</v>
      </c>
      <c r="B78" s="19" t="s">
        <v>70</v>
      </c>
      <c r="C78" s="20">
        <v>791</v>
      </c>
      <c r="D78" s="20">
        <v>817</v>
      </c>
      <c r="E78" s="20">
        <v>818</v>
      </c>
      <c r="F78" s="35">
        <f t="shared" si="2"/>
        <v>1</v>
      </c>
      <c r="G78" s="49">
        <f t="shared" si="3"/>
        <v>1.223990208078396E-3</v>
      </c>
      <c r="I78" s="9"/>
      <c r="J78" s="26">
        <v>8710</v>
      </c>
      <c r="K78" s="26">
        <v>818</v>
      </c>
      <c r="L78" s="26">
        <v>8719</v>
      </c>
      <c r="M78" s="26"/>
      <c r="O78" s="37"/>
      <c r="Q78" s="36"/>
      <c r="R78" s="26"/>
      <c r="S78" s="9"/>
      <c r="T78" s="9"/>
      <c r="U78" s="9"/>
      <c r="V78" s="9"/>
      <c r="W78" s="9"/>
      <c r="X78" s="9"/>
      <c r="Y78" s="9"/>
    </row>
    <row r="79" spans="1:25" ht="15.75" x14ac:dyDescent="0.25">
      <c r="A79" s="2">
        <v>8716</v>
      </c>
      <c r="B79" s="1" t="s">
        <v>71</v>
      </c>
      <c r="C79" s="10">
        <v>2625</v>
      </c>
      <c r="D79" s="10">
        <v>2697</v>
      </c>
      <c r="E79" s="10">
        <v>2718</v>
      </c>
      <c r="F79" s="34">
        <f t="shared" si="2"/>
        <v>21</v>
      </c>
      <c r="G79" s="44">
        <f t="shared" si="3"/>
        <v>7.7864293659621886E-3</v>
      </c>
      <c r="I79" s="9"/>
      <c r="J79" s="26">
        <v>8716</v>
      </c>
      <c r="K79" s="26">
        <v>2718</v>
      </c>
      <c r="L79" s="26">
        <v>8720</v>
      </c>
      <c r="M79" s="26"/>
      <c r="O79" s="37"/>
      <c r="Q79" s="36"/>
      <c r="R79" s="26"/>
      <c r="S79" s="9"/>
      <c r="T79" s="9"/>
      <c r="U79" s="9"/>
      <c r="V79" s="9"/>
      <c r="W79" s="9"/>
      <c r="X79" s="9"/>
      <c r="Y79" s="9"/>
    </row>
    <row r="80" spans="1:25" ht="15.75" x14ac:dyDescent="0.25">
      <c r="A80" s="21">
        <v>8717</v>
      </c>
      <c r="B80" s="19" t="s">
        <v>72</v>
      </c>
      <c r="C80" s="20">
        <v>2157</v>
      </c>
      <c r="D80" s="20">
        <v>2273</v>
      </c>
      <c r="E80" s="20">
        <v>2272</v>
      </c>
      <c r="F80" s="54">
        <f t="shared" si="2"/>
        <v>-1</v>
      </c>
      <c r="G80" s="49">
        <f t="shared" si="3"/>
        <v>-4.3994720633522277E-4</v>
      </c>
      <c r="I80" s="9"/>
      <c r="J80" s="26">
        <v>8717</v>
      </c>
      <c r="K80" s="26">
        <v>2272</v>
      </c>
      <c r="L80" s="26">
        <v>8721</v>
      </c>
      <c r="M80" s="26"/>
      <c r="O80" s="37"/>
      <c r="Q80" s="36"/>
      <c r="R80" s="26"/>
      <c r="S80" s="9"/>
      <c r="T80" s="9"/>
      <c r="U80" s="9"/>
      <c r="V80" s="9"/>
      <c r="W80" s="9"/>
      <c r="X80" s="9"/>
      <c r="Y80" s="9"/>
    </row>
    <row r="81" spans="1:25" ht="15.75" x14ac:dyDescent="0.25">
      <c r="A81" s="6">
        <v>8719</v>
      </c>
      <c r="B81" s="7" t="s">
        <v>73</v>
      </c>
      <c r="C81" s="10">
        <v>489</v>
      </c>
      <c r="D81" s="12">
        <v>494</v>
      </c>
      <c r="E81" s="12">
        <v>502</v>
      </c>
      <c r="F81" s="34">
        <f t="shared" si="2"/>
        <v>8</v>
      </c>
      <c r="G81" s="44">
        <f t="shared" si="3"/>
        <v>1.6194331983805599E-2</v>
      </c>
      <c r="I81" s="9"/>
      <c r="J81" s="26">
        <v>8719</v>
      </c>
      <c r="K81" s="26">
        <v>502</v>
      </c>
      <c r="M81" s="26"/>
      <c r="O81" s="37"/>
      <c r="Q81" s="36"/>
      <c r="R81" s="26"/>
      <c r="S81" s="9"/>
      <c r="T81" s="9"/>
      <c r="U81" s="9"/>
      <c r="V81" s="9"/>
      <c r="W81" s="9"/>
      <c r="X81" s="9"/>
      <c r="Y81" s="9"/>
    </row>
    <row r="82" spans="1:25" ht="15.75" x14ac:dyDescent="0.25">
      <c r="A82" s="23">
        <v>8720</v>
      </c>
      <c r="B82" s="24" t="s">
        <v>74</v>
      </c>
      <c r="C82" s="20">
        <v>639</v>
      </c>
      <c r="D82" s="25">
        <v>611</v>
      </c>
      <c r="E82" s="25">
        <v>609</v>
      </c>
      <c r="F82" s="54">
        <f t="shared" si="2"/>
        <v>-2</v>
      </c>
      <c r="G82" s="56">
        <f t="shared" si="3"/>
        <v>-3.2733224222586399E-3</v>
      </c>
      <c r="I82" s="9"/>
      <c r="J82" s="26">
        <v>8720</v>
      </c>
      <c r="K82" s="26">
        <v>609</v>
      </c>
      <c r="M82" s="26"/>
      <c r="O82" s="37"/>
      <c r="Q82" s="36"/>
      <c r="R82" s="26"/>
      <c r="S82" s="9"/>
      <c r="T82" s="9"/>
      <c r="U82" s="9"/>
      <c r="V82" s="9"/>
      <c r="W82" s="9"/>
      <c r="X82" s="9"/>
      <c r="Y82" s="9"/>
    </row>
    <row r="83" spans="1:25" ht="15.75" x14ac:dyDescent="0.25">
      <c r="A83" s="6">
        <v>8721</v>
      </c>
      <c r="B83" s="7" t="s">
        <v>75</v>
      </c>
      <c r="C83" s="10">
        <v>1115</v>
      </c>
      <c r="D83" s="12">
        <v>1162</v>
      </c>
      <c r="E83" s="12">
        <v>1164</v>
      </c>
      <c r="F83" s="34">
        <f t="shared" si="2"/>
        <v>2</v>
      </c>
      <c r="G83" s="44">
        <f t="shared" si="3"/>
        <v>1.7211703958692759E-3</v>
      </c>
      <c r="I83" s="9"/>
      <c r="J83" s="26">
        <v>8721</v>
      </c>
      <c r="K83" s="26">
        <v>1164</v>
      </c>
      <c r="M83" s="26"/>
      <c r="O83" s="37"/>
      <c r="Q83" s="36"/>
      <c r="R83" s="26"/>
      <c r="S83" s="9"/>
      <c r="T83" s="9"/>
      <c r="U83" s="9"/>
      <c r="V83" s="9"/>
      <c r="W83" s="9"/>
      <c r="X83" s="9"/>
      <c r="Y83" s="9"/>
    </row>
    <row r="84" spans="1:25" ht="15.75" x14ac:dyDescent="0.25">
      <c r="A84" s="23">
        <v>8722</v>
      </c>
      <c r="B84" s="24" t="s">
        <v>76</v>
      </c>
      <c r="C84" s="20">
        <v>664</v>
      </c>
      <c r="D84" s="25">
        <v>689</v>
      </c>
      <c r="E84" s="25">
        <v>685</v>
      </c>
      <c r="F84" s="54">
        <f t="shared" si="2"/>
        <v>-4</v>
      </c>
      <c r="G84" s="56">
        <f t="shared" si="3"/>
        <v>-5.8055152394774767E-3</v>
      </c>
      <c r="I84" s="9"/>
      <c r="J84" s="26">
        <v>8722</v>
      </c>
      <c r="K84" s="26">
        <v>685</v>
      </c>
      <c r="M84" s="26"/>
      <c r="Q84" s="36"/>
      <c r="R84" s="26"/>
      <c r="S84" s="9"/>
      <c r="T84" s="9"/>
      <c r="U84" s="9"/>
      <c r="V84" s="9"/>
      <c r="W84" s="9"/>
      <c r="X84" s="9"/>
      <c r="Y84" s="9"/>
    </row>
    <row r="85" spans="1:25" ht="8.25" customHeight="1" x14ac:dyDescent="0.25">
      <c r="A85" s="2"/>
      <c r="B85" s="1"/>
      <c r="C85" s="15"/>
      <c r="D85" s="10"/>
      <c r="E85" s="10"/>
      <c r="F85" s="10"/>
      <c r="G85" s="45"/>
      <c r="I85" s="9"/>
      <c r="J85" s="57"/>
      <c r="K85" s="26"/>
      <c r="M85" s="26"/>
      <c r="O85" s="37"/>
      <c r="Q85" s="36"/>
      <c r="R85" s="26"/>
    </row>
    <row r="86" spans="1:25" ht="16.5" thickBot="1" x14ac:dyDescent="0.3">
      <c r="A86" s="31" t="s">
        <v>77</v>
      </c>
      <c r="B86" s="32"/>
      <c r="C86" s="33">
        <f>C69+C61+C47+C39+C29+C18+C13+C5</f>
        <v>356671</v>
      </c>
      <c r="D86" s="33">
        <f>D69+D61+D47+D39+D29+D18+D13+D5</f>
        <v>364128</v>
      </c>
      <c r="E86" s="33">
        <f>E69+E61+E47+E39+E29+E18+E13+E5</f>
        <v>364889</v>
      </c>
      <c r="F86" s="33">
        <f>E86-D86</f>
        <v>761</v>
      </c>
      <c r="G86" s="46">
        <f t="shared" si="3"/>
        <v>2.0899244221812552E-3</v>
      </c>
      <c r="I86" s="9"/>
      <c r="J86" s="57"/>
      <c r="K86" s="26"/>
      <c r="M86" s="26"/>
      <c r="O86" s="37"/>
      <c r="Q86" s="36"/>
      <c r="R86" s="26"/>
    </row>
    <row r="87" spans="1:25" ht="15.75" thickTop="1" x14ac:dyDescent="0.25">
      <c r="A87" s="2"/>
      <c r="B87" s="1"/>
      <c r="C87" s="15"/>
      <c r="D87" s="9"/>
      <c r="E87" s="9"/>
      <c r="F87" s="2"/>
      <c r="G87" s="42"/>
      <c r="I87" s="9"/>
      <c r="J87" s="57"/>
      <c r="K87" s="26"/>
      <c r="M87" s="26"/>
      <c r="O87" s="37"/>
      <c r="Q87" s="36"/>
      <c r="R87" s="26"/>
    </row>
    <row r="88" spans="1:25" x14ac:dyDescent="0.25">
      <c r="A88" s="39" t="s">
        <v>81</v>
      </c>
      <c r="B88" s="1"/>
      <c r="C88" s="15"/>
      <c r="D88" s="9"/>
      <c r="E88" s="9"/>
      <c r="F88" s="2"/>
      <c r="G88" s="42"/>
      <c r="I88" s="9"/>
      <c r="J88" s="57"/>
      <c r="K88" s="26"/>
      <c r="M88" s="26"/>
      <c r="O88" s="37"/>
      <c r="Q88" s="36"/>
      <c r="R88" s="26"/>
    </row>
    <row r="89" spans="1:25" x14ac:dyDescent="0.25">
      <c r="A89" s="2"/>
      <c r="B89" s="1"/>
      <c r="C89" s="15"/>
      <c r="D89" s="9"/>
      <c r="E89" s="9"/>
      <c r="F89" s="2"/>
      <c r="G89" s="42"/>
      <c r="I89" s="9"/>
      <c r="J89" s="57"/>
      <c r="K89" s="26"/>
      <c r="M89" s="26"/>
      <c r="O89" s="37"/>
      <c r="Q89" s="36"/>
      <c r="R89" s="26"/>
    </row>
    <row r="90" spans="1:25" x14ac:dyDescent="0.25">
      <c r="A90" s="2"/>
      <c r="B90" s="1"/>
      <c r="C90" s="15"/>
      <c r="D90" s="9"/>
      <c r="E90" s="9"/>
      <c r="F90" s="2"/>
      <c r="G90" s="42"/>
      <c r="I90" s="9"/>
      <c r="J90" s="57"/>
      <c r="K90" s="26"/>
      <c r="M90" s="26"/>
      <c r="O90" s="37"/>
      <c r="Q90" s="36"/>
      <c r="R90" s="26"/>
    </row>
    <row r="91" spans="1:25" x14ac:dyDescent="0.25">
      <c r="A91" s="2"/>
      <c r="B91" s="1"/>
      <c r="C91" s="15"/>
      <c r="D91" s="9"/>
      <c r="E91" s="9"/>
      <c r="F91" s="2"/>
      <c r="G91" s="42"/>
      <c r="I91" s="9"/>
      <c r="J91" s="57"/>
      <c r="K91" s="26"/>
      <c r="M91" s="26"/>
      <c r="O91" s="37"/>
      <c r="Q91" s="36"/>
      <c r="R91" s="26"/>
    </row>
    <row r="92" spans="1:25" x14ac:dyDescent="0.25">
      <c r="A92" s="2"/>
      <c r="B92" s="1"/>
      <c r="C92" s="15"/>
      <c r="D92" s="9"/>
      <c r="E92" s="9"/>
      <c r="F92" s="2"/>
      <c r="G92" s="42"/>
      <c r="I92" s="9"/>
      <c r="J92" s="57"/>
      <c r="K92" s="26"/>
      <c r="M92" s="26"/>
      <c r="O92" s="37"/>
      <c r="Q92" s="36"/>
      <c r="R92" s="26"/>
    </row>
    <row r="93" spans="1:25" x14ac:dyDescent="0.25">
      <c r="A93" s="2"/>
      <c r="B93" s="1"/>
      <c r="C93" s="15"/>
      <c r="D93" s="9"/>
      <c r="E93" s="9"/>
      <c r="F93" s="2"/>
      <c r="G93" s="42"/>
      <c r="I93" s="9"/>
      <c r="J93" s="57"/>
      <c r="K93" s="26"/>
      <c r="M93" s="26"/>
      <c r="O93" s="37"/>
      <c r="Q93" s="36"/>
      <c r="R93" s="26"/>
    </row>
    <row r="94" spans="1:25" x14ac:dyDescent="0.25">
      <c r="A94" s="2"/>
      <c r="B94" s="1"/>
      <c r="C94" s="15"/>
      <c r="D94" s="9"/>
      <c r="E94" s="9"/>
      <c r="F94" s="2"/>
      <c r="G94" s="42"/>
      <c r="I94" s="9"/>
      <c r="J94" s="57"/>
      <c r="K94" s="26"/>
      <c r="M94" s="26"/>
      <c r="O94" s="37"/>
      <c r="Q94" s="36"/>
      <c r="R94" s="26"/>
    </row>
    <row r="95" spans="1:25" x14ac:dyDescent="0.25">
      <c r="A95" s="2"/>
      <c r="B95" s="1"/>
      <c r="C95" s="15"/>
      <c r="D95" s="9"/>
      <c r="E95" s="9"/>
      <c r="F95" s="2"/>
      <c r="G95" s="42"/>
      <c r="I95" s="9"/>
      <c r="J95" s="57"/>
      <c r="K95" s="26"/>
      <c r="M95" s="26"/>
      <c r="O95" s="37"/>
      <c r="Q95" s="36"/>
      <c r="R95" s="26"/>
    </row>
    <row r="96" spans="1:25" x14ac:dyDescent="0.25">
      <c r="A96" s="2"/>
      <c r="B96" s="1"/>
      <c r="C96" s="15"/>
      <c r="D96" s="9"/>
      <c r="E96" s="9"/>
      <c r="F96" s="2"/>
      <c r="G96" s="42"/>
      <c r="I96" s="9"/>
      <c r="J96" s="57"/>
      <c r="K96" s="26"/>
      <c r="M96" s="26"/>
      <c r="O96" s="37"/>
      <c r="Q96" s="36"/>
      <c r="R96" s="26"/>
    </row>
    <row r="97" spans="1:18" x14ac:dyDescent="0.25">
      <c r="A97" s="2"/>
      <c r="B97" s="1"/>
      <c r="C97" s="15"/>
      <c r="D97" s="9"/>
      <c r="E97" s="9"/>
      <c r="F97" s="2"/>
      <c r="G97" s="42"/>
      <c r="I97" s="9"/>
      <c r="J97" s="57"/>
      <c r="K97" s="26"/>
      <c r="M97" s="26"/>
      <c r="O97" s="37"/>
      <c r="Q97" s="36"/>
      <c r="R97" s="26"/>
    </row>
    <row r="98" spans="1:18" x14ac:dyDescent="0.25">
      <c r="A98" s="2"/>
      <c r="B98" s="1"/>
      <c r="C98" s="15"/>
      <c r="D98" s="9"/>
      <c r="E98" s="9"/>
      <c r="F98" s="2"/>
      <c r="G98" s="42"/>
      <c r="I98" s="9"/>
      <c r="J98" s="57"/>
      <c r="K98" s="26"/>
      <c r="M98" s="26"/>
      <c r="O98" s="37"/>
      <c r="Q98" s="36"/>
      <c r="R98" s="26"/>
    </row>
    <row r="99" spans="1:18" x14ac:dyDescent="0.25">
      <c r="A99" s="2"/>
      <c r="B99" s="1"/>
      <c r="C99" s="15"/>
      <c r="D99" s="9"/>
      <c r="E99" s="9"/>
      <c r="F99" s="2"/>
      <c r="G99" s="42"/>
      <c r="I99" s="9"/>
      <c r="J99" s="57"/>
      <c r="K99" s="26"/>
      <c r="M99" s="26"/>
      <c r="O99" s="37"/>
      <c r="Q99" s="36"/>
      <c r="R99" s="26"/>
    </row>
    <row r="100" spans="1:18" x14ac:dyDescent="0.25">
      <c r="A100" s="2"/>
      <c r="B100" s="1"/>
      <c r="C100" s="15"/>
      <c r="D100" s="9"/>
      <c r="E100" s="9"/>
      <c r="F100" s="2"/>
      <c r="G100" s="42"/>
      <c r="I100" s="9"/>
      <c r="J100" s="57"/>
      <c r="K100" s="26"/>
      <c r="M100" s="26"/>
      <c r="O100" s="37"/>
      <c r="Q100" s="36"/>
      <c r="R100" s="26"/>
    </row>
    <row r="101" spans="1:18" x14ac:dyDescent="0.25">
      <c r="A101" s="2"/>
      <c r="B101" s="1"/>
      <c r="C101" s="15"/>
      <c r="D101" s="9"/>
      <c r="E101" s="9"/>
      <c r="F101" s="2"/>
      <c r="G101" s="42"/>
      <c r="I101" s="9"/>
      <c r="J101" s="57"/>
      <c r="K101" s="26"/>
      <c r="M101" s="26"/>
      <c r="Q101" s="36"/>
      <c r="R101" s="26"/>
    </row>
    <row r="102" spans="1:18" x14ac:dyDescent="0.25">
      <c r="A102" s="2"/>
      <c r="B102" s="1"/>
      <c r="C102" s="15"/>
      <c r="D102" s="9"/>
      <c r="E102" s="9"/>
      <c r="F102" s="2"/>
      <c r="G102" s="42"/>
      <c r="I102" s="9"/>
      <c r="J102" s="57"/>
      <c r="K102" s="26"/>
      <c r="M102" s="26"/>
      <c r="O102" s="37"/>
      <c r="Q102" s="36"/>
      <c r="R102" s="26"/>
    </row>
    <row r="103" spans="1:18" x14ac:dyDescent="0.25">
      <c r="A103" s="2"/>
      <c r="B103" s="1"/>
      <c r="C103" s="15"/>
      <c r="D103" s="9"/>
      <c r="E103" s="9"/>
      <c r="F103" s="2"/>
      <c r="G103" s="42"/>
      <c r="I103" s="9"/>
      <c r="J103" s="57"/>
      <c r="K103" s="26"/>
      <c r="M103" s="26"/>
      <c r="O103" s="37"/>
      <c r="Q103" s="36"/>
      <c r="R103" s="26"/>
    </row>
    <row r="104" spans="1:18" x14ac:dyDescent="0.25">
      <c r="A104" s="2"/>
      <c r="B104" s="1"/>
      <c r="C104" s="15"/>
      <c r="D104" s="9"/>
      <c r="E104" s="9"/>
      <c r="F104" s="2"/>
      <c r="G104" s="42"/>
      <c r="I104" s="9"/>
      <c r="J104" s="57"/>
      <c r="K104" s="26"/>
      <c r="M104" s="26"/>
      <c r="O104" s="37"/>
      <c r="Q104" s="36"/>
      <c r="R104" s="26"/>
    </row>
    <row r="105" spans="1:18" x14ac:dyDescent="0.25">
      <c r="A105" s="2"/>
      <c r="B105" s="1"/>
      <c r="C105" s="15"/>
      <c r="D105" s="9"/>
      <c r="E105" s="9"/>
      <c r="F105" s="2"/>
      <c r="G105" s="42"/>
      <c r="I105" s="9"/>
      <c r="J105" s="57"/>
      <c r="K105" s="26"/>
      <c r="M105" s="26"/>
      <c r="O105" s="37"/>
      <c r="Q105" s="36"/>
      <c r="R105" s="26"/>
    </row>
    <row r="106" spans="1:18" x14ac:dyDescent="0.25">
      <c r="A106" s="2"/>
      <c r="B106" s="1"/>
      <c r="C106" s="15"/>
      <c r="D106" s="9"/>
      <c r="E106" s="9"/>
      <c r="F106" s="2"/>
      <c r="G106" s="42"/>
      <c r="I106" s="9"/>
      <c r="J106" s="57"/>
      <c r="K106" s="26"/>
      <c r="M106" s="26"/>
      <c r="O106" s="37"/>
      <c r="Q106" s="36"/>
      <c r="R106" s="26"/>
    </row>
    <row r="107" spans="1:18" x14ac:dyDescent="0.25">
      <c r="A107" s="2"/>
      <c r="B107" s="1"/>
      <c r="C107" s="15"/>
      <c r="D107" s="9"/>
      <c r="E107" s="9"/>
      <c r="F107" s="2"/>
      <c r="G107" s="42"/>
      <c r="I107" s="9"/>
      <c r="J107" s="57"/>
      <c r="K107" s="26"/>
      <c r="M107" s="26"/>
      <c r="O107" s="37"/>
      <c r="Q107" s="36"/>
      <c r="R107" s="26"/>
    </row>
    <row r="108" spans="1:18" x14ac:dyDescent="0.25">
      <c r="A108" s="2"/>
      <c r="B108" s="1"/>
      <c r="C108" s="15"/>
      <c r="D108" s="9"/>
      <c r="E108" s="9"/>
      <c r="F108" s="2"/>
      <c r="G108" s="42"/>
      <c r="I108" s="9"/>
      <c r="J108" s="57"/>
      <c r="K108" s="26"/>
      <c r="M108" s="26"/>
      <c r="O108" s="37"/>
      <c r="Q108" s="36"/>
      <c r="R108" s="26"/>
    </row>
    <row r="109" spans="1:18" x14ac:dyDescent="0.25">
      <c r="A109" s="2"/>
      <c r="B109" s="1"/>
      <c r="C109" s="15"/>
      <c r="D109" s="9"/>
      <c r="E109" s="9"/>
      <c r="F109" s="2"/>
      <c r="G109" s="42"/>
      <c r="I109" s="9"/>
      <c r="J109" s="57"/>
      <c r="K109" s="26"/>
      <c r="M109" s="26"/>
      <c r="O109" s="37"/>
      <c r="Q109" s="36"/>
      <c r="R109" s="26"/>
    </row>
    <row r="110" spans="1:18" x14ac:dyDescent="0.25">
      <c r="A110" s="2"/>
      <c r="B110" s="1"/>
      <c r="C110" s="15"/>
      <c r="D110" s="9"/>
      <c r="E110" s="9"/>
      <c r="F110" s="2"/>
      <c r="G110" s="42"/>
      <c r="I110" s="9"/>
      <c r="J110" s="57"/>
      <c r="K110" s="26"/>
      <c r="M110" s="26"/>
      <c r="O110" s="37"/>
      <c r="Q110" s="36"/>
      <c r="R110" s="26"/>
    </row>
    <row r="111" spans="1:18" x14ac:dyDescent="0.25">
      <c r="A111" s="2"/>
      <c r="B111" s="1"/>
      <c r="C111" s="15"/>
      <c r="D111" s="9"/>
      <c r="E111" s="9"/>
      <c r="F111" s="2"/>
      <c r="G111" s="42"/>
      <c r="I111" s="9"/>
      <c r="J111" s="57"/>
      <c r="K111" s="26"/>
      <c r="M111" s="26"/>
      <c r="O111" s="37"/>
      <c r="Q111" s="36"/>
      <c r="R111" s="26"/>
    </row>
    <row r="112" spans="1:18" x14ac:dyDescent="0.25">
      <c r="A112" s="2"/>
      <c r="B112" s="1"/>
      <c r="C112" s="15"/>
      <c r="D112" s="9"/>
      <c r="E112" s="9"/>
      <c r="F112" s="2"/>
      <c r="G112" s="42"/>
      <c r="I112" s="9"/>
      <c r="J112" s="57"/>
      <c r="K112" s="26"/>
      <c r="M112" s="26"/>
      <c r="O112" s="37"/>
      <c r="Q112" s="36"/>
      <c r="R112" s="26"/>
    </row>
    <row r="113" spans="1:18" x14ac:dyDescent="0.25">
      <c r="A113" s="2"/>
      <c r="B113" s="1"/>
      <c r="J113" s="57"/>
      <c r="K113" s="26"/>
      <c r="M113" s="26"/>
      <c r="O113" s="37"/>
      <c r="R113" s="27"/>
    </row>
    <row r="114" spans="1:18" x14ac:dyDescent="0.25">
      <c r="A114" s="2"/>
      <c r="B114" s="1"/>
      <c r="J114" s="57"/>
      <c r="K114" s="26"/>
      <c r="M114" s="26"/>
      <c r="O114" s="37"/>
      <c r="R114" s="27"/>
    </row>
    <row r="115" spans="1:18" x14ac:dyDescent="0.25">
      <c r="A115" s="2"/>
      <c r="B115" s="1"/>
      <c r="J115" s="57"/>
      <c r="K115" s="26"/>
      <c r="M115" s="26"/>
      <c r="O115" s="37"/>
      <c r="R115" s="27"/>
    </row>
    <row r="116" spans="1:18" x14ac:dyDescent="0.25">
      <c r="A116" s="2"/>
      <c r="B116" s="1"/>
      <c r="J116" s="57"/>
      <c r="K116" s="26"/>
      <c r="M116" s="26"/>
      <c r="O116" s="37"/>
      <c r="R116" s="27"/>
    </row>
    <row r="117" spans="1:18" x14ac:dyDescent="0.25">
      <c r="A117" s="2"/>
      <c r="B117" s="1"/>
      <c r="J117" s="57"/>
      <c r="K117" s="26"/>
      <c r="M117" s="26"/>
      <c r="O117" s="37"/>
      <c r="R117" s="27"/>
    </row>
    <row r="118" spans="1:18" x14ac:dyDescent="0.25">
      <c r="A118" s="2"/>
      <c r="B118" s="1"/>
      <c r="J118" s="57"/>
      <c r="K118" s="26"/>
      <c r="M118" s="26"/>
      <c r="O118" s="37"/>
      <c r="R118" s="27"/>
    </row>
    <row r="119" spans="1:18" x14ac:dyDescent="0.25">
      <c r="A119" s="2"/>
      <c r="B119" s="1"/>
      <c r="J119" s="57"/>
      <c r="K119" s="26"/>
      <c r="M119" s="26"/>
      <c r="O119" s="37"/>
      <c r="R119" s="27"/>
    </row>
    <row r="120" spans="1:18" x14ac:dyDescent="0.25">
      <c r="A120" s="2"/>
      <c r="B120" s="1"/>
      <c r="J120" s="57"/>
      <c r="K120" s="26"/>
      <c r="M120" s="26"/>
      <c r="O120" s="37"/>
      <c r="R120" s="27"/>
    </row>
    <row r="121" spans="1:18" x14ac:dyDescent="0.25">
      <c r="J121" s="57"/>
      <c r="K121" s="26"/>
      <c r="M121" s="26"/>
      <c r="O121" s="37"/>
      <c r="R121" s="27"/>
    </row>
    <row r="122" spans="1:18" x14ac:dyDescent="0.25">
      <c r="J122" s="57"/>
      <c r="K122" s="26"/>
      <c r="M122" s="26"/>
      <c r="O122" s="37"/>
      <c r="R122" s="27"/>
    </row>
    <row r="123" spans="1:18" x14ac:dyDescent="0.25">
      <c r="J123" s="57"/>
      <c r="K123" s="26"/>
      <c r="M123" s="26"/>
      <c r="O123" s="37"/>
      <c r="R123" s="27"/>
    </row>
    <row r="124" spans="1:18" x14ac:dyDescent="0.25">
      <c r="J124" s="57"/>
      <c r="K124" s="26"/>
      <c r="M124" s="26"/>
      <c r="O124" s="37"/>
      <c r="R124" s="27"/>
    </row>
    <row r="125" spans="1:18" x14ac:dyDescent="0.25">
      <c r="J125" s="57"/>
      <c r="K125" s="26"/>
      <c r="M125" s="26"/>
      <c r="O125" s="37"/>
      <c r="R125" s="27"/>
    </row>
    <row r="126" spans="1:18" x14ac:dyDescent="0.25">
      <c r="J126" s="57"/>
      <c r="K126" s="26"/>
      <c r="M126" s="26"/>
      <c r="O126" s="37"/>
      <c r="R126" s="27"/>
    </row>
    <row r="127" spans="1:18" x14ac:dyDescent="0.25">
      <c r="J127" s="57"/>
      <c r="K127" s="26"/>
      <c r="M127" s="26"/>
      <c r="O127" s="37"/>
      <c r="R127" s="27"/>
    </row>
    <row r="128" spans="1:18" x14ac:dyDescent="0.25">
      <c r="J128" s="57"/>
      <c r="K128" s="26"/>
      <c r="M128" s="26"/>
      <c r="O128" s="37"/>
      <c r="R128" s="27"/>
    </row>
    <row r="129" spans="10:18" x14ac:dyDescent="0.25">
      <c r="J129" s="57"/>
      <c r="K129" s="26"/>
      <c r="M129" s="26"/>
      <c r="O129" s="37"/>
      <c r="R129" s="27"/>
    </row>
    <row r="130" spans="10:18" x14ac:dyDescent="0.25">
      <c r="J130" s="57"/>
      <c r="K130" s="26"/>
      <c r="M130" s="26"/>
      <c r="O130" s="37"/>
      <c r="R130" s="27"/>
    </row>
    <row r="131" spans="10:18" x14ac:dyDescent="0.25">
      <c r="J131" s="57"/>
      <c r="K131" s="26"/>
      <c r="M131" s="26"/>
      <c r="O131" s="37"/>
      <c r="R131" s="27"/>
    </row>
    <row r="132" spans="10:18" x14ac:dyDescent="0.25">
      <c r="J132" s="57"/>
      <c r="K132" s="26"/>
      <c r="M132" s="26"/>
      <c r="O132" s="37"/>
      <c r="R132" s="27"/>
    </row>
    <row r="133" spans="10:18" x14ac:dyDescent="0.25">
      <c r="J133" s="57"/>
      <c r="K133" s="26"/>
      <c r="M133" s="26"/>
      <c r="O133" s="37"/>
      <c r="R133" s="27"/>
    </row>
    <row r="134" spans="10:18" x14ac:dyDescent="0.25">
      <c r="J134" s="57"/>
      <c r="K134" s="26"/>
      <c r="M134" s="26"/>
      <c r="O134" s="37"/>
      <c r="R134" s="27"/>
    </row>
    <row r="135" spans="10:18" x14ac:dyDescent="0.25">
      <c r="J135" s="57"/>
      <c r="K135" s="26"/>
      <c r="M135" s="26"/>
      <c r="O135" s="37"/>
      <c r="R135" s="27"/>
    </row>
    <row r="136" spans="10:18" x14ac:dyDescent="0.25">
      <c r="J136" s="57"/>
      <c r="K136" s="26"/>
      <c r="M136" s="26"/>
      <c r="O136" s="37"/>
      <c r="R136" s="27"/>
    </row>
    <row r="137" spans="10:18" x14ac:dyDescent="0.25">
      <c r="J137" s="57"/>
      <c r="K137" s="26"/>
      <c r="M137" s="26"/>
      <c r="O137" s="37"/>
      <c r="R137" s="27"/>
    </row>
    <row r="138" spans="10:18" x14ac:dyDescent="0.25">
      <c r="J138" s="57"/>
      <c r="K138" s="26"/>
      <c r="M138" s="26"/>
      <c r="O138" s="37"/>
      <c r="R138" s="27"/>
    </row>
    <row r="139" spans="10:18" x14ac:dyDescent="0.25">
      <c r="J139" s="57"/>
      <c r="K139" s="26"/>
      <c r="M139" s="26"/>
      <c r="O139" s="37"/>
      <c r="R139" s="27"/>
    </row>
    <row r="140" spans="10:18" x14ac:dyDescent="0.25">
      <c r="J140" s="57"/>
      <c r="K140" s="26"/>
      <c r="M140" s="26"/>
      <c r="O140" s="37"/>
      <c r="R140" s="27"/>
    </row>
    <row r="141" spans="10:18" x14ac:dyDescent="0.25">
      <c r="J141" s="57"/>
      <c r="K141" s="26"/>
      <c r="M141" s="26"/>
      <c r="O141" s="37"/>
      <c r="R141" s="27"/>
    </row>
    <row r="142" spans="10:18" x14ac:dyDescent="0.25">
      <c r="J142" s="57"/>
      <c r="K142" s="26"/>
      <c r="M142" s="26"/>
      <c r="O142" s="37"/>
      <c r="R142" s="27"/>
    </row>
    <row r="143" spans="10:18" x14ac:dyDescent="0.25">
      <c r="J143" s="57"/>
      <c r="K143" s="26"/>
      <c r="M143" s="26"/>
      <c r="O143" s="37"/>
      <c r="R143" s="27"/>
    </row>
    <row r="144" spans="10:18" x14ac:dyDescent="0.25">
      <c r="J144" s="57"/>
      <c r="K144" s="26"/>
      <c r="M144" s="26"/>
      <c r="O144" s="37"/>
      <c r="R144" s="27"/>
    </row>
    <row r="145" spans="10:18" x14ac:dyDescent="0.25">
      <c r="J145" s="57"/>
      <c r="K145" s="26"/>
      <c r="M145" s="26"/>
      <c r="O145" s="37"/>
      <c r="R145" s="27"/>
    </row>
    <row r="146" spans="10:18" x14ac:dyDescent="0.25">
      <c r="J146" s="57"/>
      <c r="K146" s="26"/>
      <c r="M146" s="26"/>
      <c r="O146" s="37"/>
      <c r="R146" s="27"/>
    </row>
    <row r="147" spans="10:18" x14ac:dyDescent="0.25">
      <c r="J147" s="57"/>
      <c r="K147" s="26"/>
      <c r="M147" s="26"/>
      <c r="O147" s="37"/>
      <c r="R147" s="27"/>
    </row>
    <row r="148" spans="10:18" x14ac:dyDescent="0.25">
      <c r="J148" s="57"/>
      <c r="K148" s="26"/>
      <c r="M148" s="26"/>
      <c r="O148" s="37"/>
      <c r="R148" s="27"/>
    </row>
    <row r="149" spans="10:18" x14ac:dyDescent="0.25">
      <c r="J149" s="57"/>
      <c r="K149" s="26"/>
      <c r="M149" s="26"/>
      <c r="O149" s="37"/>
      <c r="R149" s="27"/>
    </row>
    <row r="150" spans="10:18" x14ac:dyDescent="0.25">
      <c r="J150" s="57"/>
      <c r="K150" s="26"/>
      <c r="M150" s="26"/>
      <c r="O150" s="37"/>
      <c r="R150" s="27"/>
    </row>
    <row r="151" spans="10:18" x14ac:dyDescent="0.25">
      <c r="J151" s="57"/>
      <c r="K151" s="26"/>
      <c r="M151" s="26"/>
      <c r="O151" s="37"/>
      <c r="R151" s="27"/>
    </row>
    <row r="152" spans="10:18" x14ac:dyDescent="0.25">
      <c r="J152" s="57"/>
      <c r="K152" s="26"/>
      <c r="M152" s="26"/>
      <c r="O152" s="37"/>
      <c r="R152" s="27"/>
    </row>
    <row r="153" spans="10:18" x14ac:dyDescent="0.25">
      <c r="J153" s="57"/>
      <c r="K153" s="26"/>
      <c r="M153" s="26"/>
      <c r="O153" s="37"/>
      <c r="R153" s="27"/>
    </row>
    <row r="154" spans="10:18" x14ac:dyDescent="0.25">
      <c r="J154" s="57"/>
      <c r="K154" s="26"/>
      <c r="M154" s="26"/>
      <c r="O154" s="37"/>
      <c r="R154" s="27"/>
    </row>
    <row r="155" spans="10:18" x14ac:dyDescent="0.25">
      <c r="J155" s="57"/>
      <c r="K155" s="26"/>
      <c r="M155" s="26"/>
      <c r="O155" s="37"/>
      <c r="R155" s="27"/>
    </row>
    <row r="156" spans="10:18" x14ac:dyDescent="0.25">
      <c r="J156" s="57"/>
      <c r="K156" s="26"/>
      <c r="M156" s="26"/>
      <c r="O156" s="37"/>
      <c r="R156" s="27"/>
    </row>
    <row r="157" spans="10:18" x14ac:dyDescent="0.25">
      <c r="J157" s="57"/>
      <c r="K157" s="26"/>
      <c r="M157" s="26"/>
      <c r="O157" s="37"/>
      <c r="R157" s="27"/>
    </row>
    <row r="158" spans="10:18" x14ac:dyDescent="0.25">
      <c r="J158" s="57"/>
      <c r="K158" s="26"/>
      <c r="M158" s="26"/>
      <c r="O158" s="37"/>
      <c r="R158" s="27"/>
    </row>
    <row r="159" spans="10:18" x14ac:dyDescent="0.25">
      <c r="J159" s="57"/>
      <c r="K159" s="26"/>
      <c r="M159" s="26"/>
      <c r="O159" s="37"/>
      <c r="R159" s="27"/>
    </row>
    <row r="160" spans="10:18" x14ac:dyDescent="0.25">
      <c r="J160" s="57"/>
      <c r="K160" s="26"/>
      <c r="M160" s="26"/>
      <c r="O160" s="37"/>
      <c r="R160" s="27"/>
    </row>
    <row r="161" spans="10:18" x14ac:dyDescent="0.25">
      <c r="J161" s="57"/>
      <c r="K161" s="26"/>
      <c r="M161" s="26"/>
      <c r="O161" s="37"/>
      <c r="R161" s="27"/>
    </row>
    <row r="162" spans="10:18" x14ac:dyDescent="0.25">
      <c r="J162" s="57"/>
      <c r="K162" s="26"/>
      <c r="M162" s="26"/>
      <c r="O162" s="37"/>
      <c r="R162" s="27"/>
    </row>
    <row r="163" spans="10:18" x14ac:dyDescent="0.25">
      <c r="J163" s="57"/>
      <c r="K163" s="26"/>
      <c r="M163" s="26"/>
      <c r="O163" s="37"/>
      <c r="R163" s="27"/>
    </row>
    <row r="164" spans="10:18" x14ac:dyDescent="0.25">
      <c r="J164" s="57"/>
      <c r="K164" s="26"/>
      <c r="M164" s="26"/>
      <c r="O164" s="37"/>
      <c r="R164" s="27"/>
    </row>
    <row r="165" spans="10:18" x14ac:dyDescent="0.25">
      <c r="J165" s="57"/>
      <c r="K165" s="26"/>
      <c r="M165" s="26"/>
      <c r="O165" s="37"/>
      <c r="R165" s="27"/>
    </row>
    <row r="166" spans="10:18" x14ac:dyDescent="0.25">
      <c r="J166" s="57"/>
      <c r="K166" s="26"/>
      <c r="M166" s="26"/>
      <c r="O166" s="37"/>
      <c r="R166" s="27"/>
    </row>
    <row r="167" spans="10:18" x14ac:dyDescent="0.25">
      <c r="J167" s="57"/>
      <c r="K167" s="26"/>
      <c r="M167" s="26"/>
      <c r="O167" s="37"/>
      <c r="R167" s="27"/>
    </row>
    <row r="168" spans="10:18" x14ac:dyDescent="0.25">
      <c r="J168" s="57"/>
      <c r="K168" s="26"/>
      <c r="M168" s="26"/>
      <c r="O168" s="37"/>
      <c r="R168" s="27"/>
    </row>
    <row r="169" spans="10:18" x14ac:dyDescent="0.25">
      <c r="J169" s="57"/>
      <c r="K169" s="26"/>
      <c r="M169" s="26"/>
      <c r="O169" s="37"/>
      <c r="R169" s="27"/>
    </row>
    <row r="170" spans="10:18" x14ac:dyDescent="0.25">
      <c r="J170" s="57"/>
      <c r="K170" s="26"/>
      <c r="M170" s="26"/>
      <c r="O170" s="37"/>
      <c r="R170" s="27"/>
    </row>
    <row r="171" spans="10:18" x14ac:dyDescent="0.25">
      <c r="J171" s="57"/>
      <c r="K171" s="26"/>
      <c r="M171" s="26"/>
      <c r="O171" s="37"/>
      <c r="R171" s="27"/>
    </row>
    <row r="172" spans="10:18" x14ac:dyDescent="0.25">
      <c r="J172" s="57"/>
      <c r="K172" s="26"/>
      <c r="M172" s="26"/>
      <c r="O172" s="37"/>
      <c r="R172" s="27"/>
    </row>
    <row r="173" spans="10:18" x14ac:dyDescent="0.25">
      <c r="J173" s="57"/>
      <c r="K173" s="26"/>
      <c r="M173" s="26"/>
      <c r="O173" s="37"/>
      <c r="R173" s="27"/>
    </row>
    <row r="174" spans="10:18" x14ac:dyDescent="0.25">
      <c r="J174" s="57"/>
      <c r="K174" s="26"/>
      <c r="M174" s="26"/>
      <c r="O174" s="37"/>
      <c r="R174" s="27"/>
    </row>
    <row r="175" spans="10:18" x14ac:dyDescent="0.25">
      <c r="J175" s="57"/>
      <c r="K175" s="26"/>
      <c r="M175" s="26"/>
      <c r="O175" s="37"/>
      <c r="R175" s="27"/>
    </row>
    <row r="176" spans="10:18" x14ac:dyDescent="0.25">
      <c r="J176" s="57"/>
      <c r="K176" s="26"/>
      <c r="M176" s="26"/>
      <c r="O176" s="37"/>
      <c r="R176" s="27"/>
    </row>
    <row r="177" spans="10:18" x14ac:dyDescent="0.25">
      <c r="J177" s="57"/>
      <c r="K177" s="26"/>
      <c r="M177" s="26"/>
      <c r="O177" s="37"/>
      <c r="R177" s="27"/>
    </row>
    <row r="178" spans="10:18" x14ac:dyDescent="0.25">
      <c r="J178" s="57"/>
      <c r="K178" s="26"/>
      <c r="M178" s="26"/>
      <c r="O178" s="37"/>
      <c r="R178" s="27"/>
    </row>
    <row r="179" spans="10:18" x14ac:dyDescent="0.25">
      <c r="J179" s="57"/>
      <c r="K179" s="26"/>
      <c r="M179" s="26"/>
      <c r="O179" s="37"/>
      <c r="R179" s="27"/>
    </row>
    <row r="180" spans="10:18" x14ac:dyDescent="0.25">
      <c r="J180" s="57"/>
      <c r="K180" s="26"/>
      <c r="M180" s="26"/>
      <c r="O180" s="37"/>
      <c r="R180" s="27"/>
    </row>
    <row r="181" spans="10:18" x14ac:dyDescent="0.25">
      <c r="J181" s="57"/>
      <c r="K181" s="26"/>
      <c r="M181" s="26"/>
      <c r="O181" s="37"/>
      <c r="R181" s="27"/>
    </row>
    <row r="182" spans="10:18" x14ac:dyDescent="0.25">
      <c r="J182" s="57"/>
      <c r="K182" s="26"/>
      <c r="M182" s="26"/>
      <c r="O182" s="37"/>
      <c r="R182" s="27"/>
    </row>
    <row r="183" spans="10:18" x14ac:dyDescent="0.25">
      <c r="J183" s="57"/>
      <c r="K183" s="26"/>
      <c r="M183" s="26"/>
      <c r="O183" s="37"/>
      <c r="R183" s="27"/>
    </row>
    <row r="184" spans="10:18" x14ac:dyDescent="0.25">
      <c r="J184" s="57"/>
      <c r="K184" s="26"/>
      <c r="M184" s="26"/>
      <c r="O184" s="37"/>
      <c r="R184" s="27"/>
    </row>
    <row r="185" spans="10:18" x14ac:dyDescent="0.25">
      <c r="J185" s="57"/>
      <c r="K185" s="26"/>
      <c r="M185" s="26"/>
      <c r="O185" s="37"/>
      <c r="R185" s="27"/>
    </row>
    <row r="186" spans="10:18" x14ac:dyDescent="0.25">
      <c r="J186" s="57"/>
      <c r="K186" s="26"/>
      <c r="M186" s="26"/>
      <c r="O186" s="37"/>
      <c r="R186" s="27"/>
    </row>
    <row r="187" spans="10:18" x14ac:dyDescent="0.25">
      <c r="J187" s="57"/>
      <c r="K187" s="26"/>
      <c r="M187" s="26"/>
      <c r="O187" s="37"/>
      <c r="R187" s="27"/>
    </row>
    <row r="188" spans="10:18" x14ac:dyDescent="0.25">
      <c r="J188" s="57"/>
      <c r="K188" s="26"/>
      <c r="M188" s="26"/>
      <c r="O188" s="37"/>
      <c r="R188" s="27"/>
    </row>
    <row r="189" spans="10:18" x14ac:dyDescent="0.25">
      <c r="J189" s="57"/>
      <c r="K189" s="26"/>
      <c r="M189" s="26"/>
      <c r="O189" s="37"/>
      <c r="R189" s="27"/>
    </row>
    <row r="190" spans="10:18" x14ac:dyDescent="0.25">
      <c r="J190" s="57"/>
      <c r="K190" s="26"/>
      <c r="M190" s="26"/>
      <c r="O190" s="37"/>
      <c r="R190" s="27"/>
    </row>
    <row r="191" spans="10:18" x14ac:dyDescent="0.25">
      <c r="J191" s="57"/>
      <c r="K191" s="26"/>
      <c r="M191" s="26"/>
      <c r="O191" s="37"/>
      <c r="R191" s="27"/>
    </row>
    <row r="192" spans="10:18" x14ac:dyDescent="0.25">
      <c r="J192" s="57"/>
      <c r="K192" s="26"/>
      <c r="M192" s="26"/>
      <c r="O192" s="37"/>
      <c r="R192" s="27"/>
    </row>
    <row r="193" spans="10:18" x14ac:dyDescent="0.25">
      <c r="J193" s="57"/>
      <c r="K193" s="26"/>
      <c r="M193" s="26"/>
      <c r="O193" s="37"/>
      <c r="R193" s="27"/>
    </row>
    <row r="194" spans="10:18" x14ac:dyDescent="0.25">
      <c r="J194" s="57"/>
      <c r="K194" s="26"/>
      <c r="M194" s="26"/>
      <c r="O194" s="37"/>
      <c r="R194" s="27"/>
    </row>
    <row r="195" spans="10:18" x14ac:dyDescent="0.25">
      <c r="J195" s="57"/>
      <c r="K195" s="26"/>
      <c r="M195" s="26"/>
      <c r="O195" s="37"/>
      <c r="R195" s="27"/>
    </row>
    <row r="196" spans="10:18" x14ac:dyDescent="0.25">
      <c r="J196" s="57"/>
      <c r="K196" s="26"/>
      <c r="M196" s="26"/>
      <c r="O196" s="37"/>
      <c r="R196" s="27"/>
    </row>
    <row r="197" spans="10:18" x14ac:dyDescent="0.25">
      <c r="J197" s="57"/>
      <c r="K197" s="26"/>
      <c r="M197" s="26"/>
      <c r="O197" s="37"/>
      <c r="R197" s="27"/>
    </row>
    <row r="198" spans="10:18" x14ac:dyDescent="0.25">
      <c r="J198" s="57"/>
      <c r="K198" s="26"/>
      <c r="M198" s="26"/>
      <c r="O198" s="37"/>
      <c r="R198" s="27"/>
    </row>
    <row r="199" spans="10:18" x14ac:dyDescent="0.25">
      <c r="J199" s="57"/>
      <c r="K199" s="26"/>
      <c r="M199" s="26"/>
      <c r="O199" s="37"/>
      <c r="R199" s="27"/>
    </row>
    <row r="200" spans="10:18" x14ac:dyDescent="0.25">
      <c r="J200" s="57"/>
      <c r="K200" s="26"/>
      <c r="M200" s="26"/>
      <c r="O200" s="37"/>
      <c r="R200" s="27"/>
    </row>
    <row r="201" spans="10:18" x14ac:dyDescent="0.25">
      <c r="J201" s="57"/>
      <c r="K201" s="26"/>
      <c r="M201" s="26"/>
      <c r="O201" s="37"/>
      <c r="R201" s="27"/>
    </row>
    <row r="202" spans="10:18" x14ac:dyDescent="0.25">
      <c r="J202" s="57"/>
      <c r="K202" s="26"/>
      <c r="M202" s="26"/>
      <c r="O202" s="37"/>
      <c r="R202" s="27"/>
    </row>
    <row r="203" spans="10:18" x14ac:dyDescent="0.25">
      <c r="J203" s="57"/>
      <c r="K203" s="26"/>
      <c r="M203" s="26"/>
      <c r="O203" s="37"/>
      <c r="R203" s="27"/>
    </row>
    <row r="204" spans="10:18" x14ac:dyDescent="0.25">
      <c r="J204" s="57"/>
      <c r="K204" s="26"/>
      <c r="M204" s="26"/>
      <c r="O204" s="37"/>
      <c r="R204" s="27"/>
    </row>
    <row r="205" spans="10:18" x14ac:dyDescent="0.25">
      <c r="J205" s="57"/>
      <c r="K205" s="26"/>
      <c r="M205" s="26"/>
      <c r="O205" s="37"/>
      <c r="R205" s="27"/>
    </row>
    <row r="206" spans="10:18" x14ac:dyDescent="0.25">
      <c r="J206" s="57"/>
      <c r="K206" s="26"/>
      <c r="M206" s="26"/>
      <c r="O206" s="37"/>
      <c r="R206" s="27"/>
    </row>
    <row r="207" spans="10:18" x14ac:dyDescent="0.25">
      <c r="J207" s="57"/>
      <c r="K207" s="26"/>
      <c r="M207" s="26"/>
      <c r="O207" s="37"/>
      <c r="R207" s="27"/>
    </row>
    <row r="208" spans="10:18" x14ac:dyDescent="0.25">
      <c r="J208" s="57"/>
      <c r="K208" s="26"/>
      <c r="M208" s="26"/>
      <c r="O208" s="37"/>
      <c r="R208" s="27"/>
    </row>
    <row r="209" spans="10:18" x14ac:dyDescent="0.25">
      <c r="J209" s="57"/>
      <c r="K209" s="26"/>
      <c r="M209" s="26"/>
      <c r="O209" s="37"/>
      <c r="R209" s="27"/>
    </row>
    <row r="210" spans="10:18" x14ac:dyDescent="0.25">
      <c r="J210" s="57"/>
      <c r="K210" s="26"/>
      <c r="M210" s="26"/>
      <c r="O210" s="37"/>
      <c r="R210" s="27"/>
    </row>
    <row r="211" spans="10:18" x14ac:dyDescent="0.25">
      <c r="J211" s="57"/>
      <c r="K211" s="26"/>
      <c r="M211" s="26"/>
      <c r="O211" s="37"/>
      <c r="R211" s="27"/>
    </row>
    <row r="212" spans="10:18" x14ac:dyDescent="0.25">
      <c r="J212" s="57"/>
      <c r="K212" s="26"/>
      <c r="M212" s="26"/>
      <c r="O212" s="37"/>
      <c r="R212" s="27"/>
    </row>
    <row r="213" spans="10:18" x14ac:dyDescent="0.25">
      <c r="J213" s="57"/>
      <c r="K213" s="26"/>
      <c r="M213" s="26"/>
      <c r="O213" s="37"/>
      <c r="R213" s="27"/>
    </row>
    <row r="214" spans="10:18" x14ac:dyDescent="0.25">
      <c r="J214" s="57"/>
      <c r="K214" s="26"/>
      <c r="M214" s="26"/>
      <c r="O214" s="37"/>
      <c r="R214" s="27"/>
    </row>
    <row r="215" spans="10:18" x14ac:dyDescent="0.25">
      <c r="J215" s="57"/>
      <c r="K215" s="26"/>
      <c r="M215" s="26"/>
      <c r="O215" s="37"/>
      <c r="R215" s="27"/>
    </row>
    <row r="216" spans="10:18" x14ac:dyDescent="0.25">
      <c r="J216" s="57"/>
      <c r="K216" s="26"/>
      <c r="M216" s="26"/>
      <c r="O216" s="37"/>
      <c r="R216" s="27"/>
    </row>
    <row r="217" spans="10:18" x14ac:dyDescent="0.25">
      <c r="J217" s="57"/>
      <c r="K217" s="26"/>
      <c r="M217" s="26"/>
      <c r="O217" s="37"/>
      <c r="R217" s="27"/>
    </row>
    <row r="218" spans="10:18" x14ac:dyDescent="0.25">
      <c r="J218" s="57"/>
      <c r="K218" s="26"/>
      <c r="M218" s="26"/>
      <c r="O218" s="37"/>
      <c r="R218" s="27"/>
    </row>
    <row r="219" spans="10:18" x14ac:dyDescent="0.25">
      <c r="J219" s="57"/>
      <c r="K219" s="26"/>
      <c r="M219" s="26"/>
      <c r="O219" s="37"/>
      <c r="R219" s="27"/>
    </row>
    <row r="220" spans="10:18" x14ac:dyDescent="0.25">
      <c r="J220" s="57"/>
      <c r="K220" s="26"/>
      <c r="M220" s="26"/>
      <c r="O220" s="37"/>
      <c r="R220" s="27"/>
    </row>
    <row r="221" spans="10:18" x14ac:dyDescent="0.25">
      <c r="J221" s="57"/>
      <c r="K221" s="26"/>
      <c r="M221" s="26"/>
      <c r="O221" s="37"/>
      <c r="R221" s="27"/>
    </row>
    <row r="222" spans="10:18" x14ac:dyDescent="0.25">
      <c r="J222" s="57"/>
      <c r="K222" s="26"/>
      <c r="M222" s="26"/>
      <c r="O222" s="37"/>
      <c r="R222" s="27"/>
    </row>
    <row r="223" spans="10:18" x14ac:dyDescent="0.25">
      <c r="J223" s="57"/>
      <c r="K223" s="26"/>
      <c r="M223" s="26"/>
      <c r="O223" s="37"/>
      <c r="R223" s="27"/>
    </row>
    <row r="224" spans="10:18" x14ac:dyDescent="0.25">
      <c r="J224" s="57"/>
      <c r="K224" s="26"/>
      <c r="M224" s="26"/>
      <c r="O224" s="37"/>
      <c r="R224" s="27"/>
    </row>
    <row r="225" spans="10:18" x14ac:dyDescent="0.25">
      <c r="J225" s="57"/>
      <c r="K225" s="26"/>
      <c r="M225" s="26"/>
      <c r="O225" s="37"/>
      <c r="R225" s="27"/>
    </row>
    <row r="226" spans="10:18" x14ac:dyDescent="0.25">
      <c r="J226" s="57"/>
      <c r="K226" s="26"/>
      <c r="M226" s="26"/>
      <c r="O226" s="37"/>
      <c r="R226" s="27"/>
    </row>
    <row r="227" spans="10:18" x14ac:dyDescent="0.25">
      <c r="J227" s="57"/>
      <c r="K227" s="26"/>
      <c r="M227" s="26"/>
      <c r="O227" s="37"/>
      <c r="R227" s="27"/>
    </row>
    <row r="228" spans="10:18" x14ac:dyDescent="0.25">
      <c r="J228" s="57"/>
      <c r="K228" s="26"/>
      <c r="M228" s="26"/>
      <c r="O228" s="37"/>
      <c r="R228" s="27"/>
    </row>
    <row r="229" spans="10:18" x14ac:dyDescent="0.25">
      <c r="J229" s="57"/>
      <c r="K229" s="26"/>
      <c r="M229" s="26"/>
      <c r="O229" s="37"/>
      <c r="R229" s="27"/>
    </row>
    <row r="230" spans="10:18" x14ac:dyDescent="0.25">
      <c r="J230" s="57"/>
      <c r="K230" s="26"/>
      <c r="M230" s="26"/>
      <c r="O230" s="37"/>
      <c r="R230" s="27"/>
    </row>
    <row r="231" spans="10:18" x14ac:dyDescent="0.25">
      <c r="J231" s="57"/>
      <c r="K231" s="26"/>
      <c r="M231" s="26"/>
      <c r="O231" s="37"/>
      <c r="R231" s="27"/>
    </row>
    <row r="232" spans="10:18" x14ac:dyDescent="0.25">
      <c r="J232" s="57"/>
      <c r="K232" s="26"/>
      <c r="M232" s="26"/>
      <c r="O232" s="37"/>
      <c r="R232" s="27"/>
    </row>
    <row r="233" spans="10:18" x14ac:dyDescent="0.25">
      <c r="J233" s="57"/>
      <c r="K233" s="26"/>
      <c r="M233" s="26"/>
      <c r="O233" s="37"/>
      <c r="R233" s="27"/>
    </row>
    <row r="234" spans="10:18" x14ac:dyDescent="0.25">
      <c r="J234" s="57"/>
      <c r="K234" s="26"/>
      <c r="M234" s="26"/>
      <c r="O234" s="37"/>
      <c r="R234" s="27"/>
    </row>
    <row r="235" spans="10:18" x14ac:dyDescent="0.25">
      <c r="J235" s="57"/>
      <c r="K235" s="26"/>
      <c r="M235" s="26"/>
      <c r="O235" s="37"/>
      <c r="R235" s="27"/>
    </row>
    <row r="236" spans="10:18" x14ac:dyDescent="0.25">
      <c r="J236" s="57"/>
      <c r="K236" s="26"/>
      <c r="M236" s="26"/>
      <c r="O236" s="37"/>
      <c r="R236" s="27"/>
    </row>
    <row r="237" spans="10:18" x14ac:dyDescent="0.25">
      <c r="J237" s="57"/>
      <c r="K237" s="26"/>
      <c r="M237" s="26"/>
      <c r="O237" s="37"/>
      <c r="R237" s="27"/>
    </row>
    <row r="238" spans="10:18" x14ac:dyDescent="0.25">
      <c r="J238" s="57"/>
      <c r="K238" s="26"/>
      <c r="M238" s="26"/>
      <c r="O238" s="37"/>
      <c r="R238" s="27"/>
    </row>
    <row r="239" spans="10:18" x14ac:dyDescent="0.25">
      <c r="J239" s="57"/>
      <c r="K239" s="26"/>
      <c r="M239" s="26"/>
      <c r="O239" s="37"/>
      <c r="R239" s="27"/>
    </row>
    <row r="240" spans="10:18" x14ac:dyDescent="0.25">
      <c r="J240" s="57"/>
      <c r="K240" s="26"/>
      <c r="M240" s="26"/>
      <c r="O240" s="37"/>
      <c r="R240" s="27"/>
    </row>
    <row r="241" spans="10:18" x14ac:dyDescent="0.25">
      <c r="J241" s="57"/>
      <c r="K241" s="26"/>
      <c r="M241" s="26"/>
      <c r="O241" s="37"/>
      <c r="R241" s="27"/>
    </row>
    <row r="242" spans="10:18" x14ac:dyDescent="0.25">
      <c r="J242" s="57"/>
      <c r="K242" s="26"/>
      <c r="M242" s="26"/>
      <c r="O242" s="37"/>
      <c r="R242" s="27"/>
    </row>
    <row r="243" spans="10:18" x14ac:dyDescent="0.25">
      <c r="J243" s="57"/>
      <c r="K243" s="26"/>
      <c r="M243" s="26"/>
      <c r="O243" s="37"/>
      <c r="R243" s="27"/>
    </row>
    <row r="244" spans="10:18" x14ac:dyDescent="0.25">
      <c r="J244" s="57"/>
      <c r="K244" s="26"/>
      <c r="M244" s="26"/>
      <c r="O244" s="37"/>
      <c r="R244" s="27"/>
    </row>
    <row r="245" spans="10:18" x14ac:dyDescent="0.25">
      <c r="J245" s="57"/>
      <c r="K245" s="26"/>
      <c r="M245" s="26"/>
      <c r="O245" s="37"/>
      <c r="R245" s="27"/>
    </row>
    <row r="246" spans="10:18" x14ac:dyDescent="0.25">
      <c r="J246" s="57"/>
      <c r="K246" s="26"/>
      <c r="M246" s="26"/>
      <c r="O246" s="37"/>
      <c r="R246" s="27"/>
    </row>
    <row r="247" spans="10:18" x14ac:dyDescent="0.25">
      <c r="J247" s="57"/>
      <c r="K247" s="26"/>
      <c r="M247" s="26"/>
      <c r="O247" s="37"/>
      <c r="R247" s="27"/>
    </row>
    <row r="248" spans="10:18" x14ac:dyDescent="0.25">
      <c r="J248" s="57"/>
      <c r="K248" s="26"/>
      <c r="M248" s="26"/>
      <c r="O248" s="37"/>
      <c r="R248" s="27"/>
    </row>
    <row r="249" spans="10:18" x14ac:dyDescent="0.25">
      <c r="J249" s="57"/>
      <c r="K249" s="26"/>
      <c r="M249" s="26"/>
      <c r="O249" s="37"/>
      <c r="R249" s="27"/>
    </row>
    <row r="250" spans="10:18" x14ac:dyDescent="0.25">
      <c r="J250" s="57"/>
      <c r="K250" s="26"/>
      <c r="M250" s="26"/>
      <c r="O250" s="37"/>
      <c r="R250" s="27"/>
    </row>
    <row r="251" spans="10:18" x14ac:dyDescent="0.25">
      <c r="J251" s="57"/>
      <c r="K251" s="26"/>
      <c r="M251" s="26"/>
      <c r="O251" s="37"/>
      <c r="R251" s="27"/>
    </row>
    <row r="252" spans="10:18" x14ac:dyDescent="0.25">
      <c r="J252" s="57"/>
      <c r="K252" s="26"/>
      <c r="M252" s="26"/>
      <c r="O252" s="37"/>
      <c r="R252" s="27"/>
    </row>
    <row r="253" spans="10:18" x14ac:dyDescent="0.25">
      <c r="J253" s="57"/>
      <c r="K253" s="26"/>
      <c r="M253" s="26"/>
      <c r="O253" s="37"/>
      <c r="R253" s="27"/>
    </row>
    <row r="254" spans="10:18" x14ac:dyDescent="0.25">
      <c r="J254" s="57"/>
      <c r="K254" s="26"/>
      <c r="M254" s="26"/>
      <c r="O254" s="37"/>
      <c r="R254" s="27"/>
    </row>
    <row r="255" spans="10:18" x14ac:dyDescent="0.25">
      <c r="J255" s="57"/>
      <c r="K255" s="26"/>
      <c r="M255" s="26"/>
      <c r="O255" s="37"/>
      <c r="R255" s="27"/>
    </row>
    <row r="256" spans="10:18" x14ac:dyDescent="0.25">
      <c r="J256" s="57"/>
      <c r="K256" s="26"/>
      <c r="M256" s="26"/>
      <c r="O256" s="37"/>
    </row>
    <row r="257" spans="10:15" x14ac:dyDescent="0.25">
      <c r="J257" s="57"/>
      <c r="K257" s="26"/>
      <c r="M257" s="26"/>
      <c r="O257" s="37"/>
    </row>
    <row r="258" spans="10:15" x14ac:dyDescent="0.25">
      <c r="J258" s="57"/>
      <c r="K258" s="26"/>
      <c r="M258" s="26"/>
      <c r="O258" s="37"/>
    </row>
    <row r="259" spans="10:15" x14ac:dyDescent="0.25">
      <c r="J259" s="57"/>
      <c r="K259" s="26"/>
      <c r="M259" s="26"/>
    </row>
    <row r="260" spans="10:15" x14ac:dyDescent="0.25">
      <c r="J260" s="57"/>
      <c r="K260" s="26"/>
      <c r="M260" s="26"/>
    </row>
    <row r="261" spans="10:15" x14ac:dyDescent="0.25">
      <c r="J261" s="57"/>
      <c r="K261" s="26"/>
      <c r="M261" s="26"/>
    </row>
    <row r="262" spans="10:15" x14ac:dyDescent="0.25">
      <c r="J262" s="57"/>
      <c r="K262" s="26"/>
      <c r="M262" s="26"/>
    </row>
    <row r="263" spans="10:15" x14ac:dyDescent="0.25">
      <c r="J263" s="57"/>
      <c r="K263" s="26"/>
      <c r="M263" s="26"/>
    </row>
    <row r="264" spans="10:15" x14ac:dyDescent="0.25">
      <c r="J264" s="57"/>
      <c r="K264" s="26"/>
      <c r="M264" s="26"/>
    </row>
    <row r="265" spans="10:15" x14ac:dyDescent="0.25">
      <c r="J265" s="57"/>
      <c r="K265" s="26"/>
      <c r="M265" s="26"/>
    </row>
    <row r="266" spans="10:15" x14ac:dyDescent="0.25">
      <c r="J266" s="57"/>
      <c r="K266" s="26"/>
      <c r="M266" s="26"/>
    </row>
    <row r="267" spans="10:15" x14ac:dyDescent="0.25">
      <c r="J267" s="57"/>
      <c r="K267" s="26"/>
      <c r="M267" s="26"/>
    </row>
  </sheetData>
  <sortState ref="M5:N259">
    <sortCondition ref="M4:M258"/>
  </sortState>
  <pageMargins left="0.7" right="0.7" top="0.75" bottom="0.75" header="0.3" footer="0.3"/>
  <pageSetup paperSize="9" orientation="portrait" r:id="rId1"/>
  <ignoredErrors>
    <ignoredError sqref="A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1"/>
  <sheetViews>
    <sheetView zoomScale="93" zoomScaleNormal="93" workbookViewId="0">
      <selection activeCell="M33" sqref="M33"/>
    </sheetView>
  </sheetViews>
  <sheetFormatPr defaultRowHeight="15" x14ac:dyDescent="0.25"/>
  <cols>
    <col min="2" max="2" width="25.140625" bestFit="1" customWidth="1"/>
    <col min="3" max="3" width="13.7109375" style="58" bestFit="1" customWidth="1"/>
  </cols>
  <sheetData>
    <row r="4" spans="2:3" x14ac:dyDescent="0.25">
      <c r="B4" t="s">
        <v>1</v>
      </c>
      <c r="C4" s="58">
        <v>629</v>
      </c>
    </row>
    <row r="5" spans="2:3" x14ac:dyDescent="0.25">
      <c r="B5" t="s">
        <v>7</v>
      </c>
      <c r="C5" s="58">
        <v>112</v>
      </c>
    </row>
    <row r="6" spans="2:3" x14ac:dyDescent="0.25">
      <c r="B6" t="s">
        <v>11</v>
      </c>
      <c r="C6" s="58">
        <v>8</v>
      </c>
    </row>
    <row r="7" spans="2:3" x14ac:dyDescent="0.25">
      <c r="B7" t="s">
        <v>22</v>
      </c>
      <c r="C7" s="58">
        <v>8</v>
      </c>
    </row>
    <row r="8" spans="2:3" x14ac:dyDescent="0.25">
      <c r="B8" t="s">
        <v>32</v>
      </c>
      <c r="C8" s="58">
        <v>-20</v>
      </c>
    </row>
    <row r="9" spans="2:3" x14ac:dyDescent="0.25">
      <c r="B9" t="s">
        <v>40</v>
      </c>
      <c r="C9" s="58">
        <v>-26</v>
      </c>
    </row>
    <row r="10" spans="2:3" x14ac:dyDescent="0.25">
      <c r="B10" t="s">
        <v>53</v>
      </c>
      <c r="C10" s="58">
        <v>1</v>
      </c>
    </row>
    <row r="11" spans="2:3" x14ac:dyDescent="0.25">
      <c r="B11" t="s">
        <v>62</v>
      </c>
      <c r="C11" s="58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tafla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Jón Már Halldórsson</dc:creator>
  <cp:lastModifiedBy>Jón Már Halldórsson</cp:lastModifiedBy>
  <dcterms:created xsi:type="dcterms:W3CDTF">2018-06-28T08:42:52Z</dcterms:created>
  <dcterms:modified xsi:type="dcterms:W3CDTF">2020-02-03T10:02:23Z</dcterms:modified>
</cp:coreProperties>
</file>