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Nexus Hours" sheetId="2" r:id="rId1"/>
    <sheet name="PluralSight Cources" sheetId="3" r:id="rId2"/>
    <sheet name="Sheet3" sheetId="4" r:id="rId3"/>
    <sheet name="Sheet4" sheetId="5" r:id="rId4"/>
  </sheets>
  <calcPr calcId="145621"/>
</workbook>
</file>

<file path=xl/calcChain.xml><?xml version="1.0" encoding="utf-8"?>
<calcChain xmlns="http://schemas.openxmlformats.org/spreadsheetml/2006/main">
  <c r="J123" i="2" l="1"/>
  <c r="H126" i="2"/>
  <c r="O37" i="5" l="1"/>
  <c r="P37" i="5"/>
  <c r="K37" i="5"/>
  <c r="L37" i="5"/>
  <c r="C135" i="2" l="1"/>
  <c r="C137" i="2" s="1"/>
  <c r="D137" i="2" l="1"/>
  <c r="E137" i="2" s="1"/>
  <c r="C116" i="2"/>
  <c r="C118" i="2" s="1"/>
  <c r="D118" i="2" l="1"/>
  <c r="E118" i="2" s="1"/>
  <c r="C5" i="4"/>
  <c r="D1" i="4"/>
  <c r="C1" i="4"/>
  <c r="C94" i="2" l="1"/>
  <c r="C96" i="2" s="1"/>
  <c r="D96" i="2" l="1"/>
  <c r="E96" i="2" s="1"/>
  <c r="G61" i="2"/>
  <c r="G63" i="2" l="1"/>
  <c r="C75" i="2" l="1"/>
  <c r="C77" i="2" s="1"/>
  <c r="D77" i="2" l="1"/>
  <c r="E77" i="2" s="1"/>
  <c r="C55" i="2"/>
  <c r="C57" i="2" s="1"/>
  <c r="E57" i="2" s="1"/>
  <c r="C31" i="2" l="1"/>
  <c r="C33" i="2" s="1"/>
  <c r="D33" i="2" l="1"/>
  <c r="E33" i="2" s="1"/>
  <c r="C21" i="2"/>
  <c r="C23" i="2" s="1"/>
  <c r="E23" i="2" s="1"/>
</calcChain>
</file>

<file path=xl/sharedStrings.xml><?xml version="1.0" encoding="utf-8"?>
<sst xmlns="http://schemas.openxmlformats.org/spreadsheetml/2006/main" count="287" uniqueCount="169">
  <si>
    <t>Date</t>
  </si>
  <si>
    <t>Task</t>
  </si>
  <si>
    <t>No. of Hrs</t>
  </si>
  <si>
    <t>Comments</t>
  </si>
  <si>
    <t>Activity Tracker report</t>
  </si>
  <si>
    <t>Site Assessment Status Report (MCT and Portal)</t>
  </si>
  <si>
    <t>Enrollment Plan Status Report (MCT and Portal)</t>
  </si>
  <si>
    <t>TimeSheet Reports Issue fix</t>
  </si>
  <si>
    <t>Sync TFS modified files to Azure</t>
  </si>
  <si>
    <t xml:space="preserve">$0 Copay Card payment on data file. </t>
  </si>
  <si>
    <t>Invoicing Report Issue analysis</t>
  </si>
  <si>
    <t>Timesheet Allocated Hours Report changes</t>
  </si>
  <si>
    <t>Time Tracker ad hoc report for LES users</t>
  </si>
  <si>
    <t>add new field to Patient data file</t>
  </si>
  <si>
    <t>New Calls data file generation</t>
  </si>
  <si>
    <t>New Calls data file Report</t>
  </si>
  <si>
    <t>Added new field Patient Initials to Patient Report</t>
  </si>
  <si>
    <t xml:space="preserve">Expense tracker Receipt Issue </t>
  </si>
  <si>
    <t>Fixing SSIS packages migration issues</t>
  </si>
  <si>
    <t>Smart Study Data imports</t>
  </si>
  <si>
    <t>Total Hours</t>
  </si>
  <si>
    <t>New field on SP Benefit Data File #3540441</t>
  </si>
  <si>
    <t>New Report Referrals by LES</t>
  </si>
  <si>
    <t>MCT Reports Production issue analyzing and fixing</t>
  </si>
  <si>
    <t>MCT Quick book Report Issue</t>
  </si>
  <si>
    <t>ZX1 Data feed (Patient Dimension)</t>
  </si>
  <si>
    <t>ZX1 Data feed (Case Dimension)</t>
  </si>
  <si>
    <t>ZX1 Data feed (HCP Dimension)</t>
  </si>
  <si>
    <t>ZX1 Data feed (Facility Dimension)</t>
  </si>
  <si>
    <t>ZX1 Data feed (Case Transaction )</t>
  </si>
  <si>
    <t>Action plan summary results report changes</t>
  </si>
  <si>
    <t>ZX1 Data feed (HCP Case Transaction)</t>
  </si>
  <si>
    <t>ZX1 Data feed (HCP Case  Dimension)</t>
  </si>
  <si>
    <t xml:space="preserve">ZX1 Data feed (Patient Shipment Transaction) </t>
  </si>
  <si>
    <t>Smart Study Production data issue</t>
  </si>
  <si>
    <t xml:space="preserve">ZX1 Data feed (Co Pay Card Transaction) </t>
  </si>
  <si>
    <t xml:space="preserve">ZX1 Data feed (Patient Therapy) </t>
  </si>
  <si>
    <t xml:space="preserve">ZX1 Data feed (HUB Benefit File) </t>
  </si>
  <si>
    <t xml:space="preserve">ZX1 Data feed (Echo File) </t>
  </si>
  <si>
    <t>ZX1 Data feed SSIS Package development</t>
  </si>
  <si>
    <t>Invoicing Report production Issue</t>
  </si>
  <si>
    <t>Hourly Rate</t>
  </si>
  <si>
    <t>Total to Pay</t>
  </si>
  <si>
    <t xml:space="preserve">ZX1 Data feed (Caregiver) </t>
  </si>
  <si>
    <t xml:space="preserve">ZX1 Data feed (Shipment Confirmation File) </t>
  </si>
  <si>
    <t xml:space="preserve">ZX1 Data feed (Pharmacy Table) </t>
  </si>
  <si>
    <t>ZX1 Data feed Package deployed to QA and Tested</t>
  </si>
  <si>
    <t>ZX1 Data feed Package changes as per updated BRD</t>
  </si>
  <si>
    <t>ZX1 HCP/Contact Import SSIS package development</t>
  </si>
  <si>
    <t>Cource Name</t>
  </si>
  <si>
    <t>Date Completed</t>
  </si>
  <si>
    <t>01 - Getting Started with Power BI</t>
  </si>
  <si>
    <t>02 - Modeling Data in Power BI</t>
  </si>
  <si>
    <t>03 - Retrieve, Transform, and Combine Data Using Power Query</t>
  </si>
  <si>
    <t>04 - Building Your First Power BI Report</t>
  </si>
  <si>
    <t>Status</t>
  </si>
  <si>
    <t>06 - Deploying and Publishing Power BI Reports</t>
  </si>
  <si>
    <t>Done</t>
  </si>
  <si>
    <t>Analysis Services Fundamentals</t>
  </si>
  <si>
    <t>Choosing between Multidimensional and Tabular Models in SSAS</t>
  </si>
  <si>
    <t>Inprogress</t>
  </si>
  <si>
    <t>Organizational BI With SSAS 2012 Tabular - Introduction</t>
  </si>
  <si>
    <t>SSIS Design Patterns for Data Warehousing</t>
  </si>
  <si>
    <t>Advanced Integration Services</t>
  </si>
  <si>
    <t>Advanced Integration Services - Part 2</t>
  </si>
  <si>
    <t>Migrating SSIS Packages to Azure Data Factory</t>
  </si>
  <si>
    <t>T-SQL Window Functions</t>
  </si>
  <si>
    <t>Handling Errors in T-SQL</t>
  </si>
  <si>
    <t>SQL Server Temporary Objects</t>
  </si>
  <si>
    <t>01 - Introduction to Microsoft Cloud Services</t>
  </si>
  <si>
    <t>Getting Started with DAX Formulas in Power BI, Power Pivot, and SSAS</t>
  </si>
  <si>
    <t>ZX1 Data feed SSIS Package changes</t>
  </si>
  <si>
    <t>Common DAX Expressions and Scenarios Power BI Playbook</t>
  </si>
  <si>
    <t>Designing a Data Warehouse on the Microsoft SQL Server Platform</t>
  </si>
  <si>
    <t>ZX1 HCP/Contact Import SSIS package deployment and testing</t>
  </si>
  <si>
    <t>Introduction to Data Warehousing and Business Intelligence</t>
  </si>
  <si>
    <t>Plan for Data Warehousing with Microsoft Azure</t>
  </si>
  <si>
    <t>Building Your First ETL Pipeline Using Azure Databricks</t>
  </si>
  <si>
    <t>Microsoft Azure Developer: Implementing Data Lake Storage Gen2</t>
  </si>
  <si>
    <t>Creating, Connecting, and Monitoring Databases with Amazon RDS</t>
  </si>
  <si>
    <t>Demo Campaign Report</t>
  </si>
  <si>
    <t>Demo Contact Report</t>
  </si>
  <si>
    <t>Deploy demo reports to UAT</t>
  </si>
  <si>
    <t>ZX Data feed verified and modified as per modified requirement</t>
  </si>
  <si>
    <t>ZX Reports Development</t>
  </si>
  <si>
    <t>ZX Reports and package Deployment to UAT</t>
  </si>
  <si>
    <t>Sqft</t>
  </si>
  <si>
    <t>Steel</t>
  </si>
  <si>
    <t>ZX Data Feed generation changes</t>
  </si>
  <si>
    <t>ZX Direct shipment import</t>
  </si>
  <si>
    <t>Timesheet Report for LES (Automate mail sending)</t>
  </si>
  <si>
    <t>Task 477 and Bug 503</t>
  </si>
  <si>
    <t>Timesheet Report for LifeSciences</t>
  </si>
  <si>
    <t>Time Tracker reporting different total hours</t>
  </si>
  <si>
    <t>Approved Status Report changes</t>
  </si>
  <si>
    <t>Vendor Bill approved status issue</t>
  </si>
  <si>
    <t>ExpenseID</t>
  </si>
  <si>
    <t>ExpenseTermsID</t>
  </si>
  <si>
    <t>ExpenseStatusID</t>
  </si>
  <si>
    <t>DocumentID</t>
  </si>
  <si>
    <t>MediaOrderID</t>
  </si>
  <si>
    <t>VendorID</t>
  </si>
  <si>
    <t>InvoiceDate</t>
  </si>
  <si>
    <t>InvoiceReceivedDate</t>
  </si>
  <si>
    <t>InvoiceNumber</t>
  </si>
  <si>
    <t>DueDate</t>
  </si>
  <si>
    <t>Amount</t>
  </si>
  <si>
    <t>PaymentType</t>
  </si>
  <si>
    <t>BillingApproverID</t>
  </si>
  <si>
    <t>CheckNumber</t>
  </si>
  <si>
    <t>CheckDate</t>
  </si>
  <si>
    <t>CreatedDate</t>
  </si>
  <si>
    <t>CreatedBy</t>
  </si>
  <si>
    <t>UpdatedDate</t>
  </si>
  <si>
    <t>UpdatedBy</t>
  </si>
  <si>
    <t>CreditCardTypeID</t>
  </si>
  <si>
    <t>UserID</t>
  </si>
  <si>
    <t>CreditCardTransactionDetailsID</t>
  </si>
  <si>
    <t>CurrencyID</t>
  </si>
  <si>
    <t>VendorContactID</t>
  </si>
  <si>
    <t>ClientInvoiceNumber</t>
  </si>
  <si>
    <t>ExpenseTrackerBill</t>
  </si>
  <si>
    <t>FMSReportFileName</t>
  </si>
  <si>
    <t>FMSReportUploadDate</t>
  </si>
  <si>
    <t>ExpenseReportID</t>
  </si>
  <si>
    <t>NULL</t>
  </si>
  <si>
    <t>Check</t>
  </si>
  <si>
    <t>CLS001</t>
  </si>
  <si>
    <t>Timesheet Report for LES Job configuration</t>
  </si>
  <si>
    <t>Approved Status Report changes deployment</t>
  </si>
  <si>
    <t>Timesheet Report for LifeSciences Job Configuration</t>
  </si>
  <si>
    <t>Zogenix Direct shipment Import</t>
  </si>
  <si>
    <t>CT1 Hub Benefit data file changes</t>
  </si>
  <si>
    <t>Catalyst import missing MRN list</t>
  </si>
  <si>
    <t>22-Jan-202</t>
  </si>
  <si>
    <t>23-Jan-202</t>
  </si>
  <si>
    <t>27-Jan-202</t>
  </si>
  <si>
    <t>ZX Case Transaction Data file changes</t>
  </si>
  <si>
    <t>MCT closest site report changes</t>
  </si>
  <si>
    <t>Zogenix Target HCP Import</t>
  </si>
  <si>
    <t>Media</t>
  </si>
  <si>
    <t>Calls</t>
  </si>
  <si>
    <t>Referrals</t>
  </si>
  <si>
    <t>Internet Advertisement</t>
  </si>
  <si>
    <t>Journaux</t>
  </si>
  <si>
    <t>Newspaper</t>
  </si>
  <si>
    <t>Radio</t>
  </si>
  <si>
    <t>TV</t>
  </si>
  <si>
    <t>Website</t>
  </si>
  <si>
    <t>Television</t>
  </si>
  <si>
    <t>Unknown/Other</t>
  </si>
  <si>
    <t>Word of Mouth</t>
  </si>
  <si>
    <t>Mail</t>
  </si>
  <si>
    <t>Direct Mail</t>
  </si>
  <si>
    <t>dsf</t>
  </si>
  <si>
    <t>Email Blast</t>
  </si>
  <si>
    <t>Facebook/Google</t>
  </si>
  <si>
    <t>Other website</t>
  </si>
  <si>
    <t>Print</t>
  </si>
  <si>
    <t>vxc</t>
  </si>
  <si>
    <t>vxcv</t>
  </si>
  <si>
    <t>Mail piece</t>
  </si>
  <si>
    <t>Someone Told You</t>
  </si>
  <si>
    <t>MCT Media Source Report</t>
  </si>
  <si>
    <t>ZX Rems portal Clicks Report</t>
  </si>
  <si>
    <t>ZX Rems document Clicks Report</t>
  </si>
  <si>
    <t>Media Budget Report Changes</t>
  </si>
  <si>
    <t>Invoice Report changes</t>
  </si>
  <si>
    <t>ZX #857 data file/Report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</si>
</sst>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m/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9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15" fontId="0" fillId="0" borderId="0" xfId="0" applyNumberFormat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5" fontId="0" fillId="0" borderId="1" xfId="0" applyNumberFormat="1" applyBorder="1"/>
    <xf numFmtId="0" fontId="2" fillId="3" borderId="1" xfId="0" applyFont="1" applyFill="1" applyBorder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3" fontId="0" fillId="0" borderId="0" xfId="0" applyNumberFormat="1"/>
    <xf numFmtId="0" fontId="0" fillId="3" borderId="1" xfId="0" applyFill="1" applyBorder="1"/>
    <xf numFmtId="0" fontId="2" fillId="3" borderId="0" xfId="0" applyFont="1" applyFill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/>
    <xf numFmtId="164" fontId="0" fillId="0" borderId="1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3" xfId="0" applyFill="1" applyBorder="1"/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44" fontId="0" fillId="0" borderId="0" xfId="1" applyFont="1"/>
    <xf numFmtId="164" fontId="0" fillId="0" borderId="5" xfId="0" applyNumberFormat="1" applyBorder="1" applyAlignment="1">
      <alignment vertical="center"/>
    </xf>
    <xf numFmtId="47" fontId="0" fillId="0" borderId="0" xfId="0" applyNumberFormat="1"/>
    <xf numFmtId="164" fontId="0" fillId="0" borderId="5" xfId="0" applyNumberFormat="1" applyBorder="1" applyAlignment="1">
      <alignment vertical="center"/>
    </xf>
    <xf numFmtId="0" fontId="2" fillId="3" borderId="4" xfId="0" applyFont="1" applyFill="1" applyBorder="1"/>
    <xf numFmtId="164" fontId="0" fillId="0" borderId="5" xfId="0" applyNumberFormat="1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164" fontId="0" fillId="0" borderId="4" xfId="0" applyNumberFormat="1" applyBorder="1" applyAlignment="1">
      <alignment vertical="center"/>
    </xf>
    <xf numFmtId="164" fontId="0" fillId="0" borderId="4" xfId="0" applyNumberFormat="1" applyBorder="1" applyAlignment="1">
      <alignment horizontal="right" vertical="center"/>
    </xf>
    <xf numFmtId="164" fontId="0" fillId="0" borderId="1" xfId="0" applyNumberFormat="1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abSelected="1" topLeftCell="A109" workbookViewId="0">
      <selection activeCell="E124" sqref="E124"/>
    </sheetView>
  </sheetViews>
  <sheetFormatPr defaultRowHeight="15" x14ac:dyDescent="0.25"/>
  <cols>
    <col min="1" max="1" width="13.5703125" customWidth="1"/>
    <col min="2" max="2" width="44" bestFit="1" customWidth="1"/>
    <col min="3" max="3" width="14.710937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40">
        <v>43616</v>
      </c>
      <c r="B2" s="2" t="s">
        <v>4</v>
      </c>
      <c r="C2" s="2">
        <v>2</v>
      </c>
    </row>
    <row r="3" spans="1:4" x14ac:dyDescent="0.25">
      <c r="A3" s="41"/>
      <c r="B3" s="2" t="s">
        <v>5</v>
      </c>
      <c r="C3" s="2">
        <v>3</v>
      </c>
      <c r="D3" s="3"/>
    </row>
    <row r="4" spans="1:4" x14ac:dyDescent="0.25">
      <c r="A4" s="42"/>
      <c r="B4" s="2" t="s">
        <v>6</v>
      </c>
      <c r="C4" s="2">
        <v>3</v>
      </c>
    </row>
    <row r="5" spans="1:4" x14ac:dyDescent="0.25">
      <c r="A5" s="39">
        <v>43621</v>
      </c>
      <c r="B5" s="2" t="s">
        <v>7</v>
      </c>
      <c r="C5" s="2">
        <v>4</v>
      </c>
    </row>
    <row r="6" spans="1:4" x14ac:dyDescent="0.25">
      <c r="A6" s="39"/>
      <c r="B6" s="2" t="s">
        <v>8</v>
      </c>
      <c r="C6" s="2">
        <v>3</v>
      </c>
    </row>
    <row r="7" spans="1:4" x14ac:dyDescent="0.25">
      <c r="A7" s="4">
        <v>43628</v>
      </c>
      <c r="B7" s="2" t="s">
        <v>9</v>
      </c>
      <c r="C7" s="2">
        <v>2</v>
      </c>
    </row>
    <row r="8" spans="1:4" x14ac:dyDescent="0.25">
      <c r="A8" s="39">
        <v>43648</v>
      </c>
      <c r="B8" s="2" t="s">
        <v>10</v>
      </c>
      <c r="C8" s="2">
        <v>2</v>
      </c>
    </row>
    <row r="9" spans="1:4" x14ac:dyDescent="0.25">
      <c r="A9" s="39"/>
      <c r="B9" s="2" t="s">
        <v>11</v>
      </c>
      <c r="C9" s="2">
        <v>5</v>
      </c>
    </row>
    <row r="10" spans="1:4" x14ac:dyDescent="0.25">
      <c r="A10" s="39">
        <v>43649</v>
      </c>
      <c r="B10" s="2" t="s">
        <v>12</v>
      </c>
      <c r="C10" s="2">
        <v>4</v>
      </c>
    </row>
    <row r="11" spans="1:4" x14ac:dyDescent="0.25">
      <c r="A11" s="39"/>
      <c r="B11" s="2" t="s">
        <v>13</v>
      </c>
      <c r="C11" s="2">
        <v>4</v>
      </c>
    </row>
    <row r="12" spans="1:4" x14ac:dyDescent="0.25">
      <c r="A12" s="39">
        <v>43650</v>
      </c>
      <c r="B12" s="2" t="s">
        <v>14</v>
      </c>
      <c r="C12" s="2">
        <v>4</v>
      </c>
    </row>
    <row r="13" spans="1:4" x14ac:dyDescent="0.25">
      <c r="A13" s="39"/>
      <c r="B13" s="2" t="s">
        <v>14</v>
      </c>
      <c r="C13" s="2">
        <v>4</v>
      </c>
    </row>
    <row r="14" spans="1:4" x14ac:dyDescent="0.25">
      <c r="A14" s="39">
        <v>43654</v>
      </c>
      <c r="B14" s="2" t="s">
        <v>14</v>
      </c>
      <c r="C14" s="2">
        <v>4</v>
      </c>
    </row>
    <row r="15" spans="1:4" x14ac:dyDescent="0.25">
      <c r="A15" s="39"/>
      <c r="B15" s="2" t="s">
        <v>14</v>
      </c>
      <c r="C15" s="2">
        <v>4</v>
      </c>
    </row>
    <row r="16" spans="1:4" x14ac:dyDescent="0.25">
      <c r="A16" s="39">
        <v>43656</v>
      </c>
      <c r="B16" s="2" t="s">
        <v>15</v>
      </c>
      <c r="C16" s="2">
        <v>6</v>
      </c>
    </row>
    <row r="17" spans="1:6" x14ac:dyDescent="0.25">
      <c r="A17" s="39"/>
      <c r="B17" s="2" t="s">
        <v>16</v>
      </c>
      <c r="C17" s="2">
        <v>2</v>
      </c>
    </row>
    <row r="18" spans="1:6" x14ac:dyDescent="0.25">
      <c r="A18" s="4">
        <v>43657</v>
      </c>
      <c r="B18" s="2" t="s">
        <v>17</v>
      </c>
      <c r="C18" s="2">
        <v>2</v>
      </c>
    </row>
    <row r="19" spans="1:6" x14ac:dyDescent="0.25">
      <c r="A19" s="4">
        <v>43703</v>
      </c>
      <c r="B19" s="2" t="s">
        <v>18</v>
      </c>
      <c r="C19" s="2">
        <v>4</v>
      </c>
    </row>
    <row r="20" spans="1:6" x14ac:dyDescent="0.25">
      <c r="A20" s="6">
        <v>43704</v>
      </c>
      <c r="B20" s="2" t="s">
        <v>19</v>
      </c>
      <c r="C20" s="2">
        <v>8</v>
      </c>
    </row>
    <row r="21" spans="1:6" x14ac:dyDescent="0.25">
      <c r="B21" s="7" t="s">
        <v>20</v>
      </c>
      <c r="C21" s="7">
        <f>SUM(C2:C20)</f>
        <v>70</v>
      </c>
      <c r="F21" s="14"/>
    </row>
    <row r="22" spans="1:6" x14ac:dyDescent="0.25">
      <c r="B22" s="7" t="s">
        <v>41</v>
      </c>
      <c r="C22" s="7">
        <v>895.83</v>
      </c>
      <c r="F22" s="14"/>
    </row>
    <row r="23" spans="1:6" x14ac:dyDescent="0.25">
      <c r="B23" s="7" t="s">
        <v>42</v>
      </c>
      <c r="C23" s="7">
        <f>(C21*C22)</f>
        <v>62708.100000000006</v>
      </c>
      <c r="D23" s="16">
        <v>56437</v>
      </c>
      <c r="E23" s="16">
        <f>(C23-D23)</f>
        <v>6271.1000000000058</v>
      </c>
      <c r="F23" s="14"/>
    </row>
    <row r="25" spans="1:6" x14ac:dyDescent="0.25">
      <c r="A25" s="1" t="s">
        <v>0</v>
      </c>
      <c r="B25" s="1" t="s">
        <v>1</v>
      </c>
      <c r="C25" s="1" t="s">
        <v>2</v>
      </c>
    </row>
    <row r="26" spans="1:6" x14ac:dyDescent="0.25">
      <c r="A26" s="5">
        <v>43731</v>
      </c>
      <c r="B26" s="9" t="s">
        <v>21</v>
      </c>
      <c r="C26" s="2">
        <v>8</v>
      </c>
    </row>
    <row r="27" spans="1:6" x14ac:dyDescent="0.25">
      <c r="A27" s="5">
        <v>43733</v>
      </c>
      <c r="B27" s="2" t="s">
        <v>22</v>
      </c>
      <c r="C27" s="2">
        <v>8</v>
      </c>
    </row>
    <row r="28" spans="1:6" x14ac:dyDescent="0.25">
      <c r="A28" s="5">
        <v>43734</v>
      </c>
      <c r="B28" s="2" t="s">
        <v>22</v>
      </c>
      <c r="C28" s="2">
        <v>8</v>
      </c>
    </row>
    <row r="29" spans="1:6" x14ac:dyDescent="0.25">
      <c r="A29" s="5">
        <v>43735</v>
      </c>
      <c r="B29" s="9" t="s">
        <v>21</v>
      </c>
      <c r="C29" s="10">
        <v>4</v>
      </c>
    </row>
    <row r="30" spans="1:6" ht="30" x14ac:dyDescent="0.25">
      <c r="A30" s="8">
        <v>43738</v>
      </c>
      <c r="B30" s="9" t="s">
        <v>23</v>
      </c>
      <c r="C30" s="10">
        <v>8</v>
      </c>
    </row>
    <row r="31" spans="1:6" x14ac:dyDescent="0.25">
      <c r="B31" s="7" t="s">
        <v>20</v>
      </c>
      <c r="C31" s="7">
        <f>SUM(C26:C30)</f>
        <v>36</v>
      </c>
    </row>
    <row r="32" spans="1:6" x14ac:dyDescent="0.25">
      <c r="B32" s="7" t="s">
        <v>41</v>
      </c>
      <c r="C32" s="7">
        <v>895.83</v>
      </c>
    </row>
    <row r="33" spans="1:5" x14ac:dyDescent="0.25">
      <c r="B33" s="7" t="s">
        <v>42</v>
      </c>
      <c r="C33" s="7">
        <f>(C31*C32)</f>
        <v>32249.88</v>
      </c>
      <c r="D33" s="7">
        <f>(C33*0.1)</f>
        <v>3224.9880000000003</v>
      </c>
      <c r="E33" s="7">
        <f>(C33-D33)</f>
        <v>29024.892</v>
      </c>
    </row>
    <row r="35" spans="1:5" x14ac:dyDescent="0.25">
      <c r="A35" s="1" t="s">
        <v>0</v>
      </c>
      <c r="B35" s="1" t="s">
        <v>1</v>
      </c>
      <c r="C35" s="1" t="s">
        <v>2</v>
      </c>
    </row>
    <row r="36" spans="1:5" x14ac:dyDescent="0.25">
      <c r="A36" s="39">
        <v>43747</v>
      </c>
      <c r="B36" s="9" t="s">
        <v>24</v>
      </c>
      <c r="C36" s="2">
        <v>4</v>
      </c>
      <c r="D36">
        <v>4</v>
      </c>
    </row>
    <row r="37" spans="1:5" x14ac:dyDescent="0.25">
      <c r="A37" s="39"/>
      <c r="B37" s="2" t="s">
        <v>25</v>
      </c>
      <c r="C37" s="2">
        <v>4</v>
      </c>
    </row>
    <row r="38" spans="1:5" x14ac:dyDescent="0.25">
      <c r="A38" s="12">
        <v>43748</v>
      </c>
      <c r="B38" s="2" t="s">
        <v>25</v>
      </c>
      <c r="C38" s="2">
        <v>8</v>
      </c>
    </row>
    <row r="39" spans="1:5" x14ac:dyDescent="0.25">
      <c r="A39" s="12">
        <v>43749</v>
      </c>
      <c r="B39" s="9" t="s">
        <v>26</v>
      </c>
      <c r="C39" s="10">
        <v>8</v>
      </c>
    </row>
    <row r="40" spans="1:5" x14ac:dyDescent="0.25">
      <c r="A40" s="12">
        <v>43752</v>
      </c>
      <c r="B40" s="9" t="s">
        <v>27</v>
      </c>
      <c r="C40" s="10">
        <v>8</v>
      </c>
    </row>
    <row r="41" spans="1:5" x14ac:dyDescent="0.25">
      <c r="A41" s="12">
        <v>43753</v>
      </c>
      <c r="B41" s="9" t="s">
        <v>28</v>
      </c>
      <c r="C41" s="10">
        <v>8</v>
      </c>
    </row>
    <row r="42" spans="1:5" x14ac:dyDescent="0.25">
      <c r="A42" s="39">
        <v>43754</v>
      </c>
      <c r="B42" s="9" t="s">
        <v>29</v>
      </c>
      <c r="C42" s="10">
        <v>4</v>
      </c>
    </row>
    <row r="43" spans="1:5" x14ac:dyDescent="0.25">
      <c r="A43" s="39"/>
      <c r="B43" s="9" t="s">
        <v>30</v>
      </c>
      <c r="C43" s="10">
        <v>4</v>
      </c>
      <c r="D43">
        <v>4</v>
      </c>
    </row>
    <row r="44" spans="1:5" x14ac:dyDescent="0.25">
      <c r="A44" s="12">
        <v>43755</v>
      </c>
      <c r="B44" s="9" t="s">
        <v>31</v>
      </c>
      <c r="C44" s="10">
        <v>8</v>
      </c>
    </row>
    <row r="45" spans="1:5" x14ac:dyDescent="0.25">
      <c r="A45" s="12">
        <v>43756</v>
      </c>
      <c r="B45" s="9" t="s">
        <v>32</v>
      </c>
      <c r="C45" s="10">
        <v>8</v>
      </c>
    </row>
    <row r="46" spans="1:5" x14ac:dyDescent="0.25">
      <c r="A46" s="12">
        <v>43759</v>
      </c>
      <c r="B46" s="9" t="s">
        <v>33</v>
      </c>
      <c r="C46" s="10">
        <v>8</v>
      </c>
    </row>
    <row r="47" spans="1:5" x14ac:dyDescent="0.25">
      <c r="A47" s="12">
        <v>43760</v>
      </c>
      <c r="B47" s="9" t="s">
        <v>35</v>
      </c>
      <c r="C47" s="10">
        <v>8</v>
      </c>
    </row>
    <row r="48" spans="1:5" x14ac:dyDescent="0.25">
      <c r="A48" s="39">
        <v>43761</v>
      </c>
      <c r="B48" s="9" t="s">
        <v>34</v>
      </c>
      <c r="C48" s="10">
        <v>4</v>
      </c>
      <c r="D48">
        <v>4</v>
      </c>
    </row>
    <row r="49" spans="1:7" x14ac:dyDescent="0.25">
      <c r="A49" s="39"/>
      <c r="B49" s="9" t="s">
        <v>36</v>
      </c>
      <c r="C49" s="10">
        <v>4</v>
      </c>
    </row>
    <row r="50" spans="1:7" x14ac:dyDescent="0.25">
      <c r="A50" s="12">
        <v>43762</v>
      </c>
      <c r="B50" s="9" t="s">
        <v>37</v>
      </c>
      <c r="C50" s="10">
        <v>8</v>
      </c>
    </row>
    <row r="51" spans="1:7" x14ac:dyDescent="0.25">
      <c r="A51" s="39">
        <v>43763</v>
      </c>
      <c r="B51" s="9" t="s">
        <v>38</v>
      </c>
      <c r="C51" s="10">
        <v>4</v>
      </c>
    </row>
    <row r="52" spans="1:7" x14ac:dyDescent="0.25">
      <c r="A52" s="39"/>
      <c r="B52" s="2" t="s">
        <v>39</v>
      </c>
      <c r="C52" s="10">
        <v>4</v>
      </c>
    </row>
    <row r="53" spans="1:7" x14ac:dyDescent="0.25">
      <c r="A53" s="12">
        <v>43766</v>
      </c>
      <c r="B53" s="2" t="s">
        <v>39</v>
      </c>
      <c r="C53" s="10">
        <v>8</v>
      </c>
    </row>
    <row r="54" spans="1:7" x14ac:dyDescent="0.25">
      <c r="A54" s="12">
        <v>43767</v>
      </c>
      <c r="B54" s="2" t="s">
        <v>39</v>
      </c>
      <c r="C54" s="10">
        <v>8</v>
      </c>
    </row>
    <row r="55" spans="1:7" x14ac:dyDescent="0.25">
      <c r="A55" s="2"/>
      <c r="B55" s="7" t="s">
        <v>20</v>
      </c>
      <c r="C55" s="7">
        <f>SUM(C36:C54)</f>
        <v>120</v>
      </c>
    </row>
    <row r="56" spans="1:7" x14ac:dyDescent="0.25">
      <c r="A56" s="2"/>
      <c r="B56" s="7" t="s">
        <v>41</v>
      </c>
      <c r="C56" s="15">
        <v>895.83</v>
      </c>
    </row>
    <row r="57" spans="1:7" x14ac:dyDescent="0.25">
      <c r="A57" s="2"/>
      <c r="B57" s="7" t="s">
        <v>42</v>
      </c>
      <c r="C57" s="7">
        <f>(C55*C56)</f>
        <v>107499.6</v>
      </c>
      <c r="D57" s="16">
        <v>96750</v>
      </c>
      <c r="E57" s="16">
        <f>(C57-D57)</f>
        <v>10749.600000000006</v>
      </c>
    </row>
    <row r="59" spans="1:7" x14ac:dyDescent="0.25">
      <c r="A59" s="1" t="s">
        <v>0</v>
      </c>
      <c r="B59" s="1" t="s">
        <v>1</v>
      </c>
      <c r="C59" s="1" t="s">
        <v>2</v>
      </c>
    </row>
    <row r="60" spans="1:7" x14ac:dyDescent="0.25">
      <c r="A60" s="43">
        <v>43773</v>
      </c>
      <c r="B60" s="9" t="s">
        <v>43</v>
      </c>
      <c r="C60" s="2">
        <v>4</v>
      </c>
    </row>
    <row r="61" spans="1:7" x14ac:dyDescent="0.25">
      <c r="A61" s="44"/>
      <c r="B61" s="9" t="s">
        <v>44</v>
      </c>
      <c r="C61" s="2">
        <v>4</v>
      </c>
      <c r="G61">
        <f>120+40</f>
        <v>160</v>
      </c>
    </row>
    <row r="62" spans="1:7" x14ac:dyDescent="0.25">
      <c r="A62" s="13">
        <v>43774</v>
      </c>
      <c r="B62" s="9" t="s">
        <v>45</v>
      </c>
      <c r="C62" s="2">
        <v>8</v>
      </c>
      <c r="G62">
        <v>16</v>
      </c>
    </row>
    <row r="63" spans="1:7" x14ac:dyDescent="0.25">
      <c r="A63" s="13">
        <v>43775</v>
      </c>
      <c r="B63" s="2" t="s">
        <v>39</v>
      </c>
      <c r="C63" s="2">
        <v>8</v>
      </c>
      <c r="G63">
        <f>(G61-G62)</f>
        <v>144</v>
      </c>
    </row>
    <row r="64" spans="1:7" x14ac:dyDescent="0.25">
      <c r="A64" s="13">
        <v>43776</v>
      </c>
      <c r="B64" s="2" t="s">
        <v>46</v>
      </c>
      <c r="C64" s="2">
        <v>8</v>
      </c>
    </row>
    <row r="65" spans="1:5" x14ac:dyDescent="0.25">
      <c r="A65" s="39">
        <v>43777</v>
      </c>
      <c r="B65" s="2" t="s">
        <v>47</v>
      </c>
      <c r="C65" s="2">
        <v>4</v>
      </c>
    </row>
    <row r="66" spans="1:5" x14ac:dyDescent="0.25">
      <c r="A66" s="39"/>
      <c r="B66" s="9" t="s">
        <v>40</v>
      </c>
      <c r="C66" s="2">
        <v>4</v>
      </c>
      <c r="D66">
        <v>4</v>
      </c>
    </row>
    <row r="67" spans="1:5" x14ac:dyDescent="0.25">
      <c r="A67" s="17">
        <v>43780</v>
      </c>
      <c r="B67" s="2" t="s">
        <v>48</v>
      </c>
      <c r="C67" s="2">
        <v>8</v>
      </c>
    </row>
    <row r="68" spans="1:5" x14ac:dyDescent="0.25">
      <c r="A68" s="17">
        <v>43781</v>
      </c>
      <c r="B68" s="2" t="s">
        <v>48</v>
      </c>
      <c r="C68" s="2">
        <v>8</v>
      </c>
    </row>
    <row r="69" spans="1:5" x14ac:dyDescent="0.25">
      <c r="A69" s="17">
        <v>43783</v>
      </c>
      <c r="B69" s="2" t="s">
        <v>71</v>
      </c>
      <c r="C69" s="2">
        <v>8</v>
      </c>
    </row>
    <row r="70" spans="1:5" x14ac:dyDescent="0.25">
      <c r="A70" s="18">
        <v>43790</v>
      </c>
      <c r="B70" s="2" t="s">
        <v>48</v>
      </c>
      <c r="C70" s="2">
        <v>8</v>
      </c>
    </row>
    <row r="71" spans="1:5" x14ac:dyDescent="0.25">
      <c r="A71" s="20">
        <v>43791</v>
      </c>
      <c r="B71" s="2" t="s">
        <v>74</v>
      </c>
      <c r="C71" s="2">
        <v>8</v>
      </c>
    </row>
    <row r="72" spans="1:5" x14ac:dyDescent="0.25">
      <c r="A72" s="21"/>
      <c r="B72" s="22"/>
      <c r="C72" s="22"/>
    </row>
    <row r="73" spans="1:5" x14ac:dyDescent="0.25">
      <c r="A73" s="21"/>
      <c r="B73" s="22"/>
      <c r="C73" s="22"/>
    </row>
    <row r="75" spans="1:5" x14ac:dyDescent="0.25">
      <c r="B75" s="7" t="s">
        <v>20</v>
      </c>
      <c r="C75" s="7">
        <f>SUM(C60:C74)</f>
        <v>80</v>
      </c>
    </row>
    <row r="76" spans="1:5" x14ac:dyDescent="0.25">
      <c r="B76" s="7" t="s">
        <v>41</v>
      </c>
      <c r="C76" s="15">
        <v>895.83</v>
      </c>
    </row>
    <row r="77" spans="1:5" x14ac:dyDescent="0.25">
      <c r="B77" s="7" t="s">
        <v>42</v>
      </c>
      <c r="C77" s="7">
        <f>(C75*C76)</f>
        <v>71666.400000000009</v>
      </c>
      <c r="D77" s="7">
        <f>(C77*0.1)</f>
        <v>7166.6400000000012</v>
      </c>
      <c r="E77" s="7">
        <f>(C77-D77)</f>
        <v>64499.760000000009</v>
      </c>
    </row>
    <row r="80" spans="1:5" x14ac:dyDescent="0.25">
      <c r="A80" s="1" t="s">
        <v>0</v>
      </c>
      <c r="B80" s="1" t="s">
        <v>1</v>
      </c>
      <c r="C80" s="1" t="s">
        <v>2</v>
      </c>
    </row>
    <row r="81" spans="1:5" x14ac:dyDescent="0.25">
      <c r="A81" s="24">
        <v>43808</v>
      </c>
      <c r="B81" s="9" t="s">
        <v>80</v>
      </c>
      <c r="C81" s="2">
        <v>8</v>
      </c>
    </row>
    <row r="82" spans="1:5" x14ac:dyDescent="0.25">
      <c r="A82" s="23">
        <v>43809</v>
      </c>
      <c r="B82" s="9" t="s">
        <v>81</v>
      </c>
      <c r="C82" s="2">
        <v>8</v>
      </c>
    </row>
    <row r="83" spans="1:5" x14ac:dyDescent="0.25">
      <c r="A83" s="23">
        <v>43810</v>
      </c>
      <c r="B83" s="9" t="s">
        <v>82</v>
      </c>
      <c r="C83" s="2">
        <v>0</v>
      </c>
    </row>
    <row r="84" spans="1:5" x14ac:dyDescent="0.25">
      <c r="A84" s="26">
        <v>43815</v>
      </c>
      <c r="B84" s="2" t="s">
        <v>83</v>
      </c>
      <c r="C84" s="2">
        <v>8</v>
      </c>
    </row>
    <row r="85" spans="1:5" x14ac:dyDescent="0.25">
      <c r="A85" s="27">
        <v>43816</v>
      </c>
      <c r="B85" s="9" t="s">
        <v>84</v>
      </c>
      <c r="C85" s="2">
        <v>8</v>
      </c>
    </row>
    <row r="86" spans="1:5" x14ac:dyDescent="0.25">
      <c r="A86" s="27">
        <v>43817</v>
      </c>
      <c r="B86" s="9" t="s">
        <v>84</v>
      </c>
      <c r="C86" s="2">
        <v>8</v>
      </c>
    </row>
    <row r="87" spans="1:5" x14ac:dyDescent="0.25">
      <c r="A87" s="27">
        <v>43818</v>
      </c>
      <c r="B87" s="9" t="s">
        <v>84</v>
      </c>
      <c r="C87" s="2">
        <v>8</v>
      </c>
    </row>
    <row r="88" spans="1:5" x14ac:dyDescent="0.25">
      <c r="A88" s="27">
        <v>43819</v>
      </c>
      <c r="B88" s="9" t="s">
        <v>85</v>
      </c>
      <c r="C88" s="2">
        <v>8</v>
      </c>
    </row>
    <row r="89" spans="1:5" x14ac:dyDescent="0.25">
      <c r="A89" s="28">
        <v>43822</v>
      </c>
      <c r="B89" s="2" t="s">
        <v>88</v>
      </c>
      <c r="C89" s="2">
        <v>8</v>
      </c>
    </row>
    <row r="90" spans="1:5" x14ac:dyDescent="0.25">
      <c r="A90" s="28">
        <v>43823</v>
      </c>
      <c r="B90" s="2" t="s">
        <v>88</v>
      </c>
      <c r="C90" s="2">
        <v>8</v>
      </c>
    </row>
    <row r="91" spans="1:5" x14ac:dyDescent="0.25">
      <c r="A91" s="28">
        <v>43829</v>
      </c>
      <c r="B91" s="2" t="s">
        <v>89</v>
      </c>
      <c r="C91" s="2">
        <v>8</v>
      </c>
    </row>
    <row r="92" spans="1:5" x14ac:dyDescent="0.25">
      <c r="A92" s="28">
        <v>43830</v>
      </c>
      <c r="B92" s="2" t="s">
        <v>90</v>
      </c>
      <c r="C92" s="2">
        <v>8</v>
      </c>
    </row>
    <row r="94" spans="1:5" x14ac:dyDescent="0.25">
      <c r="B94" s="7" t="s">
        <v>20</v>
      </c>
      <c r="C94" s="7">
        <f>SUM(C81:C93)</f>
        <v>88</v>
      </c>
    </row>
    <row r="95" spans="1:5" x14ac:dyDescent="0.25">
      <c r="B95" s="7" t="s">
        <v>41</v>
      </c>
      <c r="C95" s="15">
        <v>895.83</v>
      </c>
    </row>
    <row r="96" spans="1:5" x14ac:dyDescent="0.25">
      <c r="B96" s="7" t="s">
        <v>42</v>
      </c>
      <c r="C96" s="7">
        <f>(C94*C95)</f>
        <v>78833.040000000008</v>
      </c>
      <c r="D96" s="7">
        <f>(C96*0.1)</f>
        <v>7883.304000000001</v>
      </c>
      <c r="E96" s="7">
        <f>(C96-D96)</f>
        <v>70949.736000000004</v>
      </c>
    </row>
    <row r="99" spans="1:3" x14ac:dyDescent="0.25">
      <c r="A99" s="1" t="s">
        <v>0</v>
      </c>
      <c r="B99" s="1" t="s">
        <v>1</v>
      </c>
      <c r="C99" s="1" t="s">
        <v>2</v>
      </c>
    </row>
    <row r="100" spans="1:3" x14ac:dyDescent="0.25">
      <c r="A100" s="29">
        <v>43831</v>
      </c>
      <c r="B100" s="9" t="s">
        <v>92</v>
      </c>
      <c r="C100" s="2">
        <v>8</v>
      </c>
    </row>
    <row r="101" spans="1:3" x14ac:dyDescent="0.25">
      <c r="A101" s="29">
        <v>43832</v>
      </c>
      <c r="B101" s="9" t="s">
        <v>91</v>
      </c>
      <c r="C101" s="2">
        <v>4</v>
      </c>
    </row>
    <row r="102" spans="1:3" x14ac:dyDescent="0.25">
      <c r="A102" s="29">
        <v>43833</v>
      </c>
      <c r="B102" s="9" t="s">
        <v>93</v>
      </c>
      <c r="C102" s="2">
        <v>2</v>
      </c>
    </row>
    <row r="103" spans="1:3" x14ac:dyDescent="0.25">
      <c r="A103" s="29">
        <v>43836</v>
      </c>
      <c r="B103" s="9" t="s">
        <v>94</v>
      </c>
      <c r="C103" s="2">
        <v>4</v>
      </c>
    </row>
    <row r="104" spans="1:3" x14ac:dyDescent="0.25">
      <c r="A104" s="29">
        <v>43837</v>
      </c>
      <c r="B104" s="9" t="s">
        <v>95</v>
      </c>
      <c r="C104" s="2">
        <v>6</v>
      </c>
    </row>
    <row r="105" spans="1:3" x14ac:dyDescent="0.25">
      <c r="A105" s="45">
        <v>43840</v>
      </c>
      <c r="B105" s="9" t="s">
        <v>128</v>
      </c>
      <c r="C105" s="2">
        <v>2</v>
      </c>
    </row>
    <row r="106" spans="1:3" x14ac:dyDescent="0.25">
      <c r="A106" s="46"/>
      <c r="B106" s="2" t="s">
        <v>129</v>
      </c>
      <c r="C106" s="2">
        <v>3</v>
      </c>
    </row>
    <row r="107" spans="1:3" x14ac:dyDescent="0.25">
      <c r="A107" s="31">
        <v>43843</v>
      </c>
      <c r="B107" s="2" t="s">
        <v>130</v>
      </c>
      <c r="C107" s="2">
        <v>8</v>
      </c>
    </row>
    <row r="108" spans="1:3" x14ac:dyDescent="0.25">
      <c r="A108" s="33">
        <v>43844</v>
      </c>
      <c r="B108" s="2" t="s">
        <v>131</v>
      </c>
      <c r="C108" s="2">
        <v>8</v>
      </c>
    </row>
    <row r="109" spans="1:3" x14ac:dyDescent="0.25">
      <c r="A109" s="45">
        <v>43846</v>
      </c>
      <c r="B109" s="2" t="s">
        <v>131</v>
      </c>
      <c r="C109" s="2">
        <v>4</v>
      </c>
    </row>
    <row r="110" spans="1:3" x14ac:dyDescent="0.25">
      <c r="A110" s="46"/>
      <c r="B110" s="2" t="s">
        <v>132</v>
      </c>
      <c r="C110" s="2">
        <v>4</v>
      </c>
    </row>
    <row r="111" spans="1:3" x14ac:dyDescent="0.25">
      <c r="A111" s="36" t="s">
        <v>134</v>
      </c>
      <c r="B111" s="2" t="s">
        <v>133</v>
      </c>
      <c r="C111" s="2">
        <v>4</v>
      </c>
    </row>
    <row r="112" spans="1:3" x14ac:dyDescent="0.25">
      <c r="A112" s="36" t="s">
        <v>135</v>
      </c>
      <c r="B112" s="2" t="s">
        <v>133</v>
      </c>
      <c r="C112" s="2">
        <v>4</v>
      </c>
    </row>
    <row r="113" spans="1:10" x14ac:dyDescent="0.25">
      <c r="A113" s="47" t="s">
        <v>136</v>
      </c>
      <c r="B113" s="2" t="s">
        <v>94</v>
      </c>
      <c r="C113" s="2">
        <v>2</v>
      </c>
    </row>
    <row r="114" spans="1:10" x14ac:dyDescent="0.25">
      <c r="A114" s="48"/>
      <c r="B114" s="2" t="s">
        <v>137</v>
      </c>
      <c r="C114" s="2">
        <v>4</v>
      </c>
    </row>
    <row r="115" spans="1:10" x14ac:dyDescent="0.25">
      <c r="A115" s="2"/>
      <c r="B115" s="2"/>
      <c r="C115" s="2"/>
    </row>
    <row r="116" spans="1:10" x14ac:dyDescent="0.25">
      <c r="B116" s="34" t="s">
        <v>20</v>
      </c>
      <c r="C116" s="34">
        <f>SUM(C100:C115)</f>
        <v>67</v>
      </c>
    </row>
    <row r="117" spans="1:10" x14ac:dyDescent="0.25">
      <c r="B117" s="7" t="s">
        <v>41</v>
      </c>
      <c r="C117" s="15">
        <v>895.83</v>
      </c>
    </row>
    <row r="118" spans="1:10" x14ac:dyDescent="0.25">
      <c r="B118" s="7" t="s">
        <v>42</v>
      </c>
      <c r="C118" s="7">
        <f>(C116*C117)</f>
        <v>60020.61</v>
      </c>
      <c r="D118" s="7">
        <f>(C118*0.1)</f>
        <v>6002.0610000000006</v>
      </c>
      <c r="E118" s="7">
        <f>(C118-D118)</f>
        <v>54018.548999999999</v>
      </c>
    </row>
    <row r="120" spans="1:10" x14ac:dyDescent="0.25">
      <c r="A120" s="1" t="s">
        <v>0</v>
      </c>
      <c r="B120" s="1" t="s">
        <v>1</v>
      </c>
      <c r="C120" s="1" t="s">
        <v>2</v>
      </c>
    </row>
    <row r="121" spans="1:10" x14ac:dyDescent="0.25">
      <c r="A121" s="45">
        <v>43864</v>
      </c>
      <c r="B121" s="9" t="s">
        <v>138</v>
      </c>
      <c r="C121" s="2">
        <v>4</v>
      </c>
      <c r="G121">
        <v>6271</v>
      </c>
      <c r="H121">
        <v>352957</v>
      </c>
      <c r="J121">
        <v>35296</v>
      </c>
    </row>
    <row r="122" spans="1:10" x14ac:dyDescent="0.25">
      <c r="A122" s="46"/>
      <c r="B122" s="2" t="s">
        <v>131</v>
      </c>
      <c r="C122" s="2">
        <v>4</v>
      </c>
      <c r="G122">
        <v>3224</v>
      </c>
      <c r="H122">
        <v>324278</v>
      </c>
      <c r="J122">
        <v>44149</v>
      </c>
    </row>
    <row r="123" spans="1:10" x14ac:dyDescent="0.25">
      <c r="A123" s="35">
        <v>43865</v>
      </c>
      <c r="B123" s="9" t="s">
        <v>138</v>
      </c>
      <c r="C123" s="2">
        <v>4</v>
      </c>
      <c r="G123">
        <v>96750</v>
      </c>
      <c r="H123">
        <v>55487</v>
      </c>
      <c r="J123">
        <f>SUM(J121:J122)</f>
        <v>79445</v>
      </c>
    </row>
    <row r="124" spans="1:10" x14ac:dyDescent="0.25">
      <c r="A124" s="35">
        <v>43868</v>
      </c>
      <c r="B124" s="9" t="s">
        <v>139</v>
      </c>
      <c r="C124" s="2">
        <v>4</v>
      </c>
      <c r="G124">
        <v>7166</v>
      </c>
      <c r="H124">
        <v>145000</v>
      </c>
    </row>
    <row r="125" spans="1:10" x14ac:dyDescent="0.25">
      <c r="A125" s="36">
        <v>43872</v>
      </c>
      <c r="B125" s="2" t="s">
        <v>163</v>
      </c>
      <c r="C125" s="2">
        <v>4</v>
      </c>
      <c r="G125">
        <v>7883</v>
      </c>
      <c r="H125">
        <v>145000</v>
      </c>
    </row>
    <row r="126" spans="1:10" x14ac:dyDescent="0.25">
      <c r="A126" s="36">
        <v>43873</v>
      </c>
      <c r="B126" s="2" t="s">
        <v>163</v>
      </c>
      <c r="C126" s="2">
        <v>4</v>
      </c>
      <c r="G126">
        <v>6002</v>
      </c>
      <c r="H126">
        <f>SUM(H121:H125)</f>
        <v>1022722</v>
      </c>
    </row>
    <row r="127" spans="1:10" x14ac:dyDescent="0.25">
      <c r="A127" s="40">
        <v>43874</v>
      </c>
      <c r="B127" s="2" t="s">
        <v>164</v>
      </c>
      <c r="C127" s="2">
        <v>4</v>
      </c>
      <c r="G127">
        <v>4837</v>
      </c>
    </row>
    <row r="128" spans="1:10" x14ac:dyDescent="0.25">
      <c r="A128" s="42"/>
      <c r="B128" s="2" t="s">
        <v>165</v>
      </c>
      <c r="C128" s="2">
        <v>4</v>
      </c>
    </row>
    <row r="129" spans="1:5" x14ac:dyDescent="0.25">
      <c r="A129" s="36">
        <v>43875</v>
      </c>
      <c r="B129" s="2" t="s">
        <v>166</v>
      </c>
      <c r="C129" s="2">
        <v>8</v>
      </c>
    </row>
    <row r="130" spans="1:5" x14ac:dyDescent="0.25">
      <c r="A130" s="38">
        <v>43885</v>
      </c>
      <c r="B130" s="2" t="s">
        <v>168</v>
      </c>
      <c r="C130" s="2">
        <v>6</v>
      </c>
    </row>
    <row r="131" spans="1:5" x14ac:dyDescent="0.25">
      <c r="A131" s="38">
        <v>43886</v>
      </c>
      <c r="B131" s="2" t="s">
        <v>167</v>
      </c>
      <c r="C131" s="2">
        <v>4</v>
      </c>
    </row>
    <row r="132" spans="1:5" x14ac:dyDescent="0.25">
      <c r="A132" s="38">
        <v>43887</v>
      </c>
      <c r="B132" s="2" t="s">
        <v>167</v>
      </c>
      <c r="C132" s="2">
        <v>4</v>
      </c>
    </row>
    <row r="133" spans="1:5" x14ac:dyDescent="0.25">
      <c r="A133" s="37"/>
      <c r="B133" s="2"/>
      <c r="C133" s="2"/>
    </row>
    <row r="134" spans="1:5" x14ac:dyDescent="0.25">
      <c r="A134" s="2"/>
      <c r="B134" s="2"/>
      <c r="C134" s="2"/>
    </row>
    <row r="135" spans="1:5" x14ac:dyDescent="0.25">
      <c r="B135" s="34" t="s">
        <v>20</v>
      </c>
      <c r="C135" s="34">
        <f>SUM(C121:C134)</f>
        <v>54</v>
      </c>
    </row>
    <row r="136" spans="1:5" x14ac:dyDescent="0.25">
      <c r="B136" s="7" t="s">
        <v>41</v>
      </c>
      <c r="C136" s="15">
        <v>895.83</v>
      </c>
    </row>
    <row r="137" spans="1:5" x14ac:dyDescent="0.25">
      <c r="B137" s="7" t="s">
        <v>42</v>
      </c>
      <c r="C137" s="7">
        <f>(C135*C136)</f>
        <v>48374.82</v>
      </c>
      <c r="D137" s="7">
        <f>(C137*0.1)</f>
        <v>4837.482</v>
      </c>
      <c r="E137" s="7">
        <f>(C137-D137)</f>
        <v>43537.338000000003</v>
      </c>
    </row>
  </sheetData>
  <mergeCells count="18">
    <mergeCell ref="A65:A66"/>
    <mergeCell ref="A60:A61"/>
    <mergeCell ref="A127:A128"/>
    <mergeCell ref="A121:A122"/>
    <mergeCell ref="A51:A52"/>
    <mergeCell ref="A113:A114"/>
    <mergeCell ref="A109:A110"/>
    <mergeCell ref="A105:A106"/>
    <mergeCell ref="A2:A4"/>
    <mergeCell ref="A5:A6"/>
    <mergeCell ref="A8:A9"/>
    <mergeCell ref="A10:A11"/>
    <mergeCell ref="A12:A13"/>
    <mergeCell ref="A48:A49"/>
    <mergeCell ref="A42:A43"/>
    <mergeCell ref="A36:A37"/>
    <mergeCell ref="A14:A15"/>
    <mergeCell ref="A16:A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G13" sqref="G13"/>
    </sheetView>
  </sheetViews>
  <sheetFormatPr defaultRowHeight="15" x14ac:dyDescent="0.25"/>
  <cols>
    <col min="1" max="1" width="58.140625" bestFit="1" customWidth="1"/>
    <col min="2" max="2" width="15.5703125" bestFit="1" customWidth="1"/>
    <col min="3" max="3" width="10.28515625" bestFit="1" customWidth="1"/>
  </cols>
  <sheetData>
    <row r="1" spans="1:3" x14ac:dyDescent="0.25">
      <c r="A1" s="11" t="s">
        <v>49</v>
      </c>
      <c r="B1" s="11" t="s">
        <v>50</v>
      </c>
      <c r="C1" s="11" t="s">
        <v>55</v>
      </c>
    </row>
    <row r="2" spans="1:3" x14ac:dyDescent="0.25">
      <c r="A2" s="2" t="s">
        <v>51</v>
      </c>
      <c r="B2" s="2"/>
      <c r="C2" s="2" t="s">
        <v>57</v>
      </c>
    </row>
    <row r="3" spans="1:3" x14ac:dyDescent="0.25">
      <c r="A3" s="2" t="s">
        <v>52</v>
      </c>
      <c r="B3" s="2"/>
      <c r="C3" s="2" t="s">
        <v>57</v>
      </c>
    </row>
    <row r="4" spans="1:3" x14ac:dyDescent="0.25">
      <c r="A4" s="2" t="s">
        <v>53</v>
      </c>
      <c r="B4" s="2"/>
      <c r="C4" s="2" t="s">
        <v>57</v>
      </c>
    </row>
    <row r="5" spans="1:3" x14ac:dyDescent="0.25">
      <c r="A5" s="2" t="s">
        <v>54</v>
      </c>
      <c r="B5" s="2"/>
      <c r="C5" s="2" t="s">
        <v>57</v>
      </c>
    </row>
    <row r="6" spans="1:3" x14ac:dyDescent="0.25">
      <c r="A6" s="2" t="s">
        <v>56</v>
      </c>
      <c r="B6" s="2"/>
      <c r="C6" s="2" t="s">
        <v>57</v>
      </c>
    </row>
    <row r="7" spans="1:3" x14ac:dyDescent="0.25">
      <c r="A7" s="2" t="s">
        <v>75</v>
      </c>
      <c r="B7" s="2"/>
      <c r="C7" s="2" t="s">
        <v>57</v>
      </c>
    </row>
    <row r="8" spans="1:3" x14ac:dyDescent="0.25">
      <c r="A8" s="2" t="s">
        <v>59</v>
      </c>
      <c r="B8" s="2"/>
      <c r="C8" s="2" t="s">
        <v>60</v>
      </c>
    </row>
    <row r="9" spans="1:3" x14ac:dyDescent="0.25">
      <c r="A9" s="2" t="s">
        <v>61</v>
      </c>
      <c r="B9" s="2"/>
      <c r="C9" s="2" t="s">
        <v>57</v>
      </c>
    </row>
    <row r="10" spans="1:3" x14ac:dyDescent="0.25">
      <c r="A10" s="2" t="s">
        <v>66</v>
      </c>
      <c r="B10" s="2"/>
      <c r="C10" s="2" t="s">
        <v>57</v>
      </c>
    </row>
    <row r="11" spans="1:3" x14ac:dyDescent="0.25">
      <c r="A11" s="2" t="s">
        <v>67</v>
      </c>
      <c r="B11" s="2"/>
      <c r="C11" s="2" t="s">
        <v>57</v>
      </c>
    </row>
    <row r="12" spans="1:3" x14ac:dyDescent="0.25">
      <c r="A12" s="2" t="s">
        <v>68</v>
      </c>
      <c r="B12" s="2"/>
      <c r="C12" s="2" t="s">
        <v>57</v>
      </c>
    </row>
    <row r="13" spans="1:3" x14ac:dyDescent="0.25">
      <c r="A13" s="2"/>
      <c r="B13" s="2"/>
      <c r="C13" s="2"/>
    </row>
    <row r="14" spans="1:3" x14ac:dyDescent="0.25">
      <c r="A14" s="2" t="s">
        <v>62</v>
      </c>
      <c r="B14" s="2"/>
      <c r="C14" s="2" t="s">
        <v>57</v>
      </c>
    </row>
    <row r="15" spans="1:3" x14ac:dyDescent="0.25">
      <c r="A15" s="2" t="s">
        <v>63</v>
      </c>
      <c r="B15" s="2"/>
      <c r="C15" s="2" t="s">
        <v>57</v>
      </c>
    </row>
    <row r="16" spans="1:3" x14ac:dyDescent="0.25">
      <c r="A16" s="2" t="s">
        <v>64</v>
      </c>
      <c r="B16" s="2"/>
      <c r="C16" s="2" t="s">
        <v>60</v>
      </c>
    </row>
    <row r="17" spans="1:4" x14ac:dyDescent="0.25">
      <c r="A17" s="2" t="s">
        <v>65</v>
      </c>
      <c r="B17" s="2"/>
      <c r="C17" s="2" t="s">
        <v>57</v>
      </c>
    </row>
    <row r="18" spans="1:4" x14ac:dyDescent="0.25">
      <c r="A18" s="2" t="s">
        <v>69</v>
      </c>
      <c r="B18" s="2"/>
      <c r="C18" s="2" t="s">
        <v>57</v>
      </c>
    </row>
    <row r="19" spans="1:4" x14ac:dyDescent="0.25">
      <c r="A19" s="2" t="s">
        <v>70</v>
      </c>
      <c r="B19" s="19">
        <v>43782</v>
      </c>
      <c r="C19" s="2" t="s">
        <v>57</v>
      </c>
    </row>
    <row r="20" spans="1:4" x14ac:dyDescent="0.25">
      <c r="A20" s="10" t="s">
        <v>72</v>
      </c>
      <c r="B20" s="19">
        <v>43783</v>
      </c>
      <c r="C20" s="2" t="s">
        <v>57</v>
      </c>
    </row>
    <row r="21" spans="1:4" x14ac:dyDescent="0.25">
      <c r="A21" s="2" t="s">
        <v>73</v>
      </c>
      <c r="B21" s="19">
        <v>43792</v>
      </c>
      <c r="C21" s="2" t="s">
        <v>60</v>
      </c>
    </row>
    <row r="22" spans="1:4" x14ac:dyDescent="0.25">
      <c r="A22" s="2" t="s">
        <v>58</v>
      </c>
      <c r="B22" s="2"/>
      <c r="C22" s="2"/>
    </row>
    <row r="23" spans="1:4" x14ac:dyDescent="0.25">
      <c r="A23" s="2" t="s">
        <v>76</v>
      </c>
      <c r="B23" s="19">
        <v>43797</v>
      </c>
      <c r="C23" s="2" t="s">
        <v>57</v>
      </c>
    </row>
    <row r="24" spans="1:4" x14ac:dyDescent="0.25">
      <c r="A24" s="2" t="s">
        <v>77</v>
      </c>
      <c r="B24" s="2"/>
      <c r="C24" s="2"/>
    </row>
    <row r="25" spans="1:4" x14ac:dyDescent="0.25">
      <c r="A25" s="2" t="s">
        <v>78</v>
      </c>
      <c r="B25" s="19">
        <v>43798</v>
      </c>
      <c r="C25" s="2" t="s">
        <v>60</v>
      </c>
      <c r="D25">
        <v>15</v>
      </c>
    </row>
    <row r="26" spans="1:4" x14ac:dyDescent="0.25">
      <c r="A26" s="25" t="s">
        <v>79</v>
      </c>
      <c r="B26" s="19">
        <v>43798</v>
      </c>
      <c r="C26" s="2" t="s">
        <v>60</v>
      </c>
      <c r="D26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Q8" sqref="Q8"/>
    </sheetView>
  </sheetViews>
  <sheetFormatPr defaultRowHeight="15" x14ac:dyDescent="0.25"/>
  <cols>
    <col min="3" max="3" width="15.28515625" bestFit="1" customWidth="1"/>
    <col min="4" max="4" width="14.28515625" bestFit="1" customWidth="1"/>
  </cols>
  <sheetData>
    <row r="1" spans="1:4" x14ac:dyDescent="0.25">
      <c r="A1" t="s">
        <v>86</v>
      </c>
      <c r="B1">
        <v>270</v>
      </c>
      <c r="C1">
        <f>2400*4</f>
        <v>9600</v>
      </c>
      <c r="D1" s="30">
        <f>(B1*C1)</f>
        <v>2592000</v>
      </c>
    </row>
    <row r="2" spans="1:4" x14ac:dyDescent="0.25">
      <c r="A2" t="s">
        <v>87</v>
      </c>
      <c r="B2">
        <v>43000</v>
      </c>
    </row>
    <row r="3" spans="1:4" x14ac:dyDescent="0.25">
      <c r="B3">
        <v>670</v>
      </c>
    </row>
    <row r="5" spans="1:4" x14ac:dyDescent="0.25">
      <c r="A5">
        <v>1200</v>
      </c>
      <c r="B5">
        <v>9600</v>
      </c>
      <c r="C5" s="30">
        <f>(A5*B5)</f>
        <v>11520000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opLeftCell="A16" workbookViewId="0">
      <selection activeCell="C18" sqref="C18"/>
    </sheetView>
  </sheetViews>
  <sheetFormatPr defaultRowHeight="15" x14ac:dyDescent="0.25"/>
  <cols>
    <col min="10" max="10" width="15" customWidth="1"/>
    <col min="14" max="14" width="16.42578125" customWidth="1"/>
  </cols>
  <sheetData>
    <row r="1" spans="1:30" x14ac:dyDescent="0.25">
      <c r="A1" s="2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3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</row>
    <row r="2" spans="1:30" x14ac:dyDescent="0.25">
      <c r="A2" s="2">
        <v>2514</v>
      </c>
      <c r="B2">
        <v>2</v>
      </c>
      <c r="C2">
        <v>2</v>
      </c>
      <c r="D2">
        <v>6891</v>
      </c>
      <c r="E2" t="s">
        <v>125</v>
      </c>
      <c r="F2">
        <v>162</v>
      </c>
      <c r="G2" s="32">
        <v>43790</v>
      </c>
      <c r="H2" s="32">
        <v>43790</v>
      </c>
      <c r="I2">
        <v>3793866</v>
      </c>
      <c r="J2" s="32">
        <v>43820</v>
      </c>
      <c r="K2" t="s">
        <v>125</v>
      </c>
      <c r="L2">
        <v>720</v>
      </c>
      <c r="M2" t="s">
        <v>126</v>
      </c>
      <c r="N2">
        <v>0</v>
      </c>
      <c r="O2" t="s">
        <v>125</v>
      </c>
      <c r="P2" t="s">
        <v>125</v>
      </c>
      <c r="Q2" s="32">
        <v>43802.548521643519</v>
      </c>
      <c r="R2">
        <v>158</v>
      </c>
      <c r="S2" s="32">
        <v>43808.675741319443</v>
      </c>
      <c r="T2">
        <v>8</v>
      </c>
      <c r="U2">
        <v>0</v>
      </c>
      <c r="V2">
        <v>0</v>
      </c>
      <c r="W2" t="s">
        <v>125</v>
      </c>
      <c r="X2">
        <v>1</v>
      </c>
      <c r="Y2">
        <v>0</v>
      </c>
      <c r="Z2" t="s">
        <v>125</v>
      </c>
      <c r="AA2">
        <v>0</v>
      </c>
      <c r="AB2" t="s">
        <v>125</v>
      </c>
      <c r="AC2" t="s">
        <v>125</v>
      </c>
      <c r="AD2">
        <v>0</v>
      </c>
    </row>
    <row r="3" spans="1:30" x14ac:dyDescent="0.25">
      <c r="A3" s="2">
        <v>2523</v>
      </c>
      <c r="B3">
        <v>2</v>
      </c>
      <c r="C3">
        <v>2</v>
      </c>
      <c r="D3">
        <v>6915</v>
      </c>
      <c r="E3" t="s">
        <v>125</v>
      </c>
      <c r="F3">
        <v>1398</v>
      </c>
      <c r="G3" s="32">
        <v>43808</v>
      </c>
      <c r="H3" s="32">
        <v>43808</v>
      </c>
      <c r="I3">
        <v>1917031889</v>
      </c>
      <c r="J3" s="32">
        <v>43838</v>
      </c>
      <c r="K3" t="s">
        <v>125</v>
      </c>
      <c r="L3">
        <v>128.83000000000001</v>
      </c>
      <c r="M3" t="s">
        <v>126</v>
      </c>
      <c r="N3">
        <v>0</v>
      </c>
      <c r="O3" t="s">
        <v>125</v>
      </c>
      <c r="P3" t="s">
        <v>125</v>
      </c>
      <c r="Q3" s="32">
        <v>43808.480095486113</v>
      </c>
      <c r="R3">
        <v>158</v>
      </c>
      <c r="S3" s="32">
        <v>43808.480168437498</v>
      </c>
      <c r="T3">
        <v>158</v>
      </c>
      <c r="U3">
        <v>0</v>
      </c>
      <c r="V3">
        <v>0</v>
      </c>
      <c r="W3" t="s">
        <v>125</v>
      </c>
      <c r="X3">
        <v>1</v>
      </c>
      <c r="Y3">
        <v>0</v>
      </c>
      <c r="Z3" t="s">
        <v>125</v>
      </c>
      <c r="AA3">
        <v>0</v>
      </c>
      <c r="AB3" t="s">
        <v>125</v>
      </c>
      <c r="AC3" t="s">
        <v>125</v>
      </c>
      <c r="AD3">
        <v>0</v>
      </c>
    </row>
    <row r="4" spans="1:30" x14ac:dyDescent="0.25">
      <c r="A4" s="2">
        <v>2545</v>
      </c>
      <c r="B4">
        <v>2</v>
      </c>
      <c r="C4">
        <v>2</v>
      </c>
      <c r="D4">
        <v>6987</v>
      </c>
      <c r="E4" t="s">
        <v>125</v>
      </c>
      <c r="F4">
        <v>1425</v>
      </c>
      <c r="G4" s="32">
        <v>43809</v>
      </c>
      <c r="H4" s="32">
        <v>43811</v>
      </c>
      <c r="I4" t="s">
        <v>127</v>
      </c>
      <c r="J4" s="32">
        <v>43841</v>
      </c>
      <c r="K4" t="s">
        <v>125</v>
      </c>
      <c r="L4">
        <v>499</v>
      </c>
      <c r="M4" t="s">
        <v>126</v>
      </c>
      <c r="N4">
        <v>0</v>
      </c>
      <c r="O4" t="s">
        <v>125</v>
      </c>
      <c r="P4" t="s">
        <v>125</v>
      </c>
      <c r="Q4" s="32">
        <v>43812.375851886572</v>
      </c>
      <c r="R4">
        <v>158</v>
      </c>
      <c r="S4" s="32">
        <v>43812.375898298611</v>
      </c>
      <c r="T4">
        <v>158</v>
      </c>
      <c r="U4">
        <v>0</v>
      </c>
      <c r="V4">
        <v>0</v>
      </c>
      <c r="W4" t="s">
        <v>125</v>
      </c>
      <c r="X4">
        <v>1</v>
      </c>
      <c r="Y4">
        <v>0</v>
      </c>
      <c r="Z4" t="s">
        <v>125</v>
      </c>
      <c r="AA4">
        <v>0</v>
      </c>
      <c r="AB4" t="s">
        <v>125</v>
      </c>
      <c r="AC4" t="s">
        <v>125</v>
      </c>
      <c r="AD4">
        <v>0</v>
      </c>
    </row>
    <row r="18" spans="10:16" x14ac:dyDescent="0.25">
      <c r="J18" t="s">
        <v>140</v>
      </c>
      <c r="K18" t="s">
        <v>141</v>
      </c>
      <c r="L18" t="s">
        <v>142</v>
      </c>
      <c r="N18" t="s">
        <v>140</v>
      </c>
      <c r="O18" t="s">
        <v>141</v>
      </c>
      <c r="P18" t="s">
        <v>142</v>
      </c>
    </row>
    <row r="19" spans="10:16" x14ac:dyDescent="0.25">
      <c r="J19">
        <v>543</v>
      </c>
      <c r="K19">
        <v>1</v>
      </c>
      <c r="L19">
        <v>1</v>
      </c>
      <c r="O19">
        <v>1</v>
      </c>
      <c r="P19">
        <v>1</v>
      </c>
    </row>
    <row r="20" spans="10:16" x14ac:dyDescent="0.25">
      <c r="J20" t="s">
        <v>153</v>
      </c>
      <c r="K20">
        <v>4</v>
      </c>
      <c r="L20">
        <v>4</v>
      </c>
      <c r="N20">
        <v>543</v>
      </c>
      <c r="O20">
        <v>1</v>
      </c>
      <c r="P20">
        <v>1</v>
      </c>
    </row>
    <row r="21" spans="10:16" ht="15.75" customHeight="1" x14ac:dyDescent="0.25">
      <c r="J21" t="s">
        <v>154</v>
      </c>
      <c r="K21">
        <v>1</v>
      </c>
      <c r="L21">
        <v>1</v>
      </c>
      <c r="N21" t="s">
        <v>153</v>
      </c>
      <c r="O21">
        <v>4</v>
      </c>
      <c r="P21">
        <v>4</v>
      </c>
    </row>
    <row r="22" spans="10:16" ht="15.75" customHeight="1" x14ac:dyDescent="0.25">
      <c r="J22" t="s">
        <v>155</v>
      </c>
      <c r="K22">
        <v>1</v>
      </c>
      <c r="L22">
        <v>1</v>
      </c>
      <c r="N22" t="s">
        <v>154</v>
      </c>
      <c r="O22">
        <v>1</v>
      </c>
      <c r="P22">
        <v>1</v>
      </c>
    </row>
    <row r="23" spans="10:16" x14ac:dyDescent="0.25">
      <c r="J23" t="s">
        <v>156</v>
      </c>
      <c r="K23">
        <v>2</v>
      </c>
      <c r="L23">
        <v>2</v>
      </c>
      <c r="N23" t="s">
        <v>155</v>
      </c>
      <c r="O23">
        <v>1</v>
      </c>
      <c r="P23">
        <v>1</v>
      </c>
    </row>
    <row r="24" spans="10:16" x14ac:dyDescent="0.25">
      <c r="J24" t="s">
        <v>143</v>
      </c>
      <c r="K24">
        <v>1</v>
      </c>
      <c r="L24">
        <v>0</v>
      </c>
      <c r="N24" t="s">
        <v>156</v>
      </c>
      <c r="O24">
        <v>2</v>
      </c>
      <c r="P24">
        <v>2</v>
      </c>
    </row>
    <row r="25" spans="10:16" ht="15.75" customHeight="1" x14ac:dyDescent="0.25">
      <c r="J25" t="s">
        <v>144</v>
      </c>
      <c r="K25">
        <v>1</v>
      </c>
      <c r="L25">
        <v>0</v>
      </c>
      <c r="N25" t="s">
        <v>143</v>
      </c>
      <c r="O25">
        <v>1</v>
      </c>
      <c r="P25">
        <v>0</v>
      </c>
    </row>
    <row r="26" spans="10:16" ht="15.75" customHeight="1" x14ac:dyDescent="0.25">
      <c r="J26" t="s">
        <v>152</v>
      </c>
      <c r="K26">
        <v>3</v>
      </c>
      <c r="L26">
        <v>0</v>
      </c>
      <c r="N26" t="s">
        <v>144</v>
      </c>
      <c r="O26">
        <v>1</v>
      </c>
      <c r="P26">
        <v>0</v>
      </c>
    </row>
    <row r="27" spans="10:16" x14ac:dyDescent="0.25">
      <c r="J27" t="s">
        <v>145</v>
      </c>
      <c r="K27">
        <v>28</v>
      </c>
      <c r="L27">
        <v>19</v>
      </c>
      <c r="N27" t="s">
        <v>161</v>
      </c>
      <c r="O27">
        <v>3</v>
      </c>
      <c r="P27">
        <v>0</v>
      </c>
    </row>
    <row r="28" spans="10:16" x14ac:dyDescent="0.25">
      <c r="J28" t="s">
        <v>157</v>
      </c>
      <c r="K28">
        <v>1</v>
      </c>
      <c r="L28">
        <v>1</v>
      </c>
      <c r="N28" t="s">
        <v>145</v>
      </c>
      <c r="O28">
        <v>28</v>
      </c>
      <c r="P28">
        <v>19</v>
      </c>
    </row>
    <row r="29" spans="10:16" x14ac:dyDescent="0.25">
      <c r="J29" t="s">
        <v>158</v>
      </c>
      <c r="K29">
        <v>6</v>
      </c>
      <c r="L29">
        <v>6</v>
      </c>
      <c r="N29" t="s">
        <v>157</v>
      </c>
      <c r="O29">
        <v>1</v>
      </c>
      <c r="P29">
        <v>1</v>
      </c>
    </row>
    <row r="30" spans="10:16" x14ac:dyDescent="0.25">
      <c r="J30" t="s">
        <v>146</v>
      </c>
      <c r="K30">
        <v>47</v>
      </c>
      <c r="L30">
        <v>16</v>
      </c>
      <c r="N30" t="s">
        <v>158</v>
      </c>
      <c r="O30">
        <v>6</v>
      </c>
      <c r="P30">
        <v>6</v>
      </c>
    </row>
    <row r="31" spans="10:16" x14ac:dyDescent="0.25">
      <c r="J31" t="s">
        <v>149</v>
      </c>
      <c r="K31">
        <v>14</v>
      </c>
      <c r="L31">
        <v>5</v>
      </c>
      <c r="N31" t="s">
        <v>146</v>
      </c>
      <c r="O31">
        <v>47</v>
      </c>
      <c r="P31">
        <v>16</v>
      </c>
    </row>
    <row r="32" spans="10:16" x14ac:dyDescent="0.25">
      <c r="J32" t="s">
        <v>150</v>
      </c>
      <c r="K32">
        <v>1</v>
      </c>
      <c r="L32">
        <v>1</v>
      </c>
      <c r="N32" t="s">
        <v>162</v>
      </c>
      <c r="O32">
        <v>15</v>
      </c>
      <c r="P32">
        <v>15</v>
      </c>
    </row>
    <row r="33" spans="10:16" x14ac:dyDescent="0.25">
      <c r="J33" t="s">
        <v>159</v>
      </c>
      <c r="K33">
        <v>1</v>
      </c>
      <c r="L33">
        <v>1</v>
      </c>
      <c r="N33" t="s">
        <v>147</v>
      </c>
      <c r="O33">
        <v>14</v>
      </c>
      <c r="P33">
        <v>5</v>
      </c>
    </row>
    <row r="34" spans="10:16" x14ac:dyDescent="0.25">
      <c r="J34" t="s">
        <v>160</v>
      </c>
      <c r="K34">
        <v>3</v>
      </c>
      <c r="L34">
        <v>3</v>
      </c>
      <c r="N34" t="s">
        <v>159</v>
      </c>
      <c r="O34">
        <v>1</v>
      </c>
      <c r="P34">
        <v>1</v>
      </c>
    </row>
    <row r="35" spans="10:16" x14ac:dyDescent="0.25">
      <c r="J35" t="s">
        <v>148</v>
      </c>
      <c r="K35">
        <v>36</v>
      </c>
      <c r="L35">
        <v>32</v>
      </c>
      <c r="N35" t="s">
        <v>160</v>
      </c>
      <c r="O35">
        <v>3</v>
      </c>
      <c r="P35">
        <v>3</v>
      </c>
    </row>
    <row r="36" spans="10:16" x14ac:dyDescent="0.25">
      <c r="J36" t="s">
        <v>151</v>
      </c>
      <c r="K36">
        <v>15</v>
      </c>
      <c r="L36">
        <v>15</v>
      </c>
      <c r="N36" t="s">
        <v>148</v>
      </c>
      <c r="O36">
        <v>36</v>
      </c>
      <c r="P36">
        <v>32</v>
      </c>
    </row>
    <row r="37" spans="10:16" x14ac:dyDescent="0.25">
      <c r="K37">
        <f>SUM(K19:K36)</f>
        <v>166</v>
      </c>
      <c r="L37">
        <f>SUM(L19:L36)</f>
        <v>108</v>
      </c>
      <c r="O37">
        <f>SUM(O19:O36)</f>
        <v>166</v>
      </c>
      <c r="P37">
        <f>SUM(P19:P36)</f>
        <v>108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Nexus Hours</vt:lpstr>
      <vt:lpstr>PluralSight Cources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Srinivasa Rao Tummala</dc:creator>
  <cp:lastModifiedBy>Srinivasa Rao Tummala</cp:lastModifiedBy>
  <dcterms:created xsi:type="dcterms:W3CDTF">2019-05-31T11:56:44Z</dcterms:created>
  <dcterms:modified xsi:type="dcterms:W3CDTF">2020-02-27T04:51:12Z</dcterms:modified>
</cp:coreProperties>
</file>