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360" yWindow="640" windowWidth="30160" windowHeight="18420" activeTab="1"/>
  </bookViews>
  <sheets>
    <sheet name="1. INVOICE" sheetId="1" r:id="rId1"/>
    <sheet name="2.PACKING LIST" sheetId="4" r:id="rId2"/>
    <sheet name="Cullotte" sheetId="5" state="hidden" r:id="rId3"/>
    <sheet name="Jumper" sheetId="6" state="hidden" r:id="rId4"/>
    <sheet name="Skirt" sheetId="7" state="hidden" r:id="rId5"/>
  </sheets>
  <definedNames>
    <definedName name="_xlnm._FilterDatabase" localSheetId="0" hidden="1">'1. INVOICE'!$A$35:$K$69</definedName>
    <definedName name="_xlnm._FilterDatabase" localSheetId="1" hidden="1">'2.PACKING LIST'!$A$16:$V$264</definedName>
    <definedName name="_xlnm._FilterDatabase" localSheetId="2" hidden="1">Cullotte!$A$2:$H$36</definedName>
    <definedName name="_xlnm._FilterDatabase" localSheetId="3" hidden="1">Jumper!$A$2:$H$2</definedName>
    <definedName name="_xlnm._FilterDatabase" localSheetId="4" hidden="1">Skirt!$A$2:$C$75</definedName>
    <definedName name="Excel_BuiltIn__FilterDatabase_4" localSheetId="2">#REF!</definedName>
    <definedName name="Excel_BuiltIn__FilterDatabase_4" localSheetId="3">#REF!</definedName>
    <definedName name="Excel_BuiltIn__FilterDatabase_4" localSheetId="4">#REF!</definedName>
    <definedName name="Excel_BuiltIn__FilterDatabase_4">#REF!</definedName>
    <definedName name="Excel_BuiltIn_Print_Area_2" localSheetId="1">'2.PACKING LIST'!$A$8:$V$263</definedName>
    <definedName name="Excel_BuiltIn_Print_Area_2" localSheetId="2">Cullotte!$A$1:$H$35</definedName>
    <definedName name="Excel_BuiltIn_Print_Area_2" localSheetId="3">Jumper!$A$1:$D$97</definedName>
    <definedName name="Excel_BuiltIn_Print_Area_2" localSheetId="4">Skirt!$A$1:$C$74</definedName>
    <definedName name="Excel_BuiltIn_Print_Area_2">#REF!</definedName>
    <definedName name="Excel_BuiltIn_Print_Area_3" localSheetId="2">#REF!</definedName>
    <definedName name="Excel_BuiltIn_Print_Area_3" localSheetId="3">#REF!</definedName>
    <definedName name="Excel_BuiltIn_Print_Area_3" localSheetId="4">#REF!</definedName>
    <definedName name="Excel_BuiltIn_Print_Area_3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>#REF!</definedName>
    <definedName name="_xlnm.Print_Area" localSheetId="0">'1. INVOICE'!$A$1:$K$81</definedName>
    <definedName name="_xlnm.Print_Area" localSheetId="1">'2.PACKING LIST'!$A$1:$V$264</definedName>
    <definedName name="_xlnm.Print_Area" localSheetId="2">Cullotte!$A$1:$H$36</definedName>
    <definedName name="_xlnm.Print_Area" localSheetId="3">Jumper!$A$1:$D$98</definedName>
    <definedName name="_xlnm.Print_Area" localSheetId="4">Skirt!$A$1:$C$75</definedName>
    <definedName name="_xlnm.Print_Titles" localSheetId="0">'1. INVOICE'!$32:$32</definedName>
    <definedName name="_xlnm.Print_Titles" localSheetId="1">'2.PACKING LIST'!$8:$16</definedName>
    <definedName name="_xlnm.Print_Titles" localSheetId="2">Cullotte!$1:$2</definedName>
    <definedName name="_xlnm.Print_Titles" localSheetId="3">Jumper!$1:$2</definedName>
    <definedName name="_xlnm.Print_Titles" localSheetId="4">Skirt!$1:$2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63" i="4" l="1"/>
  <c r="U263" i="4"/>
  <c r="T263" i="4"/>
  <c r="S263" i="4"/>
  <c r="R263" i="4"/>
  <c r="I53" i="1"/>
  <c r="G263" i="4"/>
  <c r="K261" i="4"/>
  <c r="K260" i="4"/>
  <c r="K259" i="4"/>
  <c r="K258" i="4"/>
  <c r="K257" i="4"/>
  <c r="K250" i="4"/>
  <c r="K248" i="4"/>
  <c r="K245" i="4"/>
  <c r="K244" i="4"/>
  <c r="K242" i="4"/>
  <c r="K241" i="4"/>
  <c r="K240" i="4"/>
  <c r="K238" i="4"/>
  <c r="K236" i="4"/>
  <c r="K235" i="4"/>
  <c r="K232" i="4"/>
  <c r="K229" i="4"/>
  <c r="K227" i="4"/>
  <c r="K226" i="4"/>
  <c r="K224" i="4"/>
  <c r="K220" i="4"/>
  <c r="K219" i="4"/>
  <c r="K216" i="4"/>
  <c r="K213" i="4"/>
  <c r="K212" i="4"/>
  <c r="K211" i="4"/>
  <c r="K208" i="4"/>
  <c r="K205" i="4"/>
  <c r="K204" i="4"/>
  <c r="K202" i="4"/>
  <c r="K201" i="4"/>
  <c r="K200" i="4"/>
  <c r="K196" i="4"/>
  <c r="K193" i="4"/>
  <c r="K191" i="4"/>
  <c r="K188" i="4"/>
  <c r="K185" i="4"/>
  <c r="K184" i="4"/>
  <c r="K183" i="4"/>
  <c r="K182" i="4"/>
  <c r="K181" i="4"/>
  <c r="K180" i="4"/>
  <c r="K179" i="4"/>
  <c r="K178" i="4"/>
  <c r="K177" i="4"/>
  <c r="K176" i="4"/>
  <c r="K175" i="4"/>
  <c r="K173" i="4"/>
  <c r="K171" i="4"/>
  <c r="K169" i="4"/>
  <c r="K165" i="4"/>
  <c r="K163" i="4"/>
  <c r="K160" i="4"/>
  <c r="K158" i="4"/>
  <c r="K157" i="4"/>
  <c r="K156" i="4"/>
  <c r="K153" i="4"/>
  <c r="K151" i="4"/>
  <c r="K148" i="4"/>
  <c r="K145" i="4"/>
  <c r="K142" i="4"/>
  <c r="K139" i="4"/>
  <c r="K137" i="4"/>
  <c r="K134" i="4"/>
  <c r="K131" i="4"/>
  <c r="K130" i="4"/>
  <c r="K127" i="4"/>
  <c r="K125" i="4"/>
  <c r="K122" i="4"/>
  <c r="K116" i="4"/>
  <c r="K111" i="4"/>
  <c r="K109" i="4"/>
  <c r="K106" i="4"/>
  <c r="K92" i="4"/>
  <c r="K89" i="4"/>
  <c r="K86" i="4"/>
  <c r="K81" i="4"/>
  <c r="K79" i="4"/>
  <c r="K67" i="4"/>
  <c r="K66" i="4"/>
  <c r="K65" i="4"/>
  <c r="K64" i="4"/>
  <c r="K63" i="4"/>
  <c r="K62" i="4"/>
  <c r="K60" i="4"/>
  <c r="K105" i="4"/>
  <c r="K104" i="4"/>
  <c r="K103" i="4"/>
  <c r="K102" i="4"/>
  <c r="K101" i="4"/>
  <c r="K100" i="4"/>
  <c r="K99" i="4"/>
  <c r="K98" i="4"/>
  <c r="K97" i="4"/>
  <c r="K96" i="4"/>
  <c r="K95" i="4"/>
  <c r="K94" i="4"/>
  <c r="K78" i="4"/>
  <c r="K77" i="4"/>
  <c r="K76" i="4"/>
  <c r="K75" i="4"/>
  <c r="K74" i="4"/>
  <c r="K73" i="4"/>
  <c r="K72" i="4"/>
  <c r="K71" i="4"/>
  <c r="K70" i="4"/>
  <c r="K69" i="4"/>
  <c r="K68" i="4"/>
  <c r="K57" i="4"/>
  <c r="K50" i="4"/>
  <c r="K47" i="4"/>
  <c r="K58" i="4"/>
  <c r="K53" i="4"/>
  <c r="K38" i="4"/>
  <c r="K35" i="4"/>
  <c r="K33" i="4"/>
  <c r="K31" i="4"/>
  <c r="K29" i="4"/>
  <c r="K27" i="4"/>
  <c r="K17" i="4"/>
  <c r="K46" i="4"/>
  <c r="K45" i="4"/>
  <c r="K44" i="4"/>
  <c r="K43" i="4"/>
  <c r="K42" i="4"/>
  <c r="K41" i="4"/>
  <c r="K40" i="4"/>
  <c r="K26" i="4"/>
  <c r="K25" i="4"/>
  <c r="K24" i="4"/>
  <c r="K23" i="4"/>
  <c r="K22" i="4"/>
  <c r="K21" i="4"/>
  <c r="K20" i="4"/>
  <c r="K19" i="4"/>
  <c r="K18" i="4"/>
  <c r="K263" i="4"/>
  <c r="G71" i="1"/>
  <c r="H98" i="6"/>
  <c r="H75" i="7"/>
  <c r="K36" i="1"/>
  <c r="I36" i="1"/>
  <c r="H36" i="5"/>
  <c r="B14" i="4"/>
  <c r="B13" i="4"/>
  <c r="B7" i="4"/>
  <c r="L10" i="4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1" i="1"/>
  <c r="K71" i="1"/>
</calcChain>
</file>

<file path=xl/comments1.xml><?xml version="1.0" encoding="utf-8"?>
<comments xmlns="http://schemas.openxmlformats.org/spreadsheetml/2006/main">
  <authors>
    <author>Mr. CHHOM BORIN</author>
  </authors>
  <commentList>
    <comment ref="J15" authorId="0">
      <text>
        <r>
          <rPr>
            <b/>
            <sz val="9"/>
            <color indexed="81"/>
            <rFont val="Tahoma"/>
            <family val="2"/>
          </rPr>
          <t xml:space="preserve">Mr. Jackie:cullote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Mr. Jackie:Jumper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0">
      <text>
        <r>
          <rPr>
            <b/>
            <sz val="9"/>
            <color indexed="81"/>
            <rFont val="Tahoma"/>
            <family val="2"/>
          </rPr>
          <t>Mr. Jackie:skirt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Mr. CHHOM BORIN:</t>
        </r>
        <r>
          <rPr>
            <sz val="9"/>
            <color indexed="81"/>
            <rFont val="Tahoma"/>
            <family val="2"/>
          </rPr>
          <t xml:space="preserve">
BLOUSE GIRLS
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Mr. CHHOM BORIN:</t>
        </r>
        <r>
          <rPr>
            <sz val="9"/>
            <color indexed="81"/>
            <rFont val="Tahoma"/>
            <family val="2"/>
          </rPr>
          <t xml:space="preserve">
SHORTS</t>
        </r>
      </text>
    </comment>
  </commentList>
</comments>
</file>

<file path=xl/sharedStrings.xml><?xml version="1.0" encoding="utf-8"?>
<sst xmlns="http://schemas.openxmlformats.org/spreadsheetml/2006/main" count="2503" uniqueCount="613">
  <si>
    <t>COMMERCIAL INVOICE</t>
  </si>
  <si>
    <t>SHIPPER</t>
  </si>
  <si>
    <t xml:space="preserve">INVOICE No. </t>
  </si>
  <si>
    <t>DATE:</t>
  </si>
  <si>
    <t>L/C No. And Date</t>
  </si>
  <si>
    <t>CONSIGNEE &amp; 1st NOTIFY</t>
  </si>
  <si>
    <t>Parker School Uniforms, LLC</t>
  </si>
  <si>
    <t>Buyer(if other than consignee) and 2nd Notify</t>
  </si>
  <si>
    <t>ATTN: Mike Porter</t>
  </si>
  <si>
    <t>TEL: 713-957-1511 EXT 233</t>
  </si>
  <si>
    <t>EMAIL: mporter@parkersu.com</t>
  </si>
  <si>
    <t>NOTIFY PARTY</t>
  </si>
  <si>
    <t>Name</t>
  </si>
  <si>
    <t>ACTUAL MANUFACTURER</t>
  </si>
  <si>
    <t>Address</t>
  </si>
  <si>
    <t>Supplier Name</t>
  </si>
  <si>
    <t>Phone #</t>
  </si>
  <si>
    <t>Email</t>
  </si>
  <si>
    <t>Phone#</t>
  </si>
  <si>
    <t>FINAL DESTINATION</t>
  </si>
  <si>
    <t>Texas, USA</t>
  </si>
  <si>
    <t>FROM</t>
  </si>
  <si>
    <t xml:space="preserve">Cambodia </t>
  </si>
  <si>
    <t>DEPARTURE DATE</t>
  </si>
  <si>
    <t>TO</t>
  </si>
  <si>
    <t>TERM OF DELIVERY AND PAYMENT</t>
  </si>
  <si>
    <t xml:space="preserve"> </t>
  </si>
  <si>
    <t>VESSEL</t>
  </si>
  <si>
    <t>CONTAINER :</t>
  </si>
  <si>
    <t>SHIPPING MARKS</t>
  </si>
  <si>
    <t>MADE IN CAMBODIA</t>
  </si>
  <si>
    <t>NO. &amp; KIND OF PKGS: GOOD DESCRIPTION</t>
  </si>
  <si>
    <t>DESCRIPTION</t>
  </si>
  <si>
    <t xml:space="preserve">P.O #: </t>
  </si>
  <si>
    <t>HTS NO</t>
  </si>
  <si>
    <t>STYLE</t>
  </si>
  <si>
    <t>FABRIC #</t>
  </si>
  <si>
    <t>STOCK</t>
  </si>
  <si>
    <t>QUANTITY</t>
  </si>
  <si>
    <t>CMT $/Unit</t>
  </si>
  <si>
    <t>*Total CMT $</t>
  </si>
  <si>
    <t>FOB $/Unit</t>
  </si>
  <si>
    <t>**Total FOB $</t>
  </si>
  <si>
    <t>TOTAL</t>
  </si>
  <si>
    <t>*Total CMT is the amount due to supplier in U.S Dollars</t>
  </si>
  <si>
    <t>**Total FOB is for U.S. Duty Purposes (inclusive of Parker's fabric value) in U.S Dollars</t>
  </si>
  <si>
    <t>TOTAL CARTONS:</t>
  </si>
  <si>
    <t>TOTAL NET WEIGHT:</t>
  </si>
  <si>
    <t>KGS</t>
  </si>
  <si>
    <t>TOTAL GROSS WEIGHT:</t>
  </si>
  <si>
    <t>TOTAL MEASUREMENT:</t>
  </si>
  <si>
    <t>CBM</t>
  </si>
  <si>
    <t>WE CERTIFY THAT ALL STATEMENTS INDICATED ARE TRUE AND CORRECT</t>
  </si>
  <si>
    <t>SIGNATURE</t>
  </si>
  <si>
    <t>PACKING LIST</t>
  </si>
  <si>
    <t>INVOICE #</t>
  </si>
  <si>
    <t>Parker Shipment #</t>
  </si>
  <si>
    <t>Initial count discrepancies by Shipping</t>
  </si>
  <si>
    <t>Date boxes give to QC</t>
  </si>
  <si>
    <t>Entered By</t>
  </si>
  <si>
    <t>Total Items Counted</t>
  </si>
  <si>
    <t>Date QC delivers boxes to Warehouse</t>
  </si>
  <si>
    <t>From Outlet #</t>
  </si>
  <si>
    <t>Packing Error Rate</t>
  </si>
  <si>
    <t>Date Warehouse is Complete notify M&amp;S</t>
  </si>
  <si>
    <t>To Outlet #</t>
  </si>
  <si>
    <t>Date M&amp;S notifies receipt in MARK</t>
  </si>
  <si>
    <t>Date Created</t>
  </si>
  <si>
    <t>Tracking #</t>
  </si>
  <si>
    <t>Style/Fab</t>
  </si>
  <si>
    <t>Description</t>
  </si>
  <si>
    <t>PO</t>
  </si>
  <si>
    <t>Stock #</t>
  </si>
  <si>
    <t>Color</t>
  </si>
  <si>
    <t>Size</t>
  </si>
  <si>
    <t>Qty Shipped</t>
  </si>
  <si>
    <t>TTL</t>
  </si>
  <si>
    <t>Overage</t>
  </si>
  <si>
    <t>Box #</t>
  </si>
  <si>
    <t>DIMENSION</t>
  </si>
  <si>
    <t>Volumes</t>
  </si>
  <si>
    <t>Qty Received</t>
  </si>
  <si>
    <t>Box # Received by Warehouse</t>
  </si>
  <si>
    <t>Date Received by Warehouse</t>
  </si>
  <si>
    <t>Boxes to Pull For QC</t>
  </si>
  <si>
    <t>Detail of Quantity Received by QC</t>
  </si>
  <si>
    <t>Detail of Quantity Defective</t>
  </si>
  <si>
    <t>Detail of Quantity Over/Short</t>
  </si>
  <si>
    <t>Net Quantity given to Warehouse</t>
  </si>
  <si>
    <t>NET QUANTITY TO RECEIVE IN MARK</t>
  </si>
  <si>
    <t>Supplier Name: Dequan International (Cambodia) Co., LTD</t>
  </si>
  <si>
    <t>Supplier Address: Building 18, Canadia Industry Park, ST. Veng Sreng Chom Chao Quarter,</t>
  </si>
  <si>
    <t>Supplier Address: Danngkor District, Phnom Penh, Cambodia.</t>
  </si>
  <si>
    <t>Supplier Phone# +855 92 262 434/ 78 585 882</t>
  </si>
  <si>
    <t>Supplier Email: Jackie.cambo@gmail.com / lisa.cambodia@gmail.com</t>
  </si>
  <si>
    <t>Dequan International (Cambodia) Co., LTD</t>
  </si>
  <si>
    <t>Building 18, Canadia Industry Park, ST. Veng Sreng Chom Chao Quarter,</t>
  </si>
  <si>
    <t>Danngkor District, Phnom Penh, Cambodia.</t>
  </si>
  <si>
    <t>+855-92262434/78585882</t>
  </si>
  <si>
    <t>Jackie.cambo@gmail.com / lisa.cambodia@gmail.com</t>
  </si>
  <si>
    <t>SAME AS SHIPPER</t>
  </si>
  <si>
    <t>TBC</t>
  </si>
  <si>
    <t>FOB</t>
  </si>
  <si>
    <t>1354-10-12</t>
  </si>
  <si>
    <t>1352-10-12</t>
  </si>
  <si>
    <t>1353-10-12</t>
  </si>
  <si>
    <t>CTN</t>
  </si>
  <si>
    <t>12H</t>
  </si>
  <si>
    <t>10H</t>
  </si>
  <si>
    <t>32X18.5X12</t>
  </si>
  <si>
    <t>14H</t>
  </si>
  <si>
    <t>8H</t>
  </si>
  <si>
    <t>6H</t>
  </si>
  <si>
    <t>4T</t>
  </si>
  <si>
    <t>3T</t>
  </si>
  <si>
    <t>4783/1926</t>
  </si>
  <si>
    <t>4783/1961</t>
  </si>
  <si>
    <t>4834/2022</t>
  </si>
  <si>
    <t>JACKIE JACK</t>
  </si>
  <si>
    <t>Supplier Email:  Jackie.cambo@gmail.com / lisa.cambodia@gmail.com</t>
  </si>
  <si>
    <t>4783/1928</t>
  </si>
  <si>
    <t>1357-10-12</t>
  </si>
  <si>
    <t>4783/1906</t>
  </si>
  <si>
    <t>4783/1913</t>
  </si>
  <si>
    <t>4783/2023</t>
  </si>
  <si>
    <t>4783/1901</t>
  </si>
  <si>
    <t>4783/1950</t>
  </si>
  <si>
    <t>4783/1946</t>
  </si>
  <si>
    <t>4783/1916</t>
  </si>
  <si>
    <t>4783/1944</t>
  </si>
  <si>
    <t>4783/1909</t>
  </si>
  <si>
    <t>4783/1905</t>
  </si>
  <si>
    <t>1356-10-12</t>
  </si>
  <si>
    <t>4834/2004</t>
  </si>
  <si>
    <t>4300/2037</t>
  </si>
  <si>
    <t>4300/1928</t>
  </si>
  <si>
    <t>1202/1906</t>
  </si>
  <si>
    <t>1202/1923</t>
  </si>
  <si>
    <t>1202/1805</t>
  </si>
  <si>
    <t>1202/1931</t>
  </si>
  <si>
    <t>1202/1941</t>
  </si>
  <si>
    <t>1202/1913</t>
  </si>
  <si>
    <t>1202/1946</t>
  </si>
  <si>
    <t>1202/2008</t>
  </si>
  <si>
    <t>1202/2015</t>
  </si>
  <si>
    <t>1202/2085</t>
  </si>
  <si>
    <t>1005/2077</t>
  </si>
  <si>
    <t>1005/1927</t>
  </si>
  <si>
    <t>1005/1902</t>
  </si>
  <si>
    <t>4315/1927</t>
  </si>
  <si>
    <t>4315/2003</t>
  </si>
  <si>
    <t>4315/1908</t>
  </si>
  <si>
    <t>4315/2037</t>
  </si>
  <si>
    <t>4315/2045</t>
  </si>
  <si>
    <t>4315/2021</t>
  </si>
  <si>
    <t>4315/2065</t>
  </si>
  <si>
    <t>18H</t>
  </si>
  <si>
    <t>4315/1905</t>
  </si>
  <si>
    <t>16H</t>
  </si>
  <si>
    <t>4834/1801</t>
  </si>
  <si>
    <t>4336/1801</t>
  </si>
  <si>
    <t>4351/1801</t>
  </si>
  <si>
    <t>4783/1923</t>
  </si>
  <si>
    <t>4783/1934</t>
  </si>
  <si>
    <t>4783/2017</t>
  </si>
  <si>
    <t>4783/1941</t>
  </si>
  <si>
    <t>4392/1913</t>
  </si>
  <si>
    <t>1355-10-12</t>
  </si>
  <si>
    <t>4392/1805</t>
  </si>
  <si>
    <t>4392/1916</t>
  </si>
  <si>
    <t>4392/2006</t>
  </si>
  <si>
    <t>4392/1924</t>
  </si>
  <si>
    <t>4392/2008</t>
  </si>
  <si>
    <t>4392/1923</t>
  </si>
  <si>
    <t>4392/2026</t>
  </si>
  <si>
    <t>1212/970</t>
  </si>
  <si>
    <t>1212/1946</t>
  </si>
  <si>
    <t>1212/2028</t>
  </si>
  <si>
    <t>1005/1913</t>
  </si>
  <si>
    <t>1202/1924</t>
  </si>
  <si>
    <t>1202/1932</t>
  </si>
  <si>
    <t>1202/1919</t>
  </si>
  <si>
    <t>1203/2008</t>
  </si>
  <si>
    <t>1203/2004</t>
  </si>
  <si>
    <t>1203/2037</t>
  </si>
  <si>
    <t>1203/2012</t>
  </si>
  <si>
    <t>1203/1903</t>
  </si>
  <si>
    <t>1209/2012</t>
  </si>
  <si>
    <t>252</t>
  </si>
  <si>
    <t>253</t>
  </si>
  <si>
    <t>1203/2099</t>
  </si>
  <si>
    <t>254</t>
  </si>
  <si>
    <t>255</t>
  </si>
  <si>
    <t>1212/1916</t>
  </si>
  <si>
    <t>256</t>
  </si>
  <si>
    <t>257</t>
  </si>
  <si>
    <t>258</t>
  </si>
  <si>
    <t>261</t>
  </si>
  <si>
    <t>262</t>
  </si>
  <si>
    <t>263</t>
  </si>
  <si>
    <t>1212/1903</t>
  </si>
  <si>
    <t>264</t>
  </si>
  <si>
    <t>265</t>
  </si>
  <si>
    <t>266</t>
  </si>
  <si>
    <t>267</t>
  </si>
  <si>
    <t>268</t>
  </si>
  <si>
    <t>1212/1907</t>
  </si>
  <si>
    <t>269</t>
  </si>
  <si>
    <t>270</t>
  </si>
  <si>
    <t>271</t>
  </si>
  <si>
    <t>272</t>
  </si>
  <si>
    <t>273</t>
  </si>
  <si>
    <t>1212/1923</t>
  </si>
  <si>
    <t>274</t>
  </si>
  <si>
    <t>275</t>
  </si>
  <si>
    <t>276</t>
  </si>
  <si>
    <t>277</t>
  </si>
  <si>
    <t>1212/1906</t>
  </si>
  <si>
    <t>278</t>
  </si>
  <si>
    <t>279</t>
  </si>
  <si>
    <t>1212/1947</t>
  </si>
  <si>
    <t>280</t>
  </si>
  <si>
    <t>294</t>
  </si>
  <si>
    <t>295</t>
  </si>
  <si>
    <t>296</t>
  </si>
  <si>
    <t>297</t>
  </si>
  <si>
    <t>1212/1913</t>
  </si>
  <si>
    <t>298</t>
  </si>
  <si>
    <t>299</t>
  </si>
  <si>
    <t>300</t>
  </si>
  <si>
    <t>301</t>
  </si>
  <si>
    <t>302</t>
  </si>
  <si>
    <t>303</t>
  </si>
  <si>
    <t>1212/1941</t>
  </si>
  <si>
    <t>304</t>
  </si>
  <si>
    <t>305</t>
  </si>
  <si>
    <t>306</t>
  </si>
  <si>
    <t>1212/1926</t>
  </si>
  <si>
    <t>307</t>
  </si>
  <si>
    <t>308</t>
  </si>
  <si>
    <t>309</t>
  </si>
  <si>
    <t>1212/1944</t>
  </si>
  <si>
    <t>310</t>
  </si>
  <si>
    <t>311</t>
  </si>
  <si>
    <t>312</t>
  </si>
  <si>
    <t>313</t>
  </si>
  <si>
    <t>1212/1924</t>
  </si>
  <si>
    <t>314</t>
  </si>
  <si>
    <t>315</t>
  </si>
  <si>
    <t>316</t>
  </si>
  <si>
    <t>317</t>
  </si>
  <si>
    <t>1212/2012</t>
  </si>
  <si>
    <t>1212/1927</t>
  </si>
  <si>
    <t>320</t>
  </si>
  <si>
    <t>321</t>
  </si>
  <si>
    <t>322</t>
  </si>
  <si>
    <t>323</t>
  </si>
  <si>
    <t>324</t>
  </si>
  <si>
    <t>325</t>
  </si>
  <si>
    <t>1212/1932</t>
  </si>
  <si>
    <t>326</t>
  </si>
  <si>
    <t>327</t>
  </si>
  <si>
    <t>328</t>
  </si>
  <si>
    <t>1212/2004</t>
  </si>
  <si>
    <t>329</t>
  </si>
  <si>
    <t>330</t>
  </si>
  <si>
    <t>331</t>
  </si>
  <si>
    <t>1212/2006</t>
  </si>
  <si>
    <t>332</t>
  </si>
  <si>
    <t>333</t>
  </si>
  <si>
    <t>334</t>
  </si>
  <si>
    <t>335</t>
  </si>
  <si>
    <t>336</t>
  </si>
  <si>
    <t>337</t>
  </si>
  <si>
    <t>4794/1775</t>
  </si>
  <si>
    <t>338</t>
  </si>
  <si>
    <t>339</t>
  </si>
  <si>
    <t>340</t>
  </si>
  <si>
    <t>4794/1908</t>
  </si>
  <si>
    <t>341</t>
  </si>
  <si>
    <t>342</t>
  </si>
  <si>
    <t>4794/1943</t>
  </si>
  <si>
    <t>4794/1928</t>
  </si>
  <si>
    <t>343</t>
  </si>
  <si>
    <t>344</t>
  </si>
  <si>
    <t>4834/1934</t>
  </si>
  <si>
    <t>345</t>
  </si>
  <si>
    <t>346</t>
  </si>
  <si>
    <t>4834/2045</t>
  </si>
  <si>
    <t>347</t>
  </si>
  <si>
    <t>348</t>
  </si>
  <si>
    <t>349</t>
  </si>
  <si>
    <t>350</t>
  </si>
  <si>
    <t>351</t>
  </si>
  <si>
    <t>352</t>
  </si>
  <si>
    <t>368</t>
  </si>
  <si>
    <t>369</t>
  </si>
  <si>
    <t>2T</t>
  </si>
  <si>
    <t>370</t>
  </si>
  <si>
    <t>371</t>
  </si>
  <si>
    <t>372</t>
  </si>
  <si>
    <t>1209/2006</t>
  </si>
  <si>
    <t>373</t>
  </si>
  <si>
    <t>374</t>
  </si>
  <si>
    <t>4388/2037</t>
  </si>
  <si>
    <t>375</t>
  </si>
  <si>
    <t>376</t>
  </si>
  <si>
    <t>377</t>
  </si>
  <si>
    <t>4834/2062</t>
  </si>
  <si>
    <t>380</t>
  </si>
  <si>
    <t>381</t>
  </si>
  <si>
    <t>384</t>
  </si>
  <si>
    <t>385</t>
  </si>
  <si>
    <t>386</t>
  </si>
  <si>
    <t>4834/2008</t>
  </si>
  <si>
    <t>387</t>
  </si>
  <si>
    <t>388</t>
  </si>
  <si>
    <t>1801/1937</t>
  </si>
  <si>
    <t>4834/1907</t>
  </si>
  <si>
    <t>4834/1924</t>
  </si>
  <si>
    <t>4834/1909</t>
  </si>
  <si>
    <t>4834/2015</t>
  </si>
  <si>
    <t>4849/1923</t>
  </si>
  <si>
    <t>4817/1950</t>
  </si>
  <si>
    <t>4729/1918</t>
  </si>
  <si>
    <t>4834/1926</t>
  </si>
  <si>
    <t>1009/1909/2200</t>
  </si>
  <si>
    <t>1009/1934/2200</t>
  </si>
  <si>
    <t>1009/1939/2200</t>
  </si>
  <si>
    <t>1009/2019/2200</t>
  </si>
  <si>
    <t>1212/1801</t>
  </si>
  <si>
    <t>1212/2008</t>
  </si>
  <si>
    <t>1212/2019</t>
  </si>
  <si>
    <t>1212/2020</t>
  </si>
  <si>
    <t>1212/2062</t>
  </si>
  <si>
    <t>4852/1906</t>
  </si>
  <si>
    <t>S</t>
  </si>
  <si>
    <t>XS</t>
  </si>
  <si>
    <t>4781/1926</t>
  </si>
  <si>
    <t>4825/1775</t>
  </si>
  <si>
    <t>5T</t>
  </si>
  <si>
    <t>4825/2005</t>
  </si>
  <si>
    <t>4825/2018</t>
  </si>
  <si>
    <t>4825/2019</t>
  </si>
  <si>
    <t>4729/1923</t>
  </si>
  <si>
    <t>4729/2019</t>
  </si>
  <si>
    <t>4775/1905</t>
  </si>
  <si>
    <t>1002/1802</t>
  </si>
  <si>
    <t>1002/1935</t>
  </si>
  <si>
    <t>1802/1934</t>
  </si>
  <si>
    <t>1802/2008</t>
  </si>
  <si>
    <t>1802/1928</t>
  </si>
  <si>
    <t>1802/1920</t>
  </si>
  <si>
    <t>1802/2028</t>
  </si>
  <si>
    <t>1802/1937</t>
  </si>
  <si>
    <t>1802/1902</t>
  </si>
  <si>
    <t>1802/2062</t>
  </si>
  <si>
    <t>1802/2045</t>
  </si>
  <si>
    <t>4855/1935</t>
  </si>
  <si>
    <t>4855/1950</t>
  </si>
  <si>
    <t>356</t>
  </si>
  <si>
    <t>1203/1925</t>
  </si>
  <si>
    <t>4336/1909</t>
  </si>
  <si>
    <t>4336/1906</t>
  </si>
  <si>
    <t>4336/1907</t>
  </si>
  <si>
    <t>4336/1937</t>
  </si>
  <si>
    <t>4336/1902</t>
  </si>
  <si>
    <t>4336/1905</t>
  </si>
  <si>
    <t>4393/2065</t>
  </si>
  <si>
    <t>4393/1919</t>
  </si>
  <si>
    <t>260</t>
  </si>
  <si>
    <t>259</t>
  </si>
  <si>
    <t>281</t>
  </si>
  <si>
    <t>282</t>
  </si>
  <si>
    <t>283</t>
  </si>
  <si>
    <t>285</t>
  </si>
  <si>
    <t>286</t>
  </si>
  <si>
    <t>287</t>
  </si>
  <si>
    <t>288</t>
  </si>
  <si>
    <t>284</t>
  </si>
  <si>
    <t>290</t>
  </si>
  <si>
    <t>291</t>
  </si>
  <si>
    <t>289</t>
  </si>
  <si>
    <t>293</t>
  </si>
  <si>
    <t>292</t>
  </si>
  <si>
    <t>319</t>
  </si>
  <si>
    <t>318</t>
  </si>
  <si>
    <t>354</t>
  </si>
  <si>
    <t>353</t>
  </si>
  <si>
    <t>355</t>
  </si>
  <si>
    <t>358</t>
  </si>
  <si>
    <t>359</t>
  </si>
  <si>
    <t>360</t>
  </si>
  <si>
    <t>357</t>
  </si>
  <si>
    <t>362</t>
  </si>
  <si>
    <t>363</t>
  </si>
  <si>
    <t>361</t>
  </si>
  <si>
    <t>365</t>
  </si>
  <si>
    <t>364</t>
  </si>
  <si>
    <t>367</t>
  </si>
  <si>
    <t>366</t>
  </si>
  <si>
    <t>379</t>
  </si>
  <si>
    <t>378</t>
  </si>
  <si>
    <t>1005/1931</t>
  </si>
  <si>
    <t>JUMPER-NAVY-GL</t>
  </si>
  <si>
    <t>SKIRT-NVY/WHT HOUNDSTOOTH</t>
  </si>
  <si>
    <t>JUMPER-GREEN/NAVY/YLW PLD-GL</t>
  </si>
  <si>
    <t>Style</t>
  </si>
  <si>
    <t>Culotte</t>
  </si>
  <si>
    <t>Skirt</t>
  </si>
  <si>
    <t>Jumper</t>
  </si>
  <si>
    <t>Fabric</t>
  </si>
  <si>
    <t>1002</t>
  </si>
  <si>
    <t>1005</t>
  </si>
  <si>
    <t>1009</t>
  </si>
  <si>
    <t>1202</t>
  </si>
  <si>
    <t>1203</t>
  </si>
  <si>
    <t>1209</t>
  </si>
  <si>
    <t>1212</t>
  </si>
  <si>
    <t>1801</t>
  </si>
  <si>
    <t>1802</t>
  </si>
  <si>
    <t>4300</t>
  </si>
  <si>
    <t>4315</t>
  </si>
  <si>
    <t>4336</t>
  </si>
  <si>
    <t>4351</t>
  </si>
  <si>
    <t>4388</t>
  </si>
  <si>
    <t>4392</t>
  </si>
  <si>
    <t>4393</t>
  </si>
  <si>
    <t>4729</t>
  </si>
  <si>
    <t>4775</t>
  </si>
  <si>
    <t>4781</t>
  </si>
  <si>
    <t>4783</t>
  </si>
  <si>
    <t>4794</t>
  </si>
  <si>
    <t>4817</t>
  </si>
  <si>
    <t>4825</t>
  </si>
  <si>
    <t>4834</t>
  </si>
  <si>
    <t>4829</t>
  </si>
  <si>
    <t>4852</t>
  </si>
  <si>
    <t>4855</t>
  </si>
  <si>
    <t>1935</t>
  </si>
  <si>
    <t>1902</t>
  </si>
  <si>
    <t>1913</t>
  </si>
  <si>
    <t>1927</t>
  </si>
  <si>
    <t>1931</t>
  </si>
  <si>
    <t>2077</t>
  </si>
  <si>
    <t>1909/2200</t>
  </si>
  <si>
    <t>1934/2200</t>
  </si>
  <si>
    <t>1939/2200</t>
  </si>
  <si>
    <t>2019/2200</t>
  </si>
  <si>
    <t>1805</t>
  </si>
  <si>
    <t>1906</t>
  </si>
  <si>
    <t>1919</t>
  </si>
  <si>
    <t>1923</t>
  </si>
  <si>
    <t>1924</t>
  </si>
  <si>
    <t>1932</t>
  </si>
  <si>
    <t>1941</t>
  </si>
  <si>
    <t>1946</t>
  </si>
  <si>
    <t>2008</t>
  </si>
  <si>
    <t>2015</t>
  </si>
  <si>
    <t>2085</t>
  </si>
  <si>
    <t>1903</t>
  </si>
  <si>
    <t>1925</t>
  </si>
  <si>
    <t>2004</t>
  </si>
  <si>
    <t>2012</t>
  </si>
  <si>
    <t>2037</t>
  </si>
  <si>
    <t>2099</t>
  </si>
  <si>
    <t>2006</t>
  </si>
  <si>
    <t>1907</t>
  </si>
  <si>
    <t>1916</t>
  </si>
  <si>
    <t>1926</t>
  </si>
  <si>
    <t>1944</t>
  </si>
  <si>
    <t>1947</t>
  </si>
  <si>
    <t>2019</t>
  </si>
  <si>
    <t>2020</t>
  </si>
  <si>
    <t>2028</t>
  </si>
  <si>
    <t>2062</t>
  </si>
  <si>
    <t>970</t>
  </si>
  <si>
    <t>1937</t>
  </si>
  <si>
    <t>1920</t>
  </si>
  <si>
    <t>1928</t>
  </si>
  <si>
    <t>1934</t>
  </si>
  <si>
    <t>2045</t>
  </si>
  <si>
    <t>1905</t>
  </si>
  <si>
    <t>1908</t>
  </si>
  <si>
    <t>2003</t>
  </si>
  <si>
    <t>2021</t>
  </si>
  <si>
    <t>2065</t>
  </si>
  <si>
    <t>1909</t>
  </si>
  <si>
    <t>2026</t>
  </si>
  <si>
    <t>1918</t>
  </si>
  <si>
    <t>1901</t>
  </si>
  <si>
    <t>1950</t>
  </si>
  <si>
    <t>1961</t>
  </si>
  <si>
    <t>2017</t>
  </si>
  <si>
    <t>2023</t>
  </si>
  <si>
    <t>1775</t>
  </si>
  <si>
    <t>1943</t>
  </si>
  <si>
    <t>2005</t>
  </si>
  <si>
    <t>2018</t>
  </si>
  <si>
    <t>2022</t>
  </si>
  <si>
    <t>weyyy</t>
  </si>
  <si>
    <t>qyw</t>
  </si>
  <si>
    <t>fq</t>
  </si>
  <si>
    <t>FQWTR</t>
  </si>
  <si>
    <t>Wde</t>
  </si>
  <si>
    <t>ffffff</t>
  </si>
  <si>
    <t>25/3/2013</t>
  </si>
  <si>
    <t>258/2200</t>
  </si>
  <si>
    <t>1377-01-13</t>
  </si>
  <si>
    <t>316/26</t>
  </si>
  <si>
    <t>317/26</t>
  </si>
  <si>
    <t>1405/26</t>
  </si>
  <si>
    <t>7T</t>
  </si>
  <si>
    <t>9T</t>
  </si>
  <si>
    <t>11T</t>
  </si>
  <si>
    <t>17T</t>
  </si>
  <si>
    <t>13T</t>
  </si>
  <si>
    <t>4877/1903</t>
  </si>
  <si>
    <t>4877/1934</t>
  </si>
  <si>
    <t>4877/1925</t>
  </si>
  <si>
    <t>4877/2045</t>
  </si>
  <si>
    <t>1806/1916/1201</t>
  </si>
  <si>
    <t>1387-02-13</t>
  </si>
  <si>
    <t>1386-02-13</t>
  </si>
  <si>
    <t>1214/1801/1201</t>
  </si>
  <si>
    <t>1374-01-13</t>
  </si>
  <si>
    <t>4868/1801</t>
  </si>
  <si>
    <t>4868/2060</t>
  </si>
  <si>
    <t>4868/1509</t>
  </si>
  <si>
    <t>4868/2001</t>
  </si>
  <si>
    <t>4729/1801</t>
  </si>
  <si>
    <t>1388-02-13</t>
  </si>
  <si>
    <t>4729/1919</t>
  </si>
  <si>
    <t>4729/2085</t>
  </si>
  <si>
    <t>4775/2006</t>
  </si>
  <si>
    <t>4781/1950</t>
  </si>
  <si>
    <t>4783/2062</t>
  </si>
  <si>
    <t>4794/2006</t>
  </si>
  <si>
    <t>4855/2062</t>
  </si>
  <si>
    <t>1398-04-13</t>
  </si>
  <si>
    <t>N</t>
  </si>
  <si>
    <t>L</t>
  </si>
  <si>
    <t>XL</t>
  </si>
  <si>
    <t>XXL</t>
  </si>
  <si>
    <t>3XL</t>
  </si>
  <si>
    <t>7015/1201</t>
  </si>
  <si>
    <t>YXS</t>
  </si>
  <si>
    <t>YS</t>
  </si>
  <si>
    <t>YM</t>
  </si>
  <si>
    <t>YL</t>
  </si>
  <si>
    <t>YXL</t>
  </si>
  <si>
    <t>YXXL</t>
  </si>
  <si>
    <t>22X16X12</t>
  </si>
  <si>
    <t>CULOTTE-BL/BLK/GR PLD SKORT-GL</t>
  </si>
  <si>
    <t>CULOTTE-BL/BLK/GR PLD SKORT-HF</t>
  </si>
  <si>
    <t>CULOTTE-NAVY/GREY PLD SKORT-GL</t>
  </si>
  <si>
    <t>CULOTTE-NAVY/GREY PLD SKORT-HF</t>
  </si>
  <si>
    <t>CULOTTE-BLK/WH/BL PLD SKORT-GL</t>
  </si>
  <si>
    <t>CULOTTE-BLK/WH/BL PLD SKORT-HF</t>
  </si>
  <si>
    <t>CULOTTE-RED/NAVY/GREEN PLD SKORT-GL</t>
  </si>
  <si>
    <t>CULOTTE-RED/NAVY/GREEN PLD SKORT-HF</t>
  </si>
  <si>
    <t>SKIRT-NAVY SKORT W/LYCRA SHORT-GL</t>
  </si>
  <si>
    <t>BLOUSE-WHITE VENTED CAP SL-JR</t>
  </si>
  <si>
    <t>BLOUSE-WHITE VENTED CAP SL-GL</t>
  </si>
  <si>
    <t>BLOUSE-WHITE VENTED CAP SLEEVE TALL-JR</t>
  </si>
  <si>
    <t>BLOUSE-WHITE VENTED CAP SLEEVE-HALF</t>
  </si>
  <si>
    <t>BLOUSE-WHITE SS-GL</t>
  </si>
  <si>
    <t>BLOUSE-WHITE LS-GL</t>
  </si>
  <si>
    <t>BLOUSE-WHITE SS OVERBLOUSE-GL</t>
  </si>
  <si>
    <t>BLOUSE-WHITE SS PULLOVER-MS</t>
  </si>
  <si>
    <t>SKIRT-SOFT NAVY-GL</t>
  </si>
  <si>
    <t>SKIRT-NAVY-GL</t>
  </si>
  <si>
    <t>SKIRT-BLUE/GREEN/RED PLD-GL</t>
  </si>
  <si>
    <t>SKIRT-GREEN/NAVY/YELLOW PLD-GL</t>
  </si>
  <si>
    <t>SKORT-GREEN/NAVY/BLACK PLD W/NAVY SHORT-GL</t>
  </si>
  <si>
    <t>JUMPER-NAVY/WHITE HOUNDSTOOTH-GL</t>
  </si>
  <si>
    <t>JUMPER-RED/BLUE PLD-GL</t>
  </si>
  <si>
    <t>JUMPER-GREEN/BLACK/WHT PLD-GL</t>
  </si>
  <si>
    <t>JUMPER-RED/NAVY PLD-GL</t>
  </si>
  <si>
    <t>Total</t>
  </si>
  <si>
    <t>2200</t>
  </si>
  <si>
    <t>26</t>
  </si>
  <si>
    <t>1916/1201</t>
  </si>
  <si>
    <t>1801/1201</t>
  </si>
  <si>
    <t>2060</t>
  </si>
  <si>
    <t>1509</t>
  </si>
  <si>
    <t>2001</t>
  </si>
  <si>
    <t>1201</t>
  </si>
  <si>
    <t>1405</t>
  </si>
  <si>
    <t>4877</t>
  </si>
  <si>
    <t>1806</t>
  </si>
  <si>
    <t>1214</t>
  </si>
  <si>
    <t>4868</t>
  </si>
  <si>
    <t>7015</t>
  </si>
  <si>
    <t>DE310513</t>
  </si>
  <si>
    <t>(Under Invoice# DQI0012/0013/0014.0015) INTERNAL INVOICE</t>
  </si>
  <si>
    <t>BLOUSE</t>
  </si>
  <si>
    <t>CULOTTE</t>
  </si>
  <si>
    <t>SKIRT</t>
  </si>
  <si>
    <t>JUMPER</t>
  </si>
  <si>
    <t>SHORTS</t>
  </si>
  <si>
    <t>6104.62.2060</t>
  </si>
  <si>
    <t>6104.62.2030</t>
  </si>
  <si>
    <t>6204.53.3020</t>
  </si>
  <si>
    <t>6206.40.3050</t>
  </si>
  <si>
    <t>6204.43.4040</t>
  </si>
  <si>
    <t>6204.43.4020</t>
  </si>
  <si>
    <t>HJCU4160360</t>
  </si>
  <si>
    <t>HANJIN  ATHENS V0086E</t>
  </si>
  <si>
    <t>6300 West by Northwest Suite 100</t>
  </si>
  <si>
    <t>Houston, TX 77040</t>
  </si>
  <si>
    <t>X</t>
  </si>
  <si>
    <t>BOAT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</si>
</sst>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[$$-409]* #,##0.00_);_([$$-409]* \(#,##0.00\);_([$$-409]* &quot;-&quot;??_);_(@_)"/>
    <numFmt numFmtId="166" formatCode="0.0%"/>
    <numFmt numFmtId="167" formatCode="mm/dd/yy"/>
    <numFmt numFmtId="168" formatCode="0.000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b/>
      <i/>
      <sz val="11"/>
      <name val="Arial"/>
      <family val="2"/>
    </font>
    <font>
      <i/>
      <sz val="10"/>
      <color rgb="FFFF000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Verdana"/>
      <family val="2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 style="medium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ill="0" applyBorder="0" applyAlignment="0" applyProtection="0"/>
    <xf numFmtId="0" fontId="13" fillId="0" borderId="0"/>
    <xf numFmtId="43" fontId="2" fillId="0" borderId="0" applyFont="0" applyFill="0" applyBorder="0" applyAlignment="0" applyProtection="0"/>
  </cellStyleXfs>
  <cellXfs count="285">
    <xf numFmtId="0" fontId="0" fillId="0" borderId="0" xfId="0"/>
    <xf numFmtId="0" fontId="3" fillId="2" borderId="0" xfId="0" applyFont="1" applyFill="1" applyAlignment="1">
      <alignment horizontal="center"/>
    </xf>
    <xf numFmtId="4" fontId="0" fillId="2" borderId="0" xfId="0" applyNumberFormat="1" applyFill="1"/>
    <xf numFmtId="164" fontId="0" fillId="2" borderId="0" xfId="0" applyNumberForma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6" fillId="2" borderId="0" xfId="0" applyFont="1" applyFill="1" applyAlignment="1"/>
    <xf numFmtId="0" fontId="0" fillId="0" borderId="2" xfId="0" applyBorder="1"/>
    <xf numFmtId="0" fontId="0" fillId="0" borderId="2" xfId="0" applyFill="1" applyBorder="1"/>
    <xf numFmtId="0" fontId="0" fillId="0" borderId="3" xfId="0" applyBorder="1" applyAlignment="1">
      <alignment horizontal="center"/>
    </xf>
    <xf numFmtId="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0" fillId="0" borderId="5" xfId="0" applyBorder="1" applyAlignment="1">
      <alignment horizontal="center"/>
    </xf>
    <xf numFmtId="0" fontId="7" fillId="0" borderId="4" xfId="0" applyFont="1" applyBorder="1"/>
    <xf numFmtId="0" fontId="0" fillId="0" borderId="6" xfId="0" applyBorder="1"/>
    <xf numFmtId="0" fontId="8" fillId="0" borderId="7" xfId="0" applyFont="1" applyFill="1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Border="1"/>
    <xf numFmtId="0" fontId="7" fillId="0" borderId="6" xfId="0" applyFont="1" applyBorder="1"/>
    <xf numFmtId="0" fontId="8" fillId="0" borderId="7" xfId="0" applyFont="1" applyBorder="1"/>
    <xf numFmtId="0" fontId="7" fillId="0" borderId="7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0" xfId="0" applyFont="1" applyFill="1" applyBorder="1"/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4" fontId="7" fillId="0" borderId="0" xfId="0" applyNumberFormat="1" applyFont="1"/>
    <xf numFmtId="164" fontId="7" fillId="0" borderId="0" xfId="0" applyNumberFormat="1" applyFont="1" applyAlignment="1">
      <alignment horizontal="center"/>
    </xf>
    <xf numFmtId="0" fontId="7" fillId="0" borderId="0" xfId="0" applyFont="1"/>
    <xf numFmtId="0" fontId="0" fillId="0" borderId="1" xfId="0" applyBorder="1"/>
    <xf numFmtId="0" fontId="0" fillId="0" borderId="0" xfId="0" applyBorder="1" applyAlignment="1">
      <alignment horizontal="center"/>
    </xf>
    <xf numFmtId="4" fontId="0" fillId="0" borderId="0" xfId="0" applyNumberFormat="1" applyAlignment="1">
      <alignment horizontal="center"/>
    </xf>
    <xf numFmtId="164" fontId="5" fillId="3" borderId="12" xfId="0" applyNumberFormat="1" applyFont="1" applyFill="1" applyBorder="1" applyAlignment="1">
      <alignment horizontal="left"/>
    </xf>
    <xf numFmtId="0" fontId="5" fillId="3" borderId="1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165" fontId="5" fillId="0" borderId="5" xfId="0" applyNumberFormat="1" applyFont="1" applyFill="1" applyBorder="1" applyAlignment="1">
      <alignment horizontal="center"/>
    </xf>
    <xf numFmtId="44" fontId="5" fillId="0" borderId="5" xfId="1" applyFont="1" applyBorder="1" applyAlignment="1">
      <alignment horizontal="left"/>
    </xf>
    <xf numFmtId="165" fontId="5" fillId="0" borderId="5" xfId="0" applyNumberFormat="1" applyFont="1" applyBorder="1" applyAlignment="1">
      <alignment horizontal="center"/>
    </xf>
    <xf numFmtId="0" fontId="9" fillId="0" borderId="4" xfId="0" applyFont="1" applyBorder="1" applyAlignment="1"/>
    <xf numFmtId="0" fontId="0" fillId="0" borderId="0" xfId="0" applyFill="1" applyBorder="1" applyAlignment="1">
      <alignment horizontal="center"/>
    </xf>
    <xf numFmtId="165" fontId="5" fillId="0" borderId="8" xfId="0" applyNumberFormat="1" applyFont="1" applyBorder="1" applyAlignment="1">
      <alignment horizontal="left"/>
    </xf>
    <xf numFmtId="0" fontId="0" fillId="0" borderId="4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Fill="1" applyBorder="1" applyAlignment="1"/>
    <xf numFmtId="0" fontId="4" fillId="0" borderId="0" xfId="0" applyFont="1" applyBorder="1" applyAlignment="1">
      <alignment horizontal="right"/>
    </xf>
    <xf numFmtId="4" fontId="12" fillId="0" borderId="0" xfId="0" applyNumberFormat="1" applyFont="1" applyAlignment="1">
      <alignment horizontal="left"/>
    </xf>
    <xf numFmtId="165" fontId="2" fillId="0" borderId="0" xfId="0" applyNumberFormat="1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0" fontId="9" fillId="0" borderId="4" xfId="0" applyFont="1" applyBorder="1" applyAlignment="1">
      <alignment horizontal="left"/>
    </xf>
    <xf numFmtId="0" fontId="0" fillId="0" borderId="7" xfId="0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6" xfId="0" applyNumberFormat="1" applyFont="1" applyFill="1" applyBorder="1" applyAlignment="1">
      <alignment horizontal="center"/>
    </xf>
    <xf numFmtId="0" fontId="2" fillId="0" borderId="0" xfId="8" applyFont="1" applyAlignment="1">
      <alignment horizontal="center"/>
    </xf>
    <xf numFmtId="4" fontId="2" fillId="0" borderId="0" xfId="8" applyNumberFormat="1" applyFont="1" applyAlignment="1">
      <alignment horizontal="center"/>
    </xf>
    <xf numFmtId="0" fontId="3" fillId="0" borderId="0" xfId="8" applyFont="1" applyAlignment="1">
      <alignment horizontal="center"/>
    </xf>
    <xf numFmtId="0" fontId="3" fillId="3" borderId="0" xfId="12" applyFont="1" applyFill="1" applyAlignment="1">
      <alignment horizontal="left"/>
    </xf>
    <xf numFmtId="0" fontId="3" fillId="2" borderId="0" xfId="12" applyFont="1" applyFill="1" applyAlignment="1">
      <alignment horizontal="center"/>
    </xf>
    <xf numFmtId="0" fontId="4" fillId="3" borderId="0" xfId="12" applyFont="1" applyFill="1" applyAlignment="1"/>
    <xf numFmtId="0" fontId="4" fillId="2" borderId="0" xfId="12" applyFont="1" applyFill="1" applyAlignment="1"/>
    <xf numFmtId="0" fontId="5" fillId="2" borderId="0" xfId="12" applyFont="1" applyFill="1" applyAlignment="1">
      <alignment horizontal="center"/>
    </xf>
    <xf numFmtId="0" fontId="7" fillId="0" borderId="1" xfId="12" applyFont="1" applyBorder="1"/>
    <xf numFmtId="0" fontId="8" fillId="3" borderId="2" xfId="12" applyFont="1" applyFill="1" applyBorder="1"/>
    <xf numFmtId="0" fontId="5" fillId="0" borderId="2" xfId="12" applyFont="1" applyBorder="1"/>
    <xf numFmtId="0" fontId="13" fillId="0" borderId="2" xfId="12" applyBorder="1"/>
    <xf numFmtId="0" fontId="7" fillId="3" borderId="1" xfId="12" applyFont="1" applyFill="1" applyBorder="1"/>
    <xf numFmtId="0" fontId="13" fillId="0" borderId="4" xfId="12" applyBorder="1"/>
    <xf numFmtId="0" fontId="8" fillId="3" borderId="0" xfId="12" applyFont="1" applyFill="1" applyBorder="1" applyAlignment="1"/>
    <xf numFmtId="0" fontId="2" fillId="0" borderId="0" xfId="12" applyFont="1" applyBorder="1"/>
    <xf numFmtId="0" fontId="13" fillId="0" borderId="0" xfId="12" applyBorder="1"/>
    <xf numFmtId="0" fontId="7" fillId="3" borderId="4" xfId="12" applyFont="1" applyFill="1" applyBorder="1"/>
    <xf numFmtId="0" fontId="4" fillId="6" borderId="4" xfId="12" applyFont="1" applyFill="1" applyBorder="1"/>
    <xf numFmtId="0" fontId="13" fillId="6" borderId="0" xfId="12" applyFill="1" applyBorder="1"/>
    <xf numFmtId="0" fontId="2" fillId="0" borderId="0" xfId="12" quotePrefix="1" applyFont="1" applyBorder="1"/>
    <xf numFmtId="0" fontId="7" fillId="0" borderId="4" xfId="12" applyFont="1" applyBorder="1"/>
    <xf numFmtId="0" fontId="13" fillId="0" borderId="6" xfId="12" applyBorder="1"/>
    <xf numFmtId="0" fontId="8" fillId="3" borderId="7" xfId="12" applyFont="1" applyFill="1" applyBorder="1"/>
    <xf numFmtId="0" fontId="2" fillId="0" borderId="7" xfId="12" applyFont="1" applyBorder="1"/>
    <xf numFmtId="0" fontId="13" fillId="0" borderId="7" xfId="12" applyBorder="1"/>
    <xf numFmtId="0" fontId="5" fillId="0" borderId="0" xfId="12" applyFont="1" applyBorder="1"/>
    <xf numFmtId="0" fontId="8" fillId="0" borderId="4" xfId="12" applyFont="1" applyBorder="1"/>
    <xf numFmtId="0" fontId="8" fillId="2" borderId="4" xfId="12" applyFont="1" applyFill="1" applyBorder="1" applyAlignment="1"/>
    <xf numFmtId="0" fontId="8" fillId="2" borderId="6" xfId="12" applyFont="1" applyFill="1" applyBorder="1" applyAlignment="1"/>
    <xf numFmtId="0" fontId="13" fillId="3" borderId="0" xfId="12" applyFill="1" applyBorder="1"/>
    <xf numFmtId="0" fontId="7" fillId="0" borderId="0" xfId="12" applyFont="1" applyBorder="1"/>
    <xf numFmtId="15" fontId="8" fillId="3" borderId="0" xfId="12" applyNumberFormat="1" applyFont="1" applyFill="1" applyBorder="1"/>
    <xf numFmtId="0" fontId="7" fillId="2" borderId="4" xfId="12" applyFont="1" applyFill="1" applyBorder="1" applyAlignment="1"/>
    <xf numFmtId="0" fontId="5" fillId="3" borderId="6" xfId="12" applyFont="1" applyFill="1" applyBorder="1"/>
    <xf numFmtId="0" fontId="13" fillId="3" borderId="7" xfId="12" applyFill="1" applyBorder="1"/>
    <xf numFmtId="0" fontId="13" fillId="0" borderId="0" xfId="12" applyBorder="1" applyAlignment="1">
      <alignment horizontal="center"/>
    </xf>
    <xf numFmtId="0" fontId="9" fillId="0" borderId="4" xfId="12" applyFont="1" applyFill="1" applyBorder="1" applyAlignment="1">
      <alignment horizontal="left"/>
    </xf>
    <xf numFmtId="0" fontId="2" fillId="0" borderId="0" xfId="12" applyFont="1" applyBorder="1" applyAlignment="1">
      <alignment horizontal="center"/>
    </xf>
    <xf numFmtId="0" fontId="2" fillId="0" borderId="0" xfId="12" applyFont="1" applyFill="1" applyBorder="1" applyAlignment="1">
      <alignment horizontal="center"/>
    </xf>
    <xf numFmtId="0" fontId="13" fillId="0" borderId="7" xfId="12" applyBorder="1" applyAlignment="1">
      <alignment horizontal="center"/>
    </xf>
    <xf numFmtId="0" fontId="13" fillId="0" borderId="2" xfId="12" applyBorder="1" applyAlignment="1">
      <alignment horizontal="center"/>
    </xf>
    <xf numFmtId="0" fontId="13" fillId="6" borderId="0" xfId="12" applyFill="1" applyBorder="1" applyAlignment="1">
      <alignment horizontal="center"/>
    </xf>
    <xf numFmtId="0" fontId="7" fillId="0" borderId="2" xfId="12" applyFont="1" applyFill="1" applyBorder="1"/>
    <xf numFmtId="0" fontId="7" fillId="3" borderId="3" xfId="12" applyFont="1" applyFill="1" applyBorder="1"/>
    <xf numFmtId="43" fontId="2" fillId="0" borderId="4" xfId="13" applyFont="1" applyBorder="1"/>
    <xf numFmtId="165" fontId="2" fillId="0" borderId="0" xfId="0" applyNumberFormat="1" applyFont="1" applyFill="1" applyBorder="1" applyAlignment="1">
      <alignment horizontal="center"/>
    </xf>
    <xf numFmtId="0" fontId="0" fillId="2" borderId="0" xfId="0" applyFont="1" applyFill="1" applyBorder="1"/>
    <xf numFmtId="0" fontId="0" fillId="0" borderId="2" xfId="12" applyFont="1" applyBorder="1"/>
    <xf numFmtId="0" fontId="13" fillId="0" borderId="0" xfId="12" applyFill="1" applyBorder="1" applyAlignment="1">
      <alignment horizontal="center"/>
    </xf>
    <xf numFmtId="0" fontId="2" fillId="0" borderId="0" xfId="8" applyFont="1" applyAlignment="1">
      <alignment horizontal="center" vertical="center"/>
    </xf>
    <xf numFmtId="0" fontId="2" fillId="0" borderId="0" xfId="8" applyFont="1" applyFill="1" applyAlignment="1">
      <alignment horizontal="center" vertical="center"/>
    </xf>
    <xf numFmtId="0" fontId="5" fillId="4" borderId="38" xfId="8" applyFont="1" applyFill="1" applyBorder="1" applyAlignment="1">
      <alignment horizontal="center" vertical="center"/>
    </xf>
    <xf numFmtId="49" fontId="0" fillId="2" borderId="38" xfId="8" applyNumberFormat="1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2" fillId="2" borderId="38" xfId="8" applyFont="1" applyFill="1" applyBorder="1" applyAlignment="1">
      <alignment horizontal="center" vertical="center" wrapText="1"/>
    </xf>
    <xf numFmtId="0" fontId="5" fillId="0" borderId="38" xfId="8" applyFont="1" applyFill="1" applyBorder="1" applyAlignment="1">
      <alignment horizontal="center" vertical="center"/>
    </xf>
    <xf numFmtId="0" fontId="0" fillId="2" borderId="38" xfId="8" applyFont="1" applyFill="1" applyBorder="1" applyAlignment="1">
      <alignment horizontal="center" vertical="center" wrapText="1"/>
    </xf>
    <xf numFmtId="49" fontId="0" fillId="0" borderId="38" xfId="8" applyNumberFormat="1" applyFont="1" applyFill="1" applyBorder="1" applyAlignment="1">
      <alignment horizontal="center" vertical="center" wrapText="1"/>
    </xf>
    <xf numFmtId="0" fontId="2" fillId="0" borderId="38" xfId="8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/>
    </xf>
    <xf numFmtId="49" fontId="0" fillId="7" borderId="38" xfId="8" applyNumberFormat="1" applyFont="1" applyFill="1" applyBorder="1" applyAlignment="1">
      <alignment horizontal="center" vertical="center" wrapText="1"/>
    </xf>
    <xf numFmtId="0" fontId="2" fillId="7" borderId="38" xfId="8" applyFont="1" applyFill="1" applyBorder="1" applyAlignment="1">
      <alignment horizontal="center" vertical="center" wrapText="1"/>
    </xf>
    <xf numFmtId="0" fontId="0" fillId="7" borderId="38" xfId="0" applyFill="1" applyBorder="1" applyAlignment="1">
      <alignment horizontal="center" vertical="center"/>
    </xf>
    <xf numFmtId="0" fontId="5" fillId="7" borderId="38" xfId="8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/>
    </xf>
    <xf numFmtId="15" fontId="13" fillId="0" borderId="0" xfId="12" applyNumberFormat="1" applyBorder="1" applyAlignment="1">
      <alignment horizontal="left"/>
    </xf>
    <xf numFmtId="0" fontId="8" fillId="6" borderId="0" xfId="12" applyFont="1" applyFill="1" applyBorder="1"/>
    <xf numFmtId="0" fontId="16" fillId="0" borderId="0" xfId="7" applyFont="1" applyFill="1" applyBorder="1"/>
    <xf numFmtId="0" fontId="16" fillId="0" borderId="0" xfId="7" applyFont="1" applyFill="1" applyBorder="1" applyAlignment="1">
      <alignment horizontal="center"/>
    </xf>
    <xf numFmtId="0" fontId="17" fillId="3" borderId="0" xfId="0" applyFont="1" applyFill="1" applyAlignment="1">
      <alignment horizontal="left"/>
    </xf>
    <xf numFmtId="0" fontId="17" fillId="3" borderId="0" xfId="8" applyFont="1" applyFill="1" applyAlignment="1">
      <alignment horizontal="left"/>
    </xf>
    <xf numFmtId="0" fontId="17" fillId="0" borderId="0" xfId="8" applyFont="1" applyAlignment="1"/>
    <xf numFmtId="0" fontId="17" fillId="3" borderId="0" xfId="0" applyFont="1" applyFill="1" applyAlignment="1"/>
    <xf numFmtId="0" fontId="17" fillId="0" borderId="0" xfId="0" applyFont="1" applyFill="1" applyAlignment="1"/>
    <xf numFmtId="0" fontId="17" fillId="4" borderId="13" xfId="8" applyFont="1" applyFill="1" applyBorder="1" applyAlignment="1">
      <alignment horizontal="center"/>
    </xf>
    <xf numFmtId="0" fontId="17" fillId="0" borderId="13" xfId="8" applyFont="1" applyFill="1" applyBorder="1" applyAlignment="1">
      <alignment horizontal="center"/>
    </xf>
    <xf numFmtId="0" fontId="17" fillId="5" borderId="13" xfId="8" applyFont="1" applyFill="1" applyBorder="1" applyAlignment="1">
      <alignment horizontal="center"/>
    </xf>
    <xf numFmtId="0" fontId="17" fillId="3" borderId="13" xfId="8" applyFont="1" applyFill="1" applyBorder="1" applyAlignment="1">
      <alignment horizontal="center"/>
    </xf>
    <xf numFmtId="166" fontId="17" fillId="0" borderId="27" xfId="11" applyNumberFormat="1" applyFont="1" applyFill="1" applyBorder="1" applyAlignment="1" applyProtection="1">
      <alignment horizontal="center"/>
    </xf>
    <xf numFmtId="166" fontId="17" fillId="0" borderId="0" xfId="11" applyNumberFormat="1" applyFont="1" applyFill="1" applyBorder="1" applyAlignment="1" applyProtection="1">
      <alignment horizontal="center"/>
    </xf>
    <xf numFmtId="167" fontId="17" fillId="3" borderId="13" xfId="8" applyNumberFormat="1" applyFont="1" applyFill="1" applyBorder="1" applyAlignment="1">
      <alignment horizontal="center"/>
    </xf>
    <xf numFmtId="14" fontId="17" fillId="3" borderId="13" xfId="8" applyNumberFormat="1" applyFont="1" applyFill="1" applyBorder="1" applyAlignment="1">
      <alignment horizontal="center"/>
    </xf>
    <xf numFmtId="0" fontId="17" fillId="4" borderId="31" xfId="8" applyFont="1" applyFill="1" applyBorder="1" applyAlignment="1">
      <alignment horizontal="center" vertical="center"/>
    </xf>
    <xf numFmtId="0" fontId="17" fillId="5" borderId="31" xfId="8" applyFont="1" applyFill="1" applyBorder="1" applyAlignment="1">
      <alignment horizontal="center" vertical="center"/>
    </xf>
    <xf numFmtId="4" fontId="17" fillId="5" borderId="31" xfId="8" applyNumberFormat="1" applyFont="1" applyFill="1" applyBorder="1" applyAlignment="1">
      <alignment horizontal="center" vertical="center"/>
    </xf>
    <xf numFmtId="4" fontId="17" fillId="5" borderId="31" xfId="8" applyNumberFormat="1" applyFont="1" applyFill="1" applyBorder="1" applyAlignment="1">
      <alignment horizontal="center" vertical="center" wrapText="1"/>
    </xf>
    <xf numFmtId="4" fontId="17" fillId="0" borderId="31" xfId="8" applyNumberFormat="1" applyFont="1" applyFill="1" applyBorder="1" applyAlignment="1">
      <alignment horizontal="center" vertical="center" wrapText="1"/>
    </xf>
    <xf numFmtId="0" fontId="17" fillId="0" borderId="33" xfId="8" applyFont="1" applyFill="1" applyBorder="1" applyAlignment="1">
      <alignment horizontal="center" vertical="center"/>
    </xf>
    <xf numFmtId="14" fontId="17" fillId="0" borderId="33" xfId="8" applyNumberFormat="1" applyFont="1" applyFill="1" applyBorder="1" applyAlignment="1">
      <alignment horizontal="center" vertical="center"/>
    </xf>
    <xf numFmtId="4" fontId="17" fillId="0" borderId="33" xfId="8" applyNumberFormat="1" applyFont="1" applyFill="1" applyBorder="1" applyAlignment="1">
      <alignment horizontal="center" vertical="center"/>
    </xf>
    <xf numFmtId="0" fontId="17" fillId="0" borderId="35" xfId="8" applyFont="1" applyFill="1" applyBorder="1" applyAlignment="1">
      <alignment horizontal="center" vertical="center"/>
    </xf>
    <xf numFmtId="14" fontId="17" fillId="0" borderId="35" xfId="8" applyNumberFormat="1" applyFont="1" applyFill="1" applyBorder="1" applyAlignment="1">
      <alignment horizontal="center" vertical="center"/>
    </xf>
    <xf numFmtId="4" fontId="17" fillId="0" borderId="35" xfId="8" applyNumberFormat="1" applyFont="1" applyFill="1" applyBorder="1" applyAlignment="1">
      <alignment horizontal="center" vertical="center"/>
    </xf>
    <xf numFmtId="0" fontId="17" fillId="0" borderId="37" xfId="8" applyFont="1" applyFill="1" applyBorder="1" applyAlignment="1">
      <alignment horizontal="center" vertical="center"/>
    </xf>
    <xf numFmtId="2" fontId="17" fillId="0" borderId="37" xfId="8" applyNumberFormat="1" applyFont="1" applyFill="1" applyBorder="1" applyAlignment="1">
      <alignment horizontal="center" vertical="center"/>
    </xf>
    <xf numFmtId="14" fontId="17" fillId="0" borderId="37" xfId="8" applyNumberFormat="1" applyFont="1" applyFill="1" applyBorder="1" applyAlignment="1">
      <alignment horizontal="center" vertical="center"/>
    </xf>
    <xf numFmtId="4" fontId="17" fillId="0" borderId="37" xfId="8" applyNumberFormat="1" applyFont="1" applyFill="1" applyBorder="1" applyAlignment="1">
      <alignment horizontal="center" vertical="center"/>
    </xf>
    <xf numFmtId="0" fontId="17" fillId="0" borderId="0" xfId="8" applyFont="1" applyAlignment="1">
      <alignment horizontal="center"/>
    </xf>
    <xf numFmtId="2" fontId="17" fillId="0" borderId="0" xfId="8" applyNumberFormat="1" applyFont="1" applyAlignment="1">
      <alignment horizontal="center"/>
    </xf>
    <xf numFmtId="4" fontId="17" fillId="0" borderId="0" xfId="8" applyNumberFormat="1" applyFont="1" applyAlignment="1">
      <alignment horizontal="center"/>
    </xf>
    <xf numFmtId="0" fontId="17" fillId="3" borderId="0" xfId="8" applyFont="1" applyFill="1" applyAlignment="1">
      <alignment horizontal="center"/>
    </xf>
    <xf numFmtId="0" fontId="17" fillId="0" borderId="0" xfId="8" applyFont="1" applyFill="1" applyAlignment="1">
      <alignment horizontal="center"/>
    </xf>
    <xf numFmtId="0" fontId="17" fillId="0" borderId="14" xfId="8" applyFont="1" applyBorder="1" applyAlignment="1">
      <alignment horizontal="center"/>
    </xf>
    <xf numFmtId="0" fontId="17" fillId="0" borderId="14" xfId="8" applyFont="1" applyBorder="1" applyAlignment="1"/>
    <xf numFmtId="0" fontId="17" fillId="0" borderId="15" xfId="8" applyFont="1" applyBorder="1" applyAlignment="1">
      <alignment horizontal="center"/>
    </xf>
    <xf numFmtId="0" fontId="17" fillId="0" borderId="16" xfId="8" applyFont="1" applyFill="1" applyBorder="1" applyAlignment="1">
      <alignment horizontal="center"/>
    </xf>
    <xf numFmtId="0" fontId="17" fillId="0" borderId="0" xfId="8" applyFont="1" applyFill="1" applyBorder="1" applyAlignment="1">
      <alignment horizontal="center"/>
    </xf>
    <xf numFmtId="4" fontId="17" fillId="0" borderId="17" xfId="8" applyNumberFormat="1" applyFont="1" applyBorder="1" applyAlignment="1">
      <alignment horizontal="left"/>
    </xf>
    <xf numFmtId="4" fontId="17" fillId="0" borderId="18" xfId="8" applyNumberFormat="1" applyFont="1" applyBorder="1" applyAlignment="1">
      <alignment horizontal="center"/>
    </xf>
    <xf numFmtId="14" fontId="17" fillId="0" borderId="19" xfId="8" applyNumberFormat="1" applyFont="1" applyBorder="1" applyAlignment="1">
      <alignment horizontal="center"/>
    </xf>
    <xf numFmtId="0" fontId="17" fillId="0" borderId="20" xfId="8" applyFont="1" applyBorder="1" applyAlignment="1">
      <alignment horizontal="center"/>
    </xf>
    <xf numFmtId="0" fontId="17" fillId="0" borderId="20" xfId="8" applyFont="1" applyBorder="1" applyAlignment="1"/>
    <xf numFmtId="0" fontId="17" fillId="0" borderId="0" xfId="8" applyFont="1" applyBorder="1" applyAlignment="1">
      <alignment horizontal="center"/>
    </xf>
    <xf numFmtId="0" fontId="17" fillId="0" borderId="21" xfId="8" applyFont="1" applyFill="1" applyBorder="1" applyAlignment="1">
      <alignment horizontal="center"/>
    </xf>
    <xf numFmtId="4" fontId="17" fillId="0" borderId="22" xfId="8" applyNumberFormat="1" applyFont="1" applyBorder="1" applyAlignment="1">
      <alignment horizontal="left"/>
    </xf>
    <xf numFmtId="4" fontId="17" fillId="0" borderId="23" xfId="8" applyNumberFormat="1" applyFont="1" applyBorder="1" applyAlignment="1">
      <alignment horizontal="center"/>
    </xf>
    <xf numFmtId="14" fontId="17" fillId="0" borderId="24" xfId="8" applyNumberFormat="1" applyFont="1" applyBorder="1" applyAlignment="1">
      <alignment horizontal="center"/>
    </xf>
    <xf numFmtId="0" fontId="17" fillId="0" borderId="25" xfId="8" applyFont="1" applyBorder="1" applyAlignment="1">
      <alignment horizontal="center"/>
    </xf>
    <xf numFmtId="0" fontId="17" fillId="0" borderId="25" xfId="8" applyFont="1" applyBorder="1" applyAlignment="1"/>
    <xf numFmtId="0" fontId="17" fillId="0" borderId="26" xfId="8" applyFont="1" applyBorder="1" applyAlignment="1">
      <alignment horizontal="center"/>
    </xf>
    <xf numFmtId="4" fontId="17" fillId="0" borderId="28" xfId="8" applyNumberFormat="1" applyFont="1" applyBorder="1" applyAlignment="1">
      <alignment horizontal="left"/>
    </xf>
    <xf numFmtId="4" fontId="17" fillId="0" borderId="29" xfId="8" applyNumberFormat="1" applyFont="1" applyBorder="1" applyAlignment="1">
      <alignment horizontal="center"/>
    </xf>
    <xf numFmtId="14" fontId="17" fillId="0" borderId="30" xfId="8" applyNumberFormat="1" applyFont="1" applyBorder="1" applyAlignment="1">
      <alignment horizontal="center"/>
    </xf>
    <xf numFmtId="49" fontId="17" fillId="2" borderId="32" xfId="8" applyNumberFormat="1" applyFont="1" applyFill="1" applyBorder="1" applyAlignment="1">
      <alignment horizontal="center" vertical="center" wrapText="1"/>
    </xf>
    <xf numFmtId="0" fontId="17" fillId="0" borderId="40" xfId="0" applyFont="1" applyBorder="1"/>
    <xf numFmtId="0" fontId="17" fillId="0" borderId="33" xfId="0" applyFont="1" applyBorder="1" applyAlignment="1">
      <alignment horizontal="center" vertical="center"/>
    </xf>
    <xf numFmtId="0" fontId="17" fillId="2" borderId="33" xfId="8" applyFont="1" applyFill="1" applyBorder="1" applyAlignment="1">
      <alignment horizontal="center" vertical="center" wrapText="1"/>
    </xf>
    <xf numFmtId="0" fontId="17" fillId="0" borderId="33" xfId="8" applyFont="1" applyFill="1" applyBorder="1" applyAlignment="1">
      <alignment horizontal="center" vertical="center" wrapText="1"/>
    </xf>
    <xf numFmtId="49" fontId="17" fillId="0" borderId="33" xfId="8" applyNumberFormat="1" applyFont="1" applyFill="1" applyBorder="1" applyAlignment="1">
      <alignment horizontal="center" vertical="center"/>
    </xf>
    <xf numFmtId="2" fontId="17" fillId="0" borderId="39" xfId="8" applyNumberFormat="1" applyFont="1" applyFill="1" applyBorder="1" applyAlignment="1">
      <alignment horizontal="center" vertical="center"/>
    </xf>
    <xf numFmtId="0" fontId="17" fillId="0" borderId="39" xfId="8" applyFont="1" applyFill="1" applyBorder="1" applyAlignment="1">
      <alignment horizontal="center" vertical="center"/>
    </xf>
    <xf numFmtId="168" fontId="17" fillId="0" borderId="33" xfId="8" applyNumberFormat="1" applyFont="1" applyFill="1" applyBorder="1" applyAlignment="1">
      <alignment horizontal="center" vertical="center"/>
    </xf>
    <xf numFmtId="0" fontId="17" fillId="2" borderId="33" xfId="8" applyFont="1" applyFill="1" applyBorder="1" applyAlignment="1">
      <alignment horizontal="center" vertical="center"/>
    </xf>
    <xf numFmtId="3" fontId="17" fillId="0" borderId="33" xfId="8" applyNumberFormat="1" applyFont="1" applyFill="1" applyBorder="1" applyAlignment="1">
      <alignment horizontal="center" vertical="center"/>
    </xf>
    <xf numFmtId="49" fontId="17" fillId="2" borderId="34" xfId="8" applyNumberFormat="1" applyFont="1" applyFill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/>
    </xf>
    <xf numFmtId="0" fontId="17" fillId="2" borderId="35" xfId="8" applyFont="1" applyFill="1" applyBorder="1" applyAlignment="1">
      <alignment horizontal="center" vertical="center" wrapText="1"/>
    </xf>
    <xf numFmtId="0" fontId="17" fillId="0" borderId="35" xfId="8" applyFont="1" applyFill="1" applyBorder="1" applyAlignment="1">
      <alignment horizontal="center" vertical="center" wrapText="1"/>
    </xf>
    <xf numFmtId="49" fontId="17" fillId="0" borderId="35" xfId="8" applyNumberFormat="1" applyFont="1" applyFill="1" applyBorder="1" applyAlignment="1">
      <alignment horizontal="center" vertical="center"/>
    </xf>
    <xf numFmtId="2" fontId="17" fillId="0" borderId="35" xfId="8" applyNumberFormat="1" applyFont="1" applyFill="1" applyBorder="1" applyAlignment="1">
      <alignment horizontal="center" vertical="center"/>
    </xf>
    <xf numFmtId="168" fontId="17" fillId="0" borderId="35" xfId="8" applyNumberFormat="1" applyFont="1" applyFill="1" applyBorder="1" applyAlignment="1">
      <alignment horizontal="center" vertical="center"/>
    </xf>
    <xf numFmtId="0" fontId="17" fillId="2" borderId="35" xfId="8" applyFont="1" applyFill="1" applyBorder="1" applyAlignment="1">
      <alignment horizontal="center" vertical="center"/>
    </xf>
    <xf numFmtId="3" fontId="17" fillId="0" borderId="35" xfId="8" applyNumberFormat="1" applyFont="1" applyFill="1" applyBorder="1" applyAlignment="1">
      <alignment horizontal="center" vertical="center"/>
    </xf>
    <xf numFmtId="0" fontId="17" fillId="0" borderId="38" xfId="0" applyFont="1" applyBorder="1" applyAlignment="1">
      <alignment horizontal="left"/>
    </xf>
    <xf numFmtId="0" fontId="18" fillId="0" borderId="38" xfId="0" applyFont="1" applyFill="1" applyBorder="1" applyAlignment="1"/>
    <xf numFmtId="0" fontId="18" fillId="0" borderId="40" xfId="0" applyFont="1" applyFill="1" applyBorder="1" applyAlignment="1">
      <alignment horizontal="left"/>
    </xf>
    <xf numFmtId="0" fontId="17" fillId="0" borderId="38" xfId="0" applyFont="1" applyBorder="1" applyAlignment="1"/>
    <xf numFmtId="0" fontId="18" fillId="0" borderId="35" xfId="0" applyFont="1" applyBorder="1" applyAlignment="1">
      <alignment horizontal="center" vertical="center"/>
    </xf>
    <xf numFmtId="49" fontId="17" fillId="0" borderId="37" xfId="8" applyNumberFormat="1" applyFont="1" applyFill="1" applyBorder="1" applyAlignment="1">
      <alignment horizontal="center" vertical="center"/>
    </xf>
    <xf numFmtId="168" fontId="17" fillId="0" borderId="37" xfId="8" applyNumberFormat="1" applyFont="1" applyFill="1" applyBorder="1" applyAlignment="1">
      <alignment horizontal="center" vertical="center"/>
    </xf>
    <xf numFmtId="0" fontId="17" fillId="2" borderId="37" xfId="8" applyFont="1" applyFill="1" applyBorder="1" applyAlignment="1">
      <alignment horizontal="center" vertical="center"/>
    </xf>
    <xf numFmtId="3" fontId="17" fillId="0" borderId="37" xfId="8" applyNumberFormat="1" applyFont="1" applyFill="1" applyBorder="1" applyAlignment="1">
      <alignment horizontal="center" vertical="center"/>
    </xf>
    <xf numFmtId="49" fontId="17" fillId="8" borderId="34" xfId="8" applyNumberFormat="1" applyFont="1" applyFill="1" applyBorder="1" applyAlignment="1">
      <alignment horizontal="center" vertical="center" wrapText="1"/>
    </xf>
    <xf numFmtId="0" fontId="17" fillId="8" borderId="40" xfId="0" applyFont="1" applyFill="1" applyBorder="1"/>
    <xf numFmtId="0" fontId="17" fillId="8" borderId="35" xfId="0" applyFont="1" applyFill="1" applyBorder="1" applyAlignment="1">
      <alignment horizontal="center" vertical="center"/>
    </xf>
    <xf numFmtId="0" fontId="17" fillId="8" borderId="35" xfId="8" applyFont="1" applyFill="1" applyBorder="1" applyAlignment="1">
      <alignment horizontal="center" vertical="center" wrapText="1"/>
    </xf>
    <xf numFmtId="0" fontId="17" fillId="8" borderId="35" xfId="8" applyFont="1" applyFill="1" applyBorder="1" applyAlignment="1">
      <alignment horizontal="center" vertical="center"/>
    </xf>
    <xf numFmtId="49" fontId="17" fillId="8" borderId="35" xfId="8" applyNumberFormat="1" applyFont="1" applyFill="1" applyBorder="1" applyAlignment="1">
      <alignment horizontal="center" vertical="center"/>
    </xf>
    <xf numFmtId="2" fontId="17" fillId="8" borderId="35" xfId="8" applyNumberFormat="1" applyFont="1" applyFill="1" applyBorder="1" applyAlignment="1">
      <alignment horizontal="center" vertical="center"/>
    </xf>
    <xf numFmtId="168" fontId="17" fillId="8" borderId="35" xfId="8" applyNumberFormat="1" applyFont="1" applyFill="1" applyBorder="1" applyAlignment="1">
      <alignment horizontal="center" vertical="center"/>
    </xf>
    <xf numFmtId="3" fontId="17" fillId="8" borderId="35" xfId="8" applyNumberFormat="1" applyFont="1" applyFill="1" applyBorder="1" applyAlignment="1">
      <alignment horizontal="center" vertical="center"/>
    </xf>
    <xf numFmtId="14" fontId="17" fillId="8" borderId="35" xfId="8" applyNumberFormat="1" applyFont="1" applyFill="1" applyBorder="1" applyAlignment="1">
      <alignment horizontal="center" vertical="center"/>
    </xf>
    <xf numFmtId="4" fontId="17" fillId="8" borderId="35" xfId="8" applyNumberFormat="1" applyFont="1" applyFill="1" applyBorder="1" applyAlignment="1">
      <alignment horizontal="center" vertical="center"/>
    </xf>
    <xf numFmtId="0" fontId="2" fillId="8" borderId="0" xfId="8" applyFont="1" applyFill="1" applyAlignment="1">
      <alignment horizontal="center" vertical="center"/>
    </xf>
    <xf numFmtId="0" fontId="17" fillId="8" borderId="38" xfId="0" applyFont="1" applyFill="1" applyBorder="1" applyAlignment="1">
      <alignment horizontal="left"/>
    </xf>
    <xf numFmtId="0" fontId="18" fillId="8" borderId="38" xfId="0" applyFont="1" applyFill="1" applyBorder="1" applyAlignment="1"/>
    <xf numFmtId="0" fontId="18" fillId="8" borderId="40" xfId="0" applyFont="1" applyFill="1" applyBorder="1" applyAlignment="1">
      <alignment horizontal="left"/>
    </xf>
    <xf numFmtId="0" fontId="17" fillId="8" borderId="38" xfId="0" applyFont="1" applyFill="1" applyBorder="1" applyAlignment="1"/>
    <xf numFmtId="49" fontId="17" fillId="9" borderId="34" xfId="8" applyNumberFormat="1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left"/>
    </xf>
    <xf numFmtId="0" fontId="17" fillId="9" borderId="35" xfId="0" applyFont="1" applyFill="1" applyBorder="1" applyAlignment="1">
      <alignment horizontal="center" vertical="center"/>
    </xf>
    <xf numFmtId="0" fontId="17" fillId="9" borderId="35" xfId="8" applyFont="1" applyFill="1" applyBorder="1" applyAlignment="1">
      <alignment horizontal="center" vertical="center" wrapText="1"/>
    </xf>
    <xf numFmtId="0" fontId="17" fillId="9" borderId="35" xfId="8" applyFont="1" applyFill="1" applyBorder="1" applyAlignment="1">
      <alignment horizontal="center" vertical="center"/>
    </xf>
    <xf numFmtId="49" fontId="17" fillId="9" borderId="35" xfId="8" applyNumberFormat="1" applyFont="1" applyFill="1" applyBorder="1" applyAlignment="1">
      <alignment horizontal="center" vertical="center"/>
    </xf>
    <xf numFmtId="2" fontId="17" fillId="9" borderId="35" xfId="8" applyNumberFormat="1" applyFont="1" applyFill="1" applyBorder="1" applyAlignment="1">
      <alignment horizontal="center" vertical="center"/>
    </xf>
    <xf numFmtId="168" fontId="17" fillId="9" borderId="35" xfId="8" applyNumberFormat="1" applyFont="1" applyFill="1" applyBorder="1" applyAlignment="1">
      <alignment horizontal="center" vertical="center"/>
    </xf>
    <xf numFmtId="3" fontId="17" fillId="9" borderId="35" xfId="8" applyNumberFormat="1" applyFont="1" applyFill="1" applyBorder="1" applyAlignment="1">
      <alignment horizontal="center" vertical="center"/>
    </xf>
    <xf numFmtId="14" fontId="17" fillId="9" borderId="35" xfId="8" applyNumberFormat="1" applyFont="1" applyFill="1" applyBorder="1" applyAlignment="1">
      <alignment horizontal="center" vertical="center"/>
    </xf>
    <xf numFmtId="4" fontId="17" fillId="9" borderId="35" xfId="8" applyNumberFormat="1" applyFont="1" applyFill="1" applyBorder="1" applyAlignment="1">
      <alignment horizontal="center" vertical="center"/>
    </xf>
    <xf numFmtId="0" fontId="2" fillId="9" borderId="0" xfId="8" applyFont="1" applyFill="1" applyAlignment="1">
      <alignment horizontal="center" vertical="center"/>
    </xf>
    <xf numFmtId="0" fontId="17" fillId="9" borderId="40" xfId="0" applyFont="1" applyFill="1" applyBorder="1"/>
    <xf numFmtId="3" fontId="17" fillId="0" borderId="39" xfId="8" applyNumberFormat="1" applyFont="1" applyFill="1" applyBorder="1" applyAlignment="1">
      <alignment horizontal="center" vertical="center"/>
    </xf>
    <xf numFmtId="3" fontId="17" fillId="0" borderId="40" xfId="8" applyNumberFormat="1" applyFont="1" applyFill="1" applyBorder="1" applyAlignment="1">
      <alignment horizontal="center" vertical="center"/>
    </xf>
    <xf numFmtId="3" fontId="17" fillId="0" borderId="45" xfId="8" applyNumberFormat="1" applyFont="1" applyFill="1" applyBorder="1" applyAlignment="1">
      <alignment horizontal="center" vertical="center"/>
    </xf>
    <xf numFmtId="3" fontId="17" fillId="8" borderId="44" xfId="8" applyNumberFormat="1" applyFont="1" applyFill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7" fillId="7" borderId="36" xfId="8" applyFont="1" applyFill="1" applyBorder="1" applyAlignment="1">
      <alignment horizontal="center" vertical="center"/>
    </xf>
    <xf numFmtId="3" fontId="17" fillId="9" borderId="40" xfId="8" applyNumberFormat="1" applyFont="1" applyFill="1" applyBorder="1" applyAlignment="1">
      <alignment horizontal="center" vertical="center"/>
    </xf>
    <xf numFmtId="3" fontId="18" fillId="9" borderId="40" xfId="8" applyNumberFormat="1" applyFont="1" applyFill="1" applyBorder="1" applyAlignment="1">
      <alignment horizontal="center" vertical="center"/>
    </xf>
    <xf numFmtId="3" fontId="17" fillId="8" borderId="40" xfId="8" applyNumberFormat="1" applyFont="1" applyFill="1" applyBorder="1" applyAlignment="1">
      <alignment horizontal="center" vertical="center"/>
    </xf>
    <xf numFmtId="0" fontId="17" fillId="8" borderId="36" xfId="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49" fontId="17" fillId="2" borderId="41" xfId="8" applyNumberFormat="1" applyFont="1" applyFill="1" applyBorder="1" applyAlignment="1">
      <alignment horizontal="center" vertical="center" wrapText="1"/>
    </xf>
    <xf numFmtId="49" fontId="17" fillId="2" borderId="42" xfId="8" applyNumberFormat="1" applyFont="1" applyFill="1" applyBorder="1" applyAlignment="1">
      <alignment horizontal="center" vertical="center" wrapText="1"/>
    </xf>
    <xf numFmtId="49" fontId="17" fillId="2" borderId="43" xfId="8" applyNumberFormat="1" applyFont="1" applyFill="1" applyBorder="1" applyAlignment="1">
      <alignment horizontal="center" vertical="center" wrapText="1"/>
    </xf>
  </cellXfs>
  <cellStyles count="14">
    <cellStyle name="Comma" xfId="13" builtinId="3"/>
    <cellStyle name="Comma 2" xfId="2"/>
    <cellStyle name="Comma 3" xfId="3"/>
    <cellStyle name="Comma 9" xfId="4"/>
    <cellStyle name="Currency" xfId="1" builtinId="4"/>
    <cellStyle name="Currency 2" xfId="5"/>
    <cellStyle name="Currency 5" xfId="6"/>
    <cellStyle name="Normal" xfId="0" builtinId="0"/>
    <cellStyle name="Normal 2" xfId="7"/>
    <cellStyle name="Normal 3" xfId="8"/>
    <cellStyle name="Normal 4" xfId="9"/>
    <cellStyle name="Normal 5" xfId="10"/>
    <cellStyle name="Normal 6" xfId="12"/>
    <cellStyle name="Percent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71</xdr:row>
      <xdr:rowOff>123825</xdr:rowOff>
    </xdr:from>
    <xdr:to>
      <xdr:col>10</xdr:col>
      <xdr:colOff>304800</xdr:colOff>
      <xdr:row>79</xdr:row>
      <xdr:rowOff>114300</xdr:rowOff>
    </xdr:to>
    <xdr:pic>
      <xdr:nvPicPr>
        <xdr:cNvPr id="3" name="Picture 2" descr="C:\Users\User\AppData\Local\Microsoft\Windows\Temporary Internet Files\Content.Word\工人代表1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26546175"/>
          <a:ext cx="2638425" cy="1323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  <pageSetUpPr fitToPage="1"/>
  </sheetPr>
  <dimension ref="A1:N236"/>
  <sheetViews>
    <sheetView zoomScaleSheetLayoutView="100" workbookViewId="0">
      <selection activeCell="D17" sqref="D17"/>
    </sheetView>
  </sheetViews>
  <sheetFormatPr baseColWidth="10" defaultColWidth="8.83203125" defaultRowHeight="12" x14ac:dyDescent="0"/>
  <cols>
    <col min="1" max="1" width="20.5" customWidth="1"/>
    <col min="2" max="2" width="13.5" customWidth="1"/>
    <col min="3" max="3" width="13.33203125" customWidth="1"/>
    <col min="4" max="5" width="10.5" customWidth="1"/>
    <col min="6" max="6" width="12.6640625" style="6" customWidth="1"/>
    <col min="7" max="7" width="10.5" customWidth="1"/>
    <col min="8" max="8" width="9.5" customWidth="1"/>
    <col min="9" max="9" width="15.33203125" customWidth="1"/>
    <col min="10" max="10" width="8.6640625" bestFit="1" customWidth="1"/>
    <col min="11" max="11" width="12.33203125" style="82" bestFit="1" customWidth="1"/>
    <col min="12" max="12" width="6.5" style="12" customWidth="1"/>
    <col min="13" max="13" width="5.33203125" style="12" customWidth="1"/>
    <col min="14" max="14" width="10.83203125" style="13" bestFit="1" customWidth="1"/>
  </cols>
  <sheetData>
    <row r="1" spans="1:14" ht="17">
      <c r="A1" s="90" t="s">
        <v>90</v>
      </c>
      <c r="B1" s="91"/>
      <c r="C1" s="91"/>
      <c r="D1" s="91"/>
      <c r="E1" s="91"/>
      <c r="F1" s="91"/>
      <c r="G1" s="91"/>
      <c r="H1" s="91"/>
      <c r="I1" s="91"/>
      <c r="J1" s="91"/>
      <c r="K1" s="1"/>
      <c r="L1" s="2"/>
      <c r="M1" s="2"/>
      <c r="N1" s="3"/>
    </row>
    <row r="2" spans="1:14">
      <c r="A2" s="92" t="s">
        <v>91</v>
      </c>
      <c r="B2" s="93"/>
      <c r="C2" s="93"/>
      <c r="D2" s="93"/>
      <c r="E2" s="93"/>
      <c r="F2" s="93"/>
      <c r="G2" s="94"/>
      <c r="H2" s="94"/>
      <c r="I2" s="94"/>
      <c r="J2" s="94"/>
      <c r="K2" s="4"/>
      <c r="L2" s="2"/>
      <c r="M2" s="2"/>
      <c r="N2" s="3"/>
    </row>
    <row r="3" spans="1:14">
      <c r="A3" s="92" t="s">
        <v>92</v>
      </c>
      <c r="B3" s="93"/>
      <c r="C3" s="93"/>
      <c r="D3" s="93"/>
      <c r="E3" s="93"/>
      <c r="F3" s="93"/>
      <c r="G3" s="94"/>
      <c r="H3" s="94"/>
      <c r="I3" s="94"/>
      <c r="J3" s="94"/>
      <c r="K3" s="4"/>
      <c r="L3" s="2"/>
      <c r="M3" s="2"/>
      <c r="N3" s="3"/>
    </row>
    <row r="4" spans="1:14">
      <c r="A4" s="92" t="s">
        <v>93</v>
      </c>
      <c r="B4" s="93"/>
      <c r="C4" s="93"/>
      <c r="D4" s="93"/>
      <c r="E4" s="93"/>
      <c r="F4" s="93"/>
      <c r="G4" s="94"/>
      <c r="H4" s="94"/>
      <c r="I4" s="94"/>
      <c r="J4" s="94"/>
      <c r="K4" s="4"/>
      <c r="L4" s="2"/>
      <c r="M4" s="2"/>
      <c r="N4" s="3"/>
    </row>
    <row r="5" spans="1:14">
      <c r="A5" s="92" t="s">
        <v>94</v>
      </c>
      <c r="B5" s="93"/>
      <c r="C5" s="93"/>
      <c r="D5" s="93"/>
      <c r="E5" s="93"/>
      <c r="F5" s="93"/>
      <c r="G5" s="94"/>
      <c r="H5" s="94"/>
      <c r="I5" s="94"/>
      <c r="J5" s="94"/>
      <c r="K5" s="4"/>
      <c r="L5" s="2"/>
      <c r="M5" s="2"/>
      <c r="N5" s="3"/>
    </row>
    <row r="6" spans="1:14">
      <c r="A6" s="5"/>
      <c r="B6" s="5"/>
      <c r="C6" s="5"/>
      <c r="D6" s="5"/>
      <c r="E6" s="5"/>
      <c r="G6" s="5"/>
      <c r="H6" s="5"/>
      <c r="I6" s="5"/>
      <c r="J6" s="5"/>
      <c r="K6" s="7"/>
      <c r="L6" s="2"/>
      <c r="M6" s="2"/>
      <c r="N6" s="3"/>
    </row>
    <row r="7" spans="1:14" ht="13">
      <c r="A7" s="279" t="s">
        <v>0</v>
      </c>
      <c r="B7" s="279"/>
      <c r="C7" s="279"/>
      <c r="D7" s="279"/>
      <c r="E7" s="279"/>
      <c r="F7" s="279"/>
      <c r="G7" s="279"/>
      <c r="H7" s="279"/>
      <c r="I7" s="279"/>
      <c r="J7" s="279"/>
      <c r="K7" s="279"/>
      <c r="L7" s="8"/>
      <c r="M7" s="8"/>
      <c r="N7" s="8"/>
    </row>
    <row r="8" spans="1:14" ht="13" thickBot="1">
      <c r="A8" s="5"/>
      <c r="B8" s="5"/>
      <c r="C8" s="5"/>
      <c r="D8" s="5"/>
      <c r="E8" s="5"/>
      <c r="G8" s="5"/>
      <c r="H8" s="5"/>
      <c r="I8" s="5"/>
      <c r="J8" s="5"/>
      <c r="K8" s="7"/>
      <c r="L8" s="2"/>
      <c r="M8" s="2"/>
      <c r="N8" s="3"/>
    </row>
    <row r="9" spans="1:14">
      <c r="A9" s="95" t="s">
        <v>1</v>
      </c>
      <c r="B9" s="96" t="s">
        <v>12</v>
      </c>
      <c r="C9" s="97" t="s">
        <v>95</v>
      </c>
      <c r="D9" s="98"/>
      <c r="E9" s="98"/>
      <c r="F9" s="98"/>
      <c r="G9" s="98"/>
      <c r="H9" s="99" t="s">
        <v>2</v>
      </c>
      <c r="I9" s="135" t="s">
        <v>594</v>
      </c>
      <c r="J9" s="128"/>
      <c r="K9" s="11"/>
    </row>
    <row r="10" spans="1:14">
      <c r="A10" s="100"/>
      <c r="B10" s="101" t="s">
        <v>14</v>
      </c>
      <c r="C10" s="102" t="s">
        <v>96</v>
      </c>
      <c r="D10" s="103"/>
      <c r="E10" s="103"/>
      <c r="F10" s="103"/>
      <c r="G10" s="103"/>
      <c r="H10" s="104" t="s">
        <v>3</v>
      </c>
      <c r="I10" s="153">
        <v>41425</v>
      </c>
      <c r="J10" s="123"/>
      <c r="K10" s="17"/>
    </row>
    <row r="11" spans="1:14">
      <c r="A11" s="100"/>
      <c r="B11" s="101" t="s">
        <v>14</v>
      </c>
      <c r="C11" s="102" t="s">
        <v>97</v>
      </c>
      <c r="D11" s="103"/>
      <c r="E11" s="103"/>
      <c r="F11" s="103"/>
      <c r="G11" s="103"/>
      <c r="H11" s="105" t="s">
        <v>595</v>
      </c>
      <c r="I11" s="106"/>
      <c r="J11" s="129"/>
      <c r="K11" s="17"/>
    </row>
    <row r="12" spans="1:14">
      <c r="A12" s="100"/>
      <c r="B12" s="101" t="s">
        <v>16</v>
      </c>
      <c r="C12" s="107" t="s">
        <v>98</v>
      </c>
      <c r="D12" s="103"/>
      <c r="E12" s="103"/>
      <c r="F12" s="103"/>
      <c r="G12" s="103"/>
      <c r="H12" s="108" t="s">
        <v>4</v>
      </c>
      <c r="I12" s="103"/>
      <c r="J12" s="123"/>
      <c r="K12" s="17"/>
    </row>
    <row r="13" spans="1:14" ht="13" thickBot="1">
      <c r="A13" s="109"/>
      <c r="B13" s="110" t="s">
        <v>17</v>
      </c>
      <c r="C13" s="111" t="s">
        <v>99</v>
      </c>
      <c r="D13" s="112"/>
      <c r="E13" s="112"/>
      <c r="F13" s="112"/>
      <c r="G13" s="112"/>
      <c r="H13" s="109"/>
      <c r="I13" s="112"/>
      <c r="J13" s="127"/>
      <c r="K13" s="23"/>
    </row>
    <row r="14" spans="1:14">
      <c r="A14" s="18" t="s">
        <v>5</v>
      </c>
      <c r="B14" s="134" t="s">
        <v>6</v>
      </c>
      <c r="C14" s="15"/>
      <c r="D14" s="15"/>
      <c r="E14" s="15"/>
      <c r="F14" s="16"/>
      <c r="G14" s="18" t="s">
        <v>7</v>
      </c>
      <c r="H14" s="15"/>
      <c r="I14" s="15"/>
      <c r="J14" s="15"/>
      <c r="K14" s="17"/>
    </row>
    <row r="15" spans="1:14">
      <c r="A15" s="14"/>
      <c r="B15" s="134" t="s">
        <v>609</v>
      </c>
      <c r="C15" s="15"/>
      <c r="D15" s="15"/>
      <c r="E15" s="15"/>
      <c r="F15" s="16"/>
      <c r="G15" s="14"/>
      <c r="H15" s="15"/>
      <c r="I15" s="15"/>
      <c r="J15" s="15"/>
      <c r="K15" s="17"/>
    </row>
    <row r="16" spans="1:14">
      <c r="A16" s="14"/>
      <c r="B16" s="134" t="s">
        <v>610</v>
      </c>
      <c r="C16" s="15"/>
      <c r="D16" s="15"/>
      <c r="E16" s="15"/>
      <c r="F16" s="16"/>
      <c r="G16" s="14"/>
      <c r="H16" s="15"/>
      <c r="I16" s="15"/>
      <c r="J16" s="15"/>
      <c r="K16" s="17"/>
    </row>
    <row r="17" spans="1:14">
      <c r="A17" s="14"/>
      <c r="B17" s="134" t="s">
        <v>8</v>
      </c>
      <c r="C17" s="15"/>
      <c r="D17" s="15"/>
      <c r="E17" s="15"/>
      <c r="F17" s="16"/>
      <c r="G17" s="14"/>
      <c r="H17" s="15"/>
      <c r="I17" s="15"/>
      <c r="J17" s="15"/>
      <c r="K17" s="17"/>
    </row>
    <row r="18" spans="1:14">
      <c r="A18" s="14"/>
      <c r="B18" s="134" t="s">
        <v>9</v>
      </c>
      <c r="C18" s="15"/>
      <c r="D18" s="15"/>
      <c r="E18" s="15"/>
      <c r="F18" s="16"/>
      <c r="G18" s="14"/>
      <c r="H18" s="15"/>
      <c r="I18" s="15"/>
      <c r="J18" s="15"/>
      <c r="K18" s="17"/>
    </row>
    <row r="19" spans="1:14">
      <c r="A19" s="14"/>
      <c r="B19" s="134" t="s">
        <v>10</v>
      </c>
      <c r="C19" s="15"/>
      <c r="D19" s="15"/>
      <c r="E19" s="15"/>
      <c r="F19" s="16"/>
      <c r="G19" s="14"/>
      <c r="H19" s="15"/>
      <c r="I19" s="15"/>
      <c r="J19" s="15"/>
      <c r="K19" s="17"/>
    </row>
    <row r="20" spans="1:14" ht="13" thickBot="1">
      <c r="A20" s="19"/>
      <c r="B20" s="21"/>
      <c r="C20" s="21"/>
      <c r="D20" s="21"/>
      <c r="E20" s="21"/>
      <c r="F20" s="22"/>
      <c r="G20" s="19"/>
      <c r="H20" s="21"/>
      <c r="I20" s="21"/>
      <c r="J20" s="21"/>
      <c r="K20" s="23"/>
    </row>
    <row r="21" spans="1:14">
      <c r="A21" s="108" t="s">
        <v>11</v>
      </c>
      <c r="B21" s="96" t="s">
        <v>12</v>
      </c>
      <c r="C21" s="113" t="s">
        <v>100</v>
      </c>
      <c r="D21" s="103"/>
      <c r="E21" s="103"/>
      <c r="F21" s="103"/>
      <c r="G21" s="95" t="s">
        <v>13</v>
      </c>
      <c r="H21" s="103"/>
      <c r="I21" s="123"/>
      <c r="J21" s="128"/>
      <c r="K21" s="17"/>
    </row>
    <row r="22" spans="1:14">
      <c r="A22" s="100"/>
      <c r="B22" s="101" t="s">
        <v>14</v>
      </c>
      <c r="C22" s="103"/>
      <c r="D22" s="103"/>
      <c r="E22" s="103"/>
      <c r="F22" s="103"/>
      <c r="G22" s="114" t="s">
        <v>15</v>
      </c>
      <c r="H22" s="113" t="s">
        <v>100</v>
      </c>
      <c r="I22" s="123"/>
      <c r="J22" s="123"/>
      <c r="K22" s="17"/>
    </row>
    <row r="23" spans="1:14">
      <c r="A23" s="100"/>
      <c r="B23" s="101" t="s">
        <v>14</v>
      </c>
      <c r="C23" s="103"/>
      <c r="D23" s="103"/>
      <c r="E23" s="103"/>
      <c r="F23" s="103"/>
      <c r="G23" s="115" t="s">
        <v>14</v>
      </c>
      <c r="H23" s="103"/>
      <c r="I23" s="123"/>
      <c r="J23" s="123"/>
      <c r="K23" s="17"/>
    </row>
    <row r="24" spans="1:14">
      <c r="A24" s="100"/>
      <c r="B24" s="101" t="s">
        <v>16</v>
      </c>
      <c r="C24" s="103"/>
      <c r="D24" s="103"/>
      <c r="E24" s="103"/>
      <c r="F24" s="103"/>
      <c r="G24" s="115" t="s">
        <v>14</v>
      </c>
      <c r="H24" s="103"/>
      <c r="I24" s="123"/>
      <c r="J24" s="123"/>
      <c r="K24" s="17"/>
    </row>
    <row r="25" spans="1:14" ht="13" thickBot="1">
      <c r="A25" s="109"/>
      <c r="B25" s="110" t="s">
        <v>17</v>
      </c>
      <c r="C25" s="112"/>
      <c r="D25" s="112"/>
      <c r="E25" s="112"/>
      <c r="F25" s="112"/>
      <c r="G25" s="116" t="s">
        <v>18</v>
      </c>
      <c r="H25" s="112"/>
      <c r="I25" s="127"/>
      <c r="J25" s="127"/>
      <c r="K25" s="23"/>
    </row>
    <row r="26" spans="1:14">
      <c r="A26" s="18" t="s">
        <v>19</v>
      </c>
      <c r="B26" s="24" t="s">
        <v>20</v>
      </c>
      <c r="C26" s="16"/>
      <c r="D26" s="25" t="s">
        <v>21</v>
      </c>
      <c r="E26" s="25"/>
      <c r="F26" s="24" t="s">
        <v>22</v>
      </c>
      <c r="G26" s="14"/>
      <c r="H26" s="15"/>
      <c r="I26" s="15"/>
      <c r="J26" s="15"/>
      <c r="K26" s="17"/>
    </row>
    <row r="27" spans="1:14" ht="13" thickBot="1">
      <c r="A27" s="19"/>
      <c r="B27" s="21"/>
      <c r="C27" s="21"/>
      <c r="D27" s="21"/>
      <c r="E27" s="21"/>
      <c r="F27" s="22"/>
      <c r="G27" s="19"/>
      <c r="H27" s="21"/>
      <c r="I27" s="21"/>
      <c r="J27" s="21"/>
      <c r="K27" s="23"/>
    </row>
    <row r="28" spans="1:14">
      <c r="A28" s="108" t="s">
        <v>23</v>
      </c>
      <c r="B28" s="119">
        <v>41425</v>
      </c>
      <c r="C28" s="117"/>
      <c r="D28" s="117"/>
      <c r="E28" s="118" t="s">
        <v>24</v>
      </c>
      <c r="F28" s="118" t="s">
        <v>101</v>
      </c>
      <c r="G28" s="120" t="s">
        <v>25</v>
      </c>
      <c r="H28" s="103"/>
      <c r="I28" s="123"/>
      <c r="J28" s="128"/>
      <c r="K28" s="17"/>
    </row>
    <row r="29" spans="1:14" ht="13" thickBot="1">
      <c r="A29" s="109"/>
      <c r="B29" s="112"/>
      <c r="C29" s="112"/>
      <c r="D29" s="112"/>
      <c r="E29" s="112"/>
      <c r="F29" s="112"/>
      <c r="G29" s="121" t="s">
        <v>102</v>
      </c>
      <c r="H29" s="122"/>
      <c r="I29" s="127"/>
      <c r="J29" s="127"/>
      <c r="K29" s="23"/>
    </row>
    <row r="30" spans="1:14">
      <c r="A30" s="108" t="s">
        <v>27</v>
      </c>
      <c r="B30" s="154" t="s">
        <v>608</v>
      </c>
      <c r="C30" s="117"/>
      <c r="D30" s="118" t="s">
        <v>28</v>
      </c>
      <c r="E30" s="118"/>
      <c r="F30" s="131" t="s">
        <v>607</v>
      </c>
      <c r="G30" s="130"/>
      <c r="H30" s="98"/>
      <c r="I30" s="98"/>
      <c r="J30" s="128"/>
      <c r="K30" s="17"/>
    </row>
    <row r="31" spans="1:14" ht="13" thickBot="1">
      <c r="A31" s="26"/>
      <c r="B31" s="27"/>
      <c r="C31" s="21"/>
      <c r="D31" s="28"/>
      <c r="E31" s="28"/>
      <c r="F31" s="20"/>
      <c r="G31" s="19"/>
      <c r="H31" s="21"/>
      <c r="I31" s="21"/>
      <c r="J31" s="21"/>
      <c r="K31" s="23"/>
    </row>
    <row r="32" spans="1:14" s="37" customFormat="1" ht="11" thickBot="1">
      <c r="A32" s="29" t="s">
        <v>29</v>
      </c>
      <c r="B32" s="30" t="s">
        <v>30</v>
      </c>
      <c r="C32" s="30"/>
      <c r="D32" s="30" t="s">
        <v>31</v>
      </c>
      <c r="E32" s="30"/>
      <c r="F32" s="31"/>
      <c r="G32" s="32"/>
      <c r="H32" s="33"/>
      <c r="I32" s="33"/>
      <c r="J32" s="33"/>
      <c r="K32" s="34"/>
      <c r="L32" s="35"/>
      <c r="M32" s="35"/>
      <c r="N32" s="36"/>
    </row>
    <row r="33" spans="1:13">
      <c r="A33" s="38"/>
      <c r="B33" s="9"/>
      <c r="C33" s="9"/>
      <c r="D33" s="9"/>
      <c r="E33" s="9"/>
      <c r="F33" s="10"/>
      <c r="G33" s="9"/>
      <c r="H33" s="9"/>
      <c r="I33" s="9"/>
      <c r="J33" s="9"/>
      <c r="K33" s="11"/>
    </row>
    <row r="34" spans="1:13" ht="13" thickBot="1">
      <c r="A34" s="18"/>
      <c r="B34" s="15"/>
      <c r="C34" s="39"/>
      <c r="D34" s="15"/>
      <c r="E34" s="15"/>
      <c r="F34" s="16"/>
      <c r="G34" s="15"/>
      <c r="H34" s="15"/>
      <c r="I34" s="39"/>
      <c r="J34" s="39"/>
      <c r="K34" s="17"/>
      <c r="L34" s="40"/>
      <c r="M34" s="40"/>
    </row>
    <row r="35" spans="1:13" s="46" customFormat="1" ht="13" thickBot="1">
      <c r="A35" s="41" t="s">
        <v>32</v>
      </c>
      <c r="B35" s="42" t="s">
        <v>33</v>
      </c>
      <c r="C35" s="42" t="s">
        <v>34</v>
      </c>
      <c r="D35" s="42" t="s">
        <v>35</v>
      </c>
      <c r="E35" s="42" t="s">
        <v>36</v>
      </c>
      <c r="F35" s="42" t="s">
        <v>37</v>
      </c>
      <c r="G35" s="43" t="s">
        <v>38</v>
      </c>
      <c r="H35" s="44" t="s">
        <v>39</v>
      </c>
      <c r="I35" s="44" t="s">
        <v>40</v>
      </c>
      <c r="J35" s="44" t="s">
        <v>41</v>
      </c>
      <c r="K35" s="44" t="s">
        <v>42</v>
      </c>
      <c r="L35" s="45"/>
      <c r="M35" s="45"/>
    </row>
    <row r="36" spans="1:13" s="13" customFormat="1" ht="13">
      <c r="A36" s="124" t="s">
        <v>596</v>
      </c>
      <c r="B36" s="136" t="s">
        <v>508</v>
      </c>
      <c r="C36" s="155" t="s">
        <v>604</v>
      </c>
      <c r="D36" s="125" t="s">
        <v>196</v>
      </c>
      <c r="E36" s="125" t="s">
        <v>580</v>
      </c>
      <c r="F36" s="126">
        <v>17</v>
      </c>
      <c r="G36" s="126">
        <v>829</v>
      </c>
      <c r="H36" s="132">
        <v>2.27</v>
      </c>
      <c r="I36" s="51">
        <f>G36*H36</f>
        <v>1881.83</v>
      </c>
      <c r="J36" s="133">
        <v>3.85</v>
      </c>
      <c r="K36" s="52">
        <f>G36*J36</f>
        <v>3191.65</v>
      </c>
      <c r="L36" s="40"/>
      <c r="M36" s="40"/>
    </row>
    <row r="37" spans="1:13" s="13" customFormat="1" ht="13">
      <c r="A37" s="124" t="s">
        <v>596</v>
      </c>
      <c r="B37" s="136" t="s">
        <v>508</v>
      </c>
      <c r="C37" s="155" t="s">
        <v>604</v>
      </c>
      <c r="D37" s="125" t="s">
        <v>196</v>
      </c>
      <c r="E37" s="125" t="s">
        <v>580</v>
      </c>
      <c r="F37" s="125">
        <v>21</v>
      </c>
      <c r="G37" s="126">
        <v>80</v>
      </c>
      <c r="H37" s="132">
        <v>2.27</v>
      </c>
      <c r="I37" s="51">
        <f t="shared" ref="I37:I69" si="0">G37*H37</f>
        <v>181.6</v>
      </c>
      <c r="J37" s="133">
        <v>4.22</v>
      </c>
      <c r="K37" s="52">
        <f t="shared" ref="K37:K69" si="1">G37*J37</f>
        <v>337.59999999999997</v>
      </c>
      <c r="L37" s="40"/>
      <c r="M37" s="40"/>
    </row>
    <row r="38" spans="1:13" s="13" customFormat="1" ht="13">
      <c r="A38" s="124" t="s">
        <v>596</v>
      </c>
      <c r="B38" s="136" t="s">
        <v>508</v>
      </c>
      <c r="C38" s="155" t="s">
        <v>604</v>
      </c>
      <c r="D38" s="125" t="s">
        <v>249</v>
      </c>
      <c r="E38" s="125" t="s">
        <v>581</v>
      </c>
      <c r="F38" s="125">
        <v>2030</v>
      </c>
      <c r="G38" s="126">
        <v>855</v>
      </c>
      <c r="H38" s="132">
        <v>2.27</v>
      </c>
      <c r="I38" s="51">
        <f t="shared" si="0"/>
        <v>1940.85</v>
      </c>
      <c r="J38" s="133">
        <v>3.88</v>
      </c>
      <c r="K38" s="52">
        <f t="shared" si="1"/>
        <v>3317.4</v>
      </c>
      <c r="L38" s="40"/>
      <c r="M38" s="40"/>
    </row>
    <row r="39" spans="1:13" s="13" customFormat="1" ht="13">
      <c r="A39" s="124" t="s">
        <v>596</v>
      </c>
      <c r="B39" s="136" t="s">
        <v>508</v>
      </c>
      <c r="C39" s="155" t="s">
        <v>604</v>
      </c>
      <c r="D39" s="125" t="s">
        <v>250</v>
      </c>
      <c r="E39" s="125" t="s">
        <v>581</v>
      </c>
      <c r="F39" s="125">
        <v>2097</v>
      </c>
      <c r="G39" s="126">
        <v>129</v>
      </c>
      <c r="H39" s="132">
        <v>2.27</v>
      </c>
      <c r="I39" s="51">
        <f t="shared" si="0"/>
        <v>292.83</v>
      </c>
      <c r="J39" s="133">
        <v>4.07</v>
      </c>
      <c r="K39" s="52">
        <f t="shared" si="1"/>
        <v>525.03000000000009</v>
      </c>
      <c r="L39" s="40"/>
      <c r="M39" s="40"/>
    </row>
    <row r="40" spans="1:13" s="13" customFormat="1" ht="13">
      <c r="A40" s="124" t="s">
        <v>596</v>
      </c>
      <c r="B40" s="136" t="s">
        <v>508</v>
      </c>
      <c r="C40" s="155" t="s">
        <v>604</v>
      </c>
      <c r="D40" s="125" t="s">
        <v>588</v>
      </c>
      <c r="E40" s="125" t="s">
        <v>581</v>
      </c>
      <c r="F40" s="125">
        <v>1000</v>
      </c>
      <c r="G40" s="126">
        <v>1749</v>
      </c>
      <c r="H40" s="132">
        <v>2.27</v>
      </c>
      <c r="I40" s="51">
        <f t="shared" si="0"/>
        <v>3970.23</v>
      </c>
      <c r="J40" s="133">
        <v>4.07</v>
      </c>
      <c r="K40" s="52">
        <f t="shared" si="1"/>
        <v>7118.43</v>
      </c>
      <c r="L40" s="40"/>
      <c r="M40" s="40"/>
    </row>
    <row r="41" spans="1:13" s="13" customFormat="1" ht="13">
      <c r="A41" s="124" t="s">
        <v>596</v>
      </c>
      <c r="B41" s="136" t="s">
        <v>508</v>
      </c>
      <c r="C41" s="155" t="s">
        <v>604</v>
      </c>
      <c r="D41" s="125" t="s">
        <v>588</v>
      </c>
      <c r="E41" s="125" t="s">
        <v>581</v>
      </c>
      <c r="F41" s="125">
        <v>1002</v>
      </c>
      <c r="G41" s="126">
        <v>1109</v>
      </c>
      <c r="H41" s="132">
        <v>2.27</v>
      </c>
      <c r="I41" s="51">
        <f t="shared" si="0"/>
        <v>2517.4299999999998</v>
      </c>
      <c r="J41" s="133">
        <v>3.8</v>
      </c>
      <c r="K41" s="52">
        <f t="shared" si="1"/>
        <v>4214.2</v>
      </c>
      <c r="L41" s="40"/>
      <c r="M41" s="40"/>
    </row>
    <row r="42" spans="1:13" s="13" customFormat="1" ht="13">
      <c r="A42" s="124" t="s">
        <v>596</v>
      </c>
      <c r="B42" s="136" t="s">
        <v>508</v>
      </c>
      <c r="C42" s="155" t="s">
        <v>604</v>
      </c>
      <c r="D42" s="125" t="s">
        <v>588</v>
      </c>
      <c r="E42" s="125" t="s">
        <v>581</v>
      </c>
      <c r="F42" s="125">
        <v>10236</v>
      </c>
      <c r="G42" s="126">
        <v>119</v>
      </c>
      <c r="H42" s="132">
        <v>2.27</v>
      </c>
      <c r="I42" s="51">
        <f t="shared" si="0"/>
        <v>270.13</v>
      </c>
      <c r="J42" s="133">
        <v>4.3099999999999996</v>
      </c>
      <c r="K42" s="52">
        <f t="shared" si="1"/>
        <v>512.89</v>
      </c>
      <c r="L42" s="40"/>
      <c r="M42" s="40"/>
    </row>
    <row r="43" spans="1:13" s="13" customFormat="1" ht="13">
      <c r="A43" s="124" t="s">
        <v>596</v>
      </c>
      <c r="B43" s="136" t="s">
        <v>508</v>
      </c>
      <c r="C43" s="155" t="s">
        <v>604</v>
      </c>
      <c r="D43" s="125" t="s">
        <v>588</v>
      </c>
      <c r="E43" s="125" t="s">
        <v>581</v>
      </c>
      <c r="F43" s="125">
        <v>20114</v>
      </c>
      <c r="G43" s="126">
        <v>59</v>
      </c>
      <c r="H43" s="132">
        <v>2.27</v>
      </c>
      <c r="I43" s="51">
        <f t="shared" si="0"/>
        <v>133.93</v>
      </c>
      <c r="J43" s="133">
        <v>4.3099999999999996</v>
      </c>
      <c r="K43" s="52">
        <f t="shared" si="1"/>
        <v>254.28999999999996</v>
      </c>
      <c r="L43" s="40"/>
      <c r="M43" s="40"/>
    </row>
    <row r="44" spans="1:13" s="13" customFormat="1" ht="13">
      <c r="A44" s="124" t="s">
        <v>597</v>
      </c>
      <c r="B44" s="136" t="s">
        <v>132</v>
      </c>
      <c r="C44" s="155" t="s">
        <v>603</v>
      </c>
      <c r="D44" s="125" t="s">
        <v>589</v>
      </c>
      <c r="E44" s="125" t="s">
        <v>460</v>
      </c>
      <c r="F44" s="125">
        <v>5277</v>
      </c>
      <c r="G44" s="126">
        <v>36</v>
      </c>
      <c r="H44" s="132">
        <v>3.82</v>
      </c>
      <c r="I44" s="51">
        <f t="shared" si="0"/>
        <v>137.51999999999998</v>
      </c>
      <c r="J44" s="133">
        <v>9.5500000000000007</v>
      </c>
      <c r="K44" s="52">
        <f t="shared" si="1"/>
        <v>343.8</v>
      </c>
      <c r="L44" s="40"/>
      <c r="M44" s="40"/>
    </row>
    <row r="45" spans="1:13" s="13" customFormat="1" ht="13">
      <c r="A45" s="124" t="s">
        <v>597</v>
      </c>
      <c r="B45" s="136" t="s">
        <v>132</v>
      </c>
      <c r="C45" s="155" t="s">
        <v>603</v>
      </c>
      <c r="D45" s="125" t="s">
        <v>589</v>
      </c>
      <c r="E45" s="125" t="s">
        <v>480</v>
      </c>
      <c r="F45" s="125">
        <v>5341</v>
      </c>
      <c r="G45" s="126">
        <v>84</v>
      </c>
      <c r="H45" s="132">
        <v>3.82</v>
      </c>
      <c r="I45" s="51">
        <f t="shared" si="0"/>
        <v>320.88</v>
      </c>
      <c r="J45" s="133">
        <v>7.91</v>
      </c>
      <c r="K45" s="52">
        <f t="shared" si="1"/>
        <v>664.44</v>
      </c>
      <c r="L45" s="40"/>
      <c r="M45" s="40"/>
    </row>
    <row r="46" spans="1:13" s="13" customFormat="1" ht="13">
      <c r="A46" s="124" t="s">
        <v>597</v>
      </c>
      <c r="B46" s="136" t="s">
        <v>132</v>
      </c>
      <c r="C46" s="155" t="s">
        <v>603</v>
      </c>
      <c r="D46" s="125" t="s">
        <v>589</v>
      </c>
      <c r="E46" s="125" t="s">
        <v>461</v>
      </c>
      <c r="F46" s="125">
        <v>5431</v>
      </c>
      <c r="G46" s="126">
        <v>132</v>
      </c>
      <c r="H46" s="132">
        <v>3.82</v>
      </c>
      <c r="I46" s="51">
        <f t="shared" si="0"/>
        <v>504.23999999999995</v>
      </c>
      <c r="J46" s="133">
        <v>8.36</v>
      </c>
      <c r="K46" s="52">
        <f t="shared" si="1"/>
        <v>1103.52</v>
      </c>
      <c r="L46" s="40"/>
      <c r="M46" s="40"/>
    </row>
    <row r="47" spans="1:13" s="13" customFormat="1" ht="13">
      <c r="A47" s="124" t="s">
        <v>597</v>
      </c>
      <c r="B47" s="136" t="s">
        <v>132</v>
      </c>
      <c r="C47" s="155" t="s">
        <v>603</v>
      </c>
      <c r="D47" s="125" t="s">
        <v>589</v>
      </c>
      <c r="E47" s="125" t="s">
        <v>461</v>
      </c>
      <c r="F47" s="125">
        <v>5432</v>
      </c>
      <c r="G47" s="126">
        <v>72</v>
      </c>
      <c r="H47" s="132">
        <v>3.82</v>
      </c>
      <c r="I47" s="51">
        <f t="shared" si="0"/>
        <v>275.03999999999996</v>
      </c>
      <c r="J47" s="133">
        <v>10.48</v>
      </c>
      <c r="K47" s="52">
        <f t="shared" si="1"/>
        <v>754.56000000000006</v>
      </c>
      <c r="L47" s="40"/>
      <c r="M47" s="40"/>
    </row>
    <row r="48" spans="1:13" s="13" customFormat="1" ht="13">
      <c r="A48" s="124" t="s">
        <v>597</v>
      </c>
      <c r="B48" s="136" t="s">
        <v>132</v>
      </c>
      <c r="C48" s="155" t="s">
        <v>603</v>
      </c>
      <c r="D48" s="125" t="s">
        <v>589</v>
      </c>
      <c r="E48" s="125" t="s">
        <v>481</v>
      </c>
      <c r="F48" s="125">
        <v>50009</v>
      </c>
      <c r="G48" s="126">
        <v>48</v>
      </c>
      <c r="H48" s="132">
        <v>3.82</v>
      </c>
      <c r="I48" s="51">
        <f t="shared" si="0"/>
        <v>183.35999999999999</v>
      </c>
      <c r="J48" s="133">
        <v>7.68</v>
      </c>
      <c r="K48" s="52">
        <f t="shared" si="1"/>
        <v>368.64</v>
      </c>
      <c r="L48" s="40"/>
      <c r="M48" s="40"/>
    </row>
    <row r="49" spans="1:13" s="13" customFormat="1" ht="13">
      <c r="A49" s="124" t="s">
        <v>597</v>
      </c>
      <c r="B49" s="136" t="s">
        <v>132</v>
      </c>
      <c r="C49" s="155" t="s">
        <v>603</v>
      </c>
      <c r="D49" s="125" t="s">
        <v>589</v>
      </c>
      <c r="E49" s="125" t="s">
        <v>481</v>
      </c>
      <c r="F49" s="125">
        <v>50010</v>
      </c>
      <c r="G49" s="126">
        <v>24</v>
      </c>
      <c r="H49" s="132">
        <v>3.82</v>
      </c>
      <c r="I49" s="51">
        <f t="shared" si="0"/>
        <v>91.679999999999993</v>
      </c>
      <c r="J49" s="133">
        <v>9.48</v>
      </c>
      <c r="K49" s="52">
        <f t="shared" si="1"/>
        <v>227.52</v>
      </c>
      <c r="L49" s="40"/>
      <c r="M49" s="40"/>
    </row>
    <row r="50" spans="1:13" s="13" customFormat="1" ht="13">
      <c r="A50" s="124" t="s">
        <v>597</v>
      </c>
      <c r="B50" s="136" t="s">
        <v>132</v>
      </c>
      <c r="C50" s="155" t="s">
        <v>603</v>
      </c>
      <c r="D50" s="125" t="s">
        <v>589</v>
      </c>
      <c r="E50" s="125" t="s">
        <v>460</v>
      </c>
      <c r="F50" s="125">
        <v>5300</v>
      </c>
      <c r="G50" s="126">
        <v>36</v>
      </c>
      <c r="H50" s="132">
        <v>3.82</v>
      </c>
      <c r="I50" s="51">
        <f t="shared" si="0"/>
        <v>137.51999999999998</v>
      </c>
      <c r="J50" s="133">
        <v>12.23</v>
      </c>
      <c r="K50" s="52">
        <f t="shared" si="1"/>
        <v>440.28000000000003</v>
      </c>
      <c r="L50" s="40"/>
      <c r="M50" s="40"/>
    </row>
    <row r="51" spans="1:13" s="13" customFormat="1" ht="13">
      <c r="A51" s="124" t="s">
        <v>597</v>
      </c>
      <c r="B51" s="136" t="s">
        <v>132</v>
      </c>
      <c r="C51" s="155" t="s">
        <v>603</v>
      </c>
      <c r="D51" s="125" t="s">
        <v>589</v>
      </c>
      <c r="E51" s="125" t="s">
        <v>480</v>
      </c>
      <c r="F51" s="125">
        <v>5362</v>
      </c>
      <c r="G51" s="126">
        <v>93</v>
      </c>
      <c r="H51" s="132">
        <v>3.82</v>
      </c>
      <c r="I51" s="51">
        <f t="shared" si="0"/>
        <v>355.26</v>
      </c>
      <c r="J51" s="152">
        <v>9.83</v>
      </c>
      <c r="K51" s="52">
        <f t="shared" si="1"/>
        <v>914.19</v>
      </c>
      <c r="L51" s="40"/>
      <c r="M51" s="40"/>
    </row>
    <row r="52" spans="1:13" s="13" customFormat="1" ht="13">
      <c r="A52" s="124" t="s">
        <v>597</v>
      </c>
      <c r="B52" s="136" t="s">
        <v>522</v>
      </c>
      <c r="C52" s="155" t="s">
        <v>603</v>
      </c>
      <c r="D52" s="125" t="s">
        <v>590</v>
      </c>
      <c r="E52" s="125" t="s">
        <v>582</v>
      </c>
      <c r="F52" s="125">
        <v>50057</v>
      </c>
      <c r="G52" s="126">
        <v>222</v>
      </c>
      <c r="H52" s="132">
        <v>3.82</v>
      </c>
      <c r="I52" s="51">
        <f t="shared" si="0"/>
        <v>848.04</v>
      </c>
      <c r="J52" s="133">
        <v>7.82</v>
      </c>
      <c r="K52" s="52">
        <f t="shared" si="1"/>
        <v>1736.04</v>
      </c>
      <c r="L52" s="40"/>
      <c r="M52" s="40"/>
    </row>
    <row r="53" spans="1:13" s="13" customFormat="1" ht="13">
      <c r="A53" s="124" t="s">
        <v>598</v>
      </c>
      <c r="B53" s="136" t="s">
        <v>523</v>
      </c>
      <c r="C53" s="155" t="s">
        <v>603</v>
      </c>
      <c r="D53" s="125" t="s">
        <v>427</v>
      </c>
      <c r="E53" s="125" t="s">
        <v>451</v>
      </c>
      <c r="F53" s="125">
        <v>4049</v>
      </c>
      <c r="G53" s="126">
        <v>42</v>
      </c>
      <c r="H53" s="132">
        <v>4.0199999999999996</v>
      </c>
      <c r="I53" s="51">
        <f t="shared" si="0"/>
        <v>168.83999999999997</v>
      </c>
      <c r="J53" s="133">
        <v>8.6199999999999992</v>
      </c>
      <c r="K53" s="52">
        <f t="shared" si="1"/>
        <v>362.03999999999996</v>
      </c>
      <c r="L53" s="40"/>
      <c r="M53" s="40"/>
    </row>
    <row r="54" spans="1:13" s="13" customFormat="1" ht="13">
      <c r="A54" s="124" t="s">
        <v>598</v>
      </c>
      <c r="B54" s="136" t="s">
        <v>523</v>
      </c>
      <c r="C54" s="155" t="s">
        <v>603</v>
      </c>
      <c r="D54" s="125" t="s">
        <v>591</v>
      </c>
      <c r="E54" s="125" t="s">
        <v>583</v>
      </c>
      <c r="F54" s="125">
        <v>40031</v>
      </c>
      <c r="G54" s="126">
        <v>126</v>
      </c>
      <c r="H54" s="132">
        <v>4.0199999999999996</v>
      </c>
      <c r="I54" s="51">
        <f t="shared" si="0"/>
        <v>506.51999999999992</v>
      </c>
      <c r="J54" s="133">
        <v>7.41</v>
      </c>
      <c r="K54" s="52">
        <f t="shared" si="1"/>
        <v>933.66</v>
      </c>
      <c r="L54" s="40"/>
      <c r="M54" s="40"/>
    </row>
    <row r="55" spans="1:13" s="13" customFormat="1" ht="13">
      <c r="A55" s="124" t="s">
        <v>598</v>
      </c>
      <c r="B55" s="136" t="s">
        <v>525</v>
      </c>
      <c r="C55" s="155" t="s">
        <v>603</v>
      </c>
      <c r="D55" s="125" t="s">
        <v>591</v>
      </c>
      <c r="E55" s="125" t="s">
        <v>583</v>
      </c>
      <c r="F55" s="125">
        <v>40031</v>
      </c>
      <c r="G55" s="126">
        <v>515</v>
      </c>
      <c r="H55" s="132">
        <v>3.82</v>
      </c>
      <c r="I55" s="51">
        <f t="shared" si="0"/>
        <v>1967.3</v>
      </c>
      <c r="J55" s="133">
        <v>7.41</v>
      </c>
      <c r="K55" s="52">
        <f t="shared" si="1"/>
        <v>3816.15</v>
      </c>
      <c r="L55" s="40"/>
      <c r="M55" s="40"/>
    </row>
    <row r="56" spans="1:13" s="13" customFormat="1" ht="13">
      <c r="A56" s="124" t="s">
        <v>598</v>
      </c>
      <c r="B56" s="136" t="s">
        <v>523</v>
      </c>
      <c r="C56" s="155" t="s">
        <v>603</v>
      </c>
      <c r="D56" s="125" t="s">
        <v>592</v>
      </c>
      <c r="E56" s="125" t="s">
        <v>419</v>
      </c>
      <c r="F56" s="125">
        <v>4064</v>
      </c>
      <c r="G56" s="126">
        <v>84</v>
      </c>
      <c r="H56" s="132">
        <v>4.0199999999999996</v>
      </c>
      <c r="I56" s="51">
        <f t="shared" si="0"/>
        <v>337.67999999999995</v>
      </c>
      <c r="J56" s="133">
        <v>6.35</v>
      </c>
      <c r="K56" s="52">
        <f t="shared" si="1"/>
        <v>533.4</v>
      </c>
      <c r="L56" s="40"/>
      <c r="M56" s="40"/>
    </row>
    <row r="57" spans="1:13" s="13" customFormat="1" ht="13">
      <c r="A57" s="124" t="s">
        <v>598</v>
      </c>
      <c r="B57" s="136" t="s">
        <v>523</v>
      </c>
      <c r="C57" s="155" t="s">
        <v>603</v>
      </c>
      <c r="D57" s="125" t="s">
        <v>592</v>
      </c>
      <c r="E57" s="125" t="s">
        <v>584</v>
      </c>
      <c r="F57" s="125">
        <v>4198</v>
      </c>
      <c r="G57" s="126">
        <v>40</v>
      </c>
      <c r="H57" s="132">
        <v>4.0199999999999996</v>
      </c>
      <c r="I57" s="51">
        <f t="shared" si="0"/>
        <v>160.79999999999998</v>
      </c>
      <c r="J57" s="133">
        <v>7.48</v>
      </c>
      <c r="K57" s="52">
        <f t="shared" si="1"/>
        <v>299.20000000000005</v>
      </c>
      <c r="L57" s="40"/>
      <c r="M57" s="40"/>
    </row>
    <row r="58" spans="1:13" s="13" customFormat="1" ht="13">
      <c r="A58" s="124" t="s">
        <v>598</v>
      </c>
      <c r="B58" s="136" t="s">
        <v>523</v>
      </c>
      <c r="C58" s="155" t="s">
        <v>603</v>
      </c>
      <c r="D58" s="125" t="s">
        <v>592</v>
      </c>
      <c r="E58" s="125" t="s">
        <v>585</v>
      </c>
      <c r="F58" s="125">
        <v>4029</v>
      </c>
      <c r="G58" s="126">
        <v>108</v>
      </c>
      <c r="H58" s="132">
        <v>4.0199999999999996</v>
      </c>
      <c r="I58" s="51">
        <f t="shared" si="0"/>
        <v>434.15999999999997</v>
      </c>
      <c r="J58" s="133">
        <v>6.38</v>
      </c>
      <c r="K58" s="52">
        <f t="shared" si="1"/>
        <v>689.04</v>
      </c>
      <c r="L58" s="40"/>
      <c r="M58" s="40"/>
    </row>
    <row r="59" spans="1:13" s="13" customFormat="1" ht="13">
      <c r="A59" s="124" t="s">
        <v>598</v>
      </c>
      <c r="B59" s="136" t="s">
        <v>523</v>
      </c>
      <c r="C59" s="155" t="s">
        <v>603</v>
      </c>
      <c r="D59" s="125" t="s">
        <v>592</v>
      </c>
      <c r="E59" s="125" t="s">
        <v>586</v>
      </c>
      <c r="F59" s="125">
        <v>4197</v>
      </c>
      <c r="G59" s="126">
        <v>104</v>
      </c>
      <c r="H59" s="132">
        <v>4.0199999999999996</v>
      </c>
      <c r="I59" s="51">
        <f t="shared" si="0"/>
        <v>418.07999999999993</v>
      </c>
      <c r="J59" s="133">
        <v>7.53</v>
      </c>
      <c r="K59" s="52">
        <f t="shared" si="1"/>
        <v>783.12</v>
      </c>
      <c r="L59" s="40"/>
      <c r="M59" s="40"/>
    </row>
    <row r="60" spans="1:13" s="13" customFormat="1" ht="13">
      <c r="A60" s="124" t="s">
        <v>599</v>
      </c>
      <c r="B60" s="136" t="s">
        <v>531</v>
      </c>
      <c r="C60" s="156" t="s">
        <v>605</v>
      </c>
      <c r="D60" s="125" t="s">
        <v>428</v>
      </c>
      <c r="E60" s="125" t="s">
        <v>419</v>
      </c>
      <c r="F60" s="125">
        <v>664</v>
      </c>
      <c r="G60" s="126">
        <v>167</v>
      </c>
      <c r="H60" s="132">
        <v>4.66</v>
      </c>
      <c r="I60" s="51">
        <f t="shared" si="0"/>
        <v>778.22</v>
      </c>
      <c r="J60" s="133">
        <v>8.33</v>
      </c>
      <c r="K60" s="52">
        <f t="shared" si="1"/>
        <v>1391.11</v>
      </c>
      <c r="L60" s="40"/>
      <c r="M60" s="40"/>
    </row>
    <row r="61" spans="1:13" s="13" customFormat="1" ht="13">
      <c r="A61" s="124" t="s">
        <v>599</v>
      </c>
      <c r="B61" s="136" t="s">
        <v>531</v>
      </c>
      <c r="C61" s="156" t="s">
        <v>606</v>
      </c>
      <c r="D61" s="125" t="s">
        <v>428</v>
      </c>
      <c r="E61" s="125" t="s">
        <v>451</v>
      </c>
      <c r="F61" s="125">
        <v>3011</v>
      </c>
      <c r="G61" s="126">
        <v>72</v>
      </c>
      <c r="H61" s="132">
        <v>4.66</v>
      </c>
      <c r="I61" s="51">
        <f t="shared" si="0"/>
        <v>335.52</v>
      </c>
      <c r="J61" s="133">
        <v>9.6</v>
      </c>
      <c r="K61" s="52">
        <f t="shared" si="1"/>
        <v>691.19999999999993</v>
      </c>
      <c r="L61" s="40"/>
      <c r="M61" s="40"/>
    </row>
    <row r="62" spans="1:13" s="13" customFormat="1" ht="13">
      <c r="A62" s="124" t="s">
        <v>599</v>
      </c>
      <c r="B62" s="136" t="s">
        <v>531</v>
      </c>
      <c r="C62" s="156" t="s">
        <v>606</v>
      </c>
      <c r="D62" s="125" t="s">
        <v>428</v>
      </c>
      <c r="E62" s="125" t="s">
        <v>459</v>
      </c>
      <c r="F62" s="125">
        <v>114</v>
      </c>
      <c r="G62" s="126">
        <v>48</v>
      </c>
      <c r="H62" s="132">
        <v>4.66</v>
      </c>
      <c r="I62" s="51">
        <f t="shared" si="0"/>
        <v>223.68</v>
      </c>
      <c r="J62" s="133">
        <v>9.31</v>
      </c>
      <c r="K62" s="52">
        <f t="shared" si="1"/>
        <v>446.88</v>
      </c>
      <c r="L62" s="40"/>
      <c r="M62" s="40"/>
    </row>
    <row r="63" spans="1:13" s="13" customFormat="1" ht="13">
      <c r="A63" s="124" t="s">
        <v>599</v>
      </c>
      <c r="B63" s="136" t="s">
        <v>531</v>
      </c>
      <c r="C63" s="156" t="s">
        <v>606</v>
      </c>
      <c r="D63" s="125" t="s">
        <v>429</v>
      </c>
      <c r="E63" s="125" t="s">
        <v>466</v>
      </c>
      <c r="F63" s="125">
        <v>1159</v>
      </c>
      <c r="G63" s="126">
        <v>132</v>
      </c>
      <c r="H63" s="132">
        <v>4.66</v>
      </c>
      <c r="I63" s="51">
        <f t="shared" si="0"/>
        <v>615.12</v>
      </c>
      <c r="J63" s="133">
        <v>8.4</v>
      </c>
      <c r="K63" s="52">
        <f t="shared" si="1"/>
        <v>1108.8</v>
      </c>
      <c r="L63" s="40"/>
      <c r="M63" s="40"/>
    </row>
    <row r="64" spans="1:13" s="13" customFormat="1" ht="13">
      <c r="A64" s="124" t="s">
        <v>599</v>
      </c>
      <c r="B64" s="136" t="s">
        <v>531</v>
      </c>
      <c r="C64" s="156" t="s">
        <v>606</v>
      </c>
      <c r="D64" s="125" t="s">
        <v>430</v>
      </c>
      <c r="E64" s="125" t="s">
        <v>491</v>
      </c>
      <c r="F64" s="125">
        <v>111</v>
      </c>
      <c r="G64" s="126">
        <v>42</v>
      </c>
      <c r="H64" s="132">
        <v>4.66</v>
      </c>
      <c r="I64" s="51">
        <f t="shared" si="0"/>
        <v>195.72</v>
      </c>
      <c r="J64" s="133">
        <v>8.99</v>
      </c>
      <c r="K64" s="52">
        <f t="shared" si="1"/>
        <v>377.58</v>
      </c>
      <c r="L64" s="40"/>
      <c r="M64" s="40"/>
    </row>
    <row r="65" spans="1:13" s="13" customFormat="1" ht="13">
      <c r="A65" s="124" t="s">
        <v>599</v>
      </c>
      <c r="B65" s="136" t="s">
        <v>531</v>
      </c>
      <c r="C65" s="156" t="s">
        <v>606</v>
      </c>
      <c r="D65" s="125" t="s">
        <v>431</v>
      </c>
      <c r="E65" s="125" t="s">
        <v>475</v>
      </c>
      <c r="F65" s="125">
        <v>3279</v>
      </c>
      <c r="G65" s="126">
        <v>114</v>
      </c>
      <c r="H65" s="132">
        <v>4.66</v>
      </c>
      <c r="I65" s="51">
        <f t="shared" si="0"/>
        <v>531.24</v>
      </c>
      <c r="J65" s="133">
        <v>8.49</v>
      </c>
      <c r="K65" s="52">
        <f t="shared" si="1"/>
        <v>967.86</v>
      </c>
      <c r="L65" s="40"/>
      <c r="M65" s="40"/>
    </row>
    <row r="66" spans="1:13" s="13" customFormat="1" ht="13">
      <c r="A66" s="124" t="s">
        <v>599</v>
      </c>
      <c r="B66" s="136" t="s">
        <v>531</v>
      </c>
      <c r="C66" s="156" t="s">
        <v>606</v>
      </c>
      <c r="D66" s="125" t="s">
        <v>432</v>
      </c>
      <c r="E66" s="125" t="s">
        <v>466</v>
      </c>
      <c r="F66" s="125">
        <v>1113</v>
      </c>
      <c r="G66" s="126">
        <v>102</v>
      </c>
      <c r="H66" s="132">
        <v>4.66</v>
      </c>
      <c r="I66" s="51">
        <f t="shared" si="0"/>
        <v>475.32</v>
      </c>
      <c r="J66" s="133">
        <v>8.66</v>
      </c>
      <c r="K66" s="52">
        <f t="shared" si="1"/>
        <v>883.32</v>
      </c>
      <c r="L66" s="40"/>
      <c r="M66" s="40"/>
    </row>
    <row r="67" spans="1:13" s="13" customFormat="1" ht="13">
      <c r="A67" s="124" t="s">
        <v>599</v>
      </c>
      <c r="B67" s="136" t="s">
        <v>531</v>
      </c>
      <c r="C67" s="156" t="s">
        <v>606</v>
      </c>
      <c r="D67" s="125" t="s">
        <v>438</v>
      </c>
      <c r="E67" s="125" t="s">
        <v>475</v>
      </c>
      <c r="F67" s="125">
        <v>3066</v>
      </c>
      <c r="G67" s="126">
        <v>144</v>
      </c>
      <c r="H67" s="132">
        <v>4.66</v>
      </c>
      <c r="I67" s="51">
        <f t="shared" si="0"/>
        <v>671.04</v>
      </c>
      <c r="J67" s="133">
        <v>8.92</v>
      </c>
      <c r="K67" s="52">
        <f t="shared" si="1"/>
        <v>1284.48</v>
      </c>
      <c r="L67" s="40"/>
      <c r="M67" s="40"/>
    </row>
    <row r="68" spans="1:13" s="13" customFormat="1">
      <c r="A68" s="124" t="s">
        <v>600</v>
      </c>
      <c r="B68" s="136" t="s">
        <v>539</v>
      </c>
      <c r="C68" s="16" t="s">
        <v>602</v>
      </c>
      <c r="D68" s="125" t="s">
        <v>593</v>
      </c>
      <c r="E68" s="125" t="s">
        <v>587</v>
      </c>
      <c r="F68" s="125">
        <v>53471</v>
      </c>
      <c r="G68" s="126">
        <v>149</v>
      </c>
      <c r="H68" s="132">
        <v>1.2</v>
      </c>
      <c r="I68" s="51">
        <f t="shared" si="0"/>
        <v>178.79999999999998</v>
      </c>
      <c r="J68" s="133">
        <v>3.03</v>
      </c>
      <c r="K68" s="52">
        <f t="shared" si="1"/>
        <v>451.46999999999997</v>
      </c>
      <c r="L68" s="40"/>
      <c r="M68" s="40"/>
    </row>
    <row r="69" spans="1:13" s="13" customFormat="1" ht="13">
      <c r="A69" s="124" t="s">
        <v>600</v>
      </c>
      <c r="B69" s="136" t="s">
        <v>539</v>
      </c>
      <c r="C69" s="155" t="s">
        <v>601</v>
      </c>
      <c r="D69" s="125" t="s">
        <v>593</v>
      </c>
      <c r="E69" s="125" t="s">
        <v>587</v>
      </c>
      <c r="F69" s="125">
        <v>53470</v>
      </c>
      <c r="G69" s="126">
        <v>752</v>
      </c>
      <c r="H69" s="132">
        <v>1.2</v>
      </c>
      <c r="I69" s="51">
        <f t="shared" si="0"/>
        <v>902.4</v>
      </c>
      <c r="J69" s="133">
        <v>2.16</v>
      </c>
      <c r="K69" s="52">
        <f t="shared" si="1"/>
        <v>1624.3200000000002</v>
      </c>
      <c r="L69" s="40"/>
      <c r="M69" s="40"/>
    </row>
    <row r="70" spans="1:13" s="13" customFormat="1" ht="13" thickBot="1">
      <c r="A70" s="54"/>
      <c r="B70" s="39"/>
      <c r="C70" s="50"/>
      <c r="D70" s="39"/>
      <c r="E70" s="39"/>
      <c r="F70" s="55"/>
      <c r="G70" s="39"/>
      <c r="H70" s="48"/>
      <c r="I70" s="51"/>
      <c r="J70" s="86"/>
      <c r="K70" s="56"/>
      <c r="L70" s="40"/>
      <c r="M70" s="40"/>
    </row>
    <row r="71" spans="1:13" s="13" customFormat="1" ht="13" thickBot="1">
      <c r="A71" s="57"/>
      <c r="B71" s="39"/>
      <c r="C71" s="58"/>
      <c r="E71" s="59"/>
      <c r="F71" s="60" t="s">
        <v>43</v>
      </c>
      <c r="G71" s="61">
        <f>SUM(G36:G70)</f>
        <v>8417</v>
      </c>
      <c r="H71" s="62"/>
      <c r="I71" s="63">
        <f>SUM(I36:I70)</f>
        <v>22942.810000000005</v>
      </c>
      <c r="J71" s="64"/>
      <c r="K71" s="65">
        <f>SUM(K36:K70)</f>
        <v>42668.110000000008</v>
      </c>
      <c r="L71" s="40"/>
      <c r="M71" s="40"/>
    </row>
    <row r="72" spans="1:13" s="13" customFormat="1" ht="13">
      <c r="A72" s="66" t="s">
        <v>44</v>
      </c>
      <c r="B72" s="39"/>
      <c r="C72" s="58"/>
      <c r="E72" s="67"/>
      <c r="F72" s="68"/>
      <c r="G72" s="67"/>
      <c r="H72" s="69"/>
      <c r="I72" s="69"/>
      <c r="J72" s="69"/>
      <c r="K72" s="53"/>
      <c r="L72" s="70"/>
    </row>
    <row r="73" spans="1:13" s="13" customFormat="1" ht="13">
      <c r="A73" s="66" t="s">
        <v>45</v>
      </c>
      <c r="B73" s="39"/>
      <c r="C73" s="39"/>
      <c r="E73" s="67"/>
      <c r="F73" s="68"/>
      <c r="G73" s="67"/>
      <c r="H73" s="69"/>
      <c r="I73" s="69"/>
      <c r="J73" s="69"/>
      <c r="K73" s="53"/>
      <c r="L73" s="40"/>
      <c r="M73" s="40"/>
    </row>
    <row r="74" spans="1:13" s="13" customFormat="1">
      <c r="A74" s="57"/>
      <c r="B74" s="39"/>
      <c r="C74" s="39"/>
      <c r="D74" s="39"/>
      <c r="E74" s="39"/>
      <c r="F74" s="55"/>
      <c r="G74" s="39"/>
      <c r="H74" s="71"/>
      <c r="I74" s="71"/>
      <c r="J74" s="71"/>
      <c r="K74" s="49"/>
      <c r="L74" s="40"/>
      <c r="M74" s="40"/>
    </row>
    <row r="75" spans="1:13" s="13" customFormat="1">
      <c r="A75" s="72" t="s">
        <v>46</v>
      </c>
      <c r="B75" s="73">
        <v>136</v>
      </c>
      <c r="C75" s="39" t="s">
        <v>106</v>
      </c>
      <c r="D75" s="39"/>
      <c r="E75" s="39"/>
      <c r="F75" s="55"/>
      <c r="G75" s="39"/>
      <c r="H75" s="71"/>
      <c r="I75" s="71"/>
      <c r="J75" s="71"/>
      <c r="K75" s="49"/>
      <c r="L75" s="40"/>
      <c r="M75" s="40"/>
    </row>
    <row r="76" spans="1:13" s="13" customFormat="1">
      <c r="A76" s="72" t="s">
        <v>47</v>
      </c>
      <c r="B76" s="74">
        <v>1223</v>
      </c>
      <c r="C76" s="47" t="s">
        <v>48</v>
      </c>
      <c r="D76" s="39"/>
      <c r="E76" s="39"/>
      <c r="F76" s="55"/>
      <c r="G76" s="39"/>
      <c r="H76" s="71"/>
      <c r="I76" s="71"/>
      <c r="J76" s="71"/>
      <c r="K76" s="49"/>
      <c r="L76" s="40"/>
      <c r="M76" s="40"/>
    </row>
    <row r="77" spans="1:13" s="13" customFormat="1">
      <c r="A77" s="72" t="s">
        <v>49</v>
      </c>
      <c r="B77" s="74">
        <v>1244.08</v>
      </c>
      <c r="C77" s="47" t="s">
        <v>48</v>
      </c>
      <c r="D77" s="39"/>
      <c r="E77" s="39"/>
      <c r="F77" s="55"/>
      <c r="G77" s="39"/>
      <c r="H77" s="71"/>
      <c r="I77" s="71"/>
      <c r="J77" s="71"/>
      <c r="K77" s="49"/>
      <c r="L77" s="40"/>
      <c r="M77" s="40"/>
    </row>
    <row r="78" spans="1:13" s="13" customFormat="1">
      <c r="A78" s="72" t="s">
        <v>50</v>
      </c>
      <c r="B78" s="75">
        <v>12.36</v>
      </c>
      <c r="C78" s="47" t="s">
        <v>51</v>
      </c>
      <c r="D78" s="39"/>
      <c r="E78" s="39"/>
      <c r="F78" s="55"/>
      <c r="G78" s="39"/>
      <c r="H78" s="71"/>
      <c r="I78" s="71"/>
      <c r="J78" s="71"/>
      <c r="K78" s="49"/>
      <c r="L78" s="40"/>
      <c r="M78" s="40"/>
    </row>
    <row r="79" spans="1:13" s="13" customFormat="1">
      <c r="A79" s="57"/>
      <c r="B79" s="39"/>
      <c r="C79" s="39"/>
      <c r="D79" s="39"/>
      <c r="E79" s="39"/>
      <c r="F79" s="55"/>
      <c r="G79" s="39"/>
      <c r="H79" s="71"/>
      <c r="I79" s="71"/>
      <c r="J79" s="71"/>
      <c r="K79" s="49"/>
      <c r="L79" s="40"/>
      <c r="M79" s="40"/>
    </row>
    <row r="80" spans="1:13" s="13" customFormat="1" ht="13" thickBot="1">
      <c r="A80" s="76" t="s">
        <v>52</v>
      </c>
      <c r="B80" s="39"/>
      <c r="C80" s="39"/>
      <c r="D80" s="39"/>
      <c r="E80" s="39"/>
      <c r="F80" s="55"/>
      <c r="G80" s="77"/>
      <c r="H80" s="78"/>
      <c r="I80" s="78"/>
      <c r="J80" s="78"/>
      <c r="K80" s="79"/>
      <c r="L80" s="40"/>
      <c r="M80" s="40"/>
    </row>
    <row r="81" spans="1:13" s="13" customFormat="1" ht="13" thickBot="1">
      <c r="A81" s="80"/>
      <c r="B81" s="77"/>
      <c r="C81" s="77"/>
      <c r="D81" s="77"/>
      <c r="E81" s="77"/>
      <c r="F81" s="81"/>
      <c r="G81" s="280" t="s">
        <v>53</v>
      </c>
      <c r="H81" s="280"/>
      <c r="I81" s="280"/>
      <c r="J81" s="280"/>
      <c r="K81" s="281"/>
      <c r="L81" s="40"/>
      <c r="M81" s="40"/>
    </row>
    <row r="82" spans="1:13" s="13" customFormat="1">
      <c r="A82" s="82"/>
      <c r="B82" s="82"/>
      <c r="C82" s="82"/>
      <c r="D82" s="82"/>
      <c r="E82" s="82"/>
      <c r="F82" s="83"/>
      <c r="G82" s="82"/>
      <c r="H82" s="84"/>
      <c r="I82" s="84"/>
      <c r="J82" s="84"/>
      <c r="K82" s="85"/>
      <c r="L82" s="40"/>
      <c r="M82" s="40"/>
    </row>
    <row r="83" spans="1:13" s="13" customFormat="1">
      <c r="A83" s="82"/>
      <c r="B83" s="82"/>
      <c r="C83" s="82"/>
      <c r="D83" s="82"/>
      <c r="E83" s="82"/>
      <c r="F83" s="83"/>
      <c r="G83" s="82"/>
      <c r="H83" s="84"/>
      <c r="I83" s="84"/>
      <c r="J83" s="84"/>
      <c r="K83" s="85"/>
      <c r="L83" s="40"/>
      <c r="M83" s="40"/>
    </row>
    <row r="84" spans="1:13" s="13" customFormat="1">
      <c r="A84" s="82"/>
      <c r="B84" s="82"/>
      <c r="C84" s="82"/>
      <c r="D84" s="82"/>
      <c r="E84" s="82"/>
      <c r="F84" s="83"/>
      <c r="G84" s="82"/>
      <c r="H84" s="84"/>
      <c r="I84" s="84"/>
      <c r="J84" s="84"/>
      <c r="K84" s="85"/>
      <c r="L84" s="40"/>
      <c r="M84" s="40"/>
    </row>
    <row r="85" spans="1:13" s="13" customFormat="1">
      <c r="A85" s="82"/>
      <c r="B85" s="74"/>
      <c r="C85" s="82"/>
      <c r="D85" s="82"/>
      <c r="E85" s="82"/>
      <c r="F85" s="83"/>
      <c r="G85" s="82"/>
      <c r="H85" s="84"/>
      <c r="I85" s="84"/>
      <c r="J85" s="84"/>
      <c r="K85" s="85"/>
      <c r="L85" s="40"/>
      <c r="M85" s="40"/>
    </row>
    <row r="86" spans="1:13" s="13" customFormat="1">
      <c r="A86" s="82"/>
      <c r="B86" s="82"/>
      <c r="C86" s="82"/>
      <c r="D86" s="82"/>
      <c r="E86" s="82"/>
      <c r="F86" s="83"/>
      <c r="G86" s="82"/>
      <c r="H86" s="84"/>
      <c r="I86" s="84"/>
      <c r="J86" s="84"/>
      <c r="K86" s="85"/>
      <c r="L86" s="40"/>
      <c r="M86" s="40"/>
    </row>
    <row r="87" spans="1:13" s="13" customFormat="1">
      <c r="A87" s="82"/>
      <c r="B87" s="82"/>
      <c r="C87" s="82"/>
      <c r="D87" s="82"/>
      <c r="E87" s="82"/>
      <c r="F87" s="83"/>
      <c r="G87" s="82"/>
      <c r="H87" s="84"/>
      <c r="I87" s="84"/>
      <c r="J87" s="84"/>
      <c r="K87" s="85"/>
      <c r="L87" s="40"/>
      <c r="M87" s="40"/>
    </row>
    <row r="88" spans="1:13" s="13" customFormat="1">
      <c r="A88" s="82"/>
      <c r="B88" s="82"/>
      <c r="C88" s="82"/>
      <c r="D88" s="82"/>
      <c r="E88" s="82"/>
      <c r="F88" s="83"/>
      <c r="G88" s="82"/>
      <c r="H88" s="84"/>
      <c r="I88" s="84"/>
      <c r="J88" s="84"/>
      <c r="K88" s="85"/>
      <c r="L88" s="40"/>
      <c r="M88" s="40"/>
    </row>
    <row r="89" spans="1:13" s="13" customFormat="1">
      <c r="A89" s="82"/>
      <c r="B89" s="82"/>
      <c r="C89" s="82"/>
      <c r="D89" s="82"/>
      <c r="E89" s="82"/>
      <c r="F89" s="83"/>
      <c r="G89" s="82"/>
      <c r="H89" s="84"/>
      <c r="I89" s="84"/>
      <c r="J89" s="84"/>
      <c r="K89" s="85"/>
      <c r="L89" s="40"/>
      <c r="M89" s="40"/>
    </row>
    <row r="90" spans="1:13" s="13" customFormat="1">
      <c r="A90" s="82"/>
      <c r="B90" s="82"/>
      <c r="C90" s="82"/>
      <c r="D90" s="82"/>
      <c r="E90" s="82"/>
      <c r="F90" s="83"/>
      <c r="G90" s="82"/>
      <c r="H90" s="84"/>
      <c r="I90" s="84"/>
      <c r="J90" s="84"/>
      <c r="K90" s="85"/>
      <c r="L90" s="40"/>
      <c r="M90" s="40"/>
    </row>
    <row r="91" spans="1:13" s="13" customFormat="1">
      <c r="A91" s="82"/>
      <c r="B91" s="82"/>
      <c r="C91" s="82"/>
      <c r="D91" s="82"/>
      <c r="E91" s="82"/>
      <c r="F91" s="83"/>
      <c r="G91" s="82"/>
      <c r="H91" s="84"/>
      <c r="I91" s="84"/>
      <c r="J91" s="84"/>
      <c r="K91" s="85"/>
      <c r="L91" s="40"/>
      <c r="M91" s="40"/>
    </row>
    <row r="92" spans="1:13" s="13" customFormat="1">
      <c r="A92" s="82"/>
      <c r="B92" s="82"/>
      <c r="C92" s="82"/>
      <c r="D92" s="82"/>
      <c r="E92" s="82"/>
      <c r="F92" s="83"/>
      <c r="G92" s="82"/>
      <c r="H92" s="84"/>
      <c r="I92" s="84"/>
      <c r="J92" s="84"/>
      <c r="K92" s="85"/>
      <c r="L92" s="40"/>
      <c r="M92" s="40"/>
    </row>
    <row r="93" spans="1:13" s="13" customFormat="1">
      <c r="A93" s="82"/>
      <c r="B93" s="82"/>
      <c r="C93" s="82"/>
      <c r="D93" s="82"/>
      <c r="E93" s="82"/>
      <c r="F93" s="83"/>
      <c r="G93" s="82"/>
      <c r="H93" s="84"/>
      <c r="I93" s="84"/>
      <c r="J93" s="84"/>
      <c r="K93" s="85"/>
      <c r="L93" s="40"/>
      <c r="M93" s="40"/>
    </row>
    <row r="94" spans="1:13" s="13" customFormat="1">
      <c r="A94" s="82"/>
      <c r="B94" s="82"/>
      <c r="C94" s="82"/>
      <c r="D94" s="82"/>
      <c r="E94" s="82"/>
      <c r="F94" s="83"/>
      <c r="G94" s="82"/>
      <c r="H94" s="84"/>
      <c r="I94" s="84"/>
      <c r="J94" s="84"/>
      <c r="K94" s="85"/>
      <c r="L94" s="40"/>
      <c r="M94" s="40"/>
    </row>
    <row r="95" spans="1:13" s="13" customFormat="1">
      <c r="A95" s="82"/>
      <c r="B95" s="82"/>
      <c r="C95" s="82"/>
      <c r="D95" s="82"/>
      <c r="E95" s="82"/>
      <c r="F95" s="83"/>
      <c r="G95" s="82"/>
      <c r="H95" s="84"/>
      <c r="I95" s="84"/>
      <c r="J95" s="84"/>
      <c r="K95" s="85"/>
      <c r="L95" s="40"/>
      <c r="M95" s="40"/>
    </row>
    <row r="96" spans="1:13" s="13" customFormat="1">
      <c r="A96" s="82"/>
      <c r="B96" s="82"/>
      <c r="C96" s="82"/>
      <c r="D96" s="82"/>
      <c r="E96" s="82"/>
      <c r="F96" s="83"/>
      <c r="G96" s="82"/>
      <c r="H96" s="84"/>
      <c r="I96" s="84"/>
      <c r="J96" s="84"/>
      <c r="K96" s="85"/>
      <c r="L96" s="40"/>
      <c r="M96" s="40"/>
    </row>
    <row r="97" spans="1:13" s="13" customFormat="1">
      <c r="A97" s="82"/>
      <c r="B97" s="82"/>
      <c r="C97" s="82"/>
      <c r="D97" s="82"/>
      <c r="E97" s="82"/>
      <c r="F97" s="83"/>
      <c r="G97" s="82"/>
      <c r="H97" s="84"/>
      <c r="I97" s="84"/>
      <c r="J97" s="84"/>
      <c r="K97" s="85"/>
      <c r="L97" s="40"/>
      <c r="M97" s="40"/>
    </row>
    <row r="98" spans="1:13" s="13" customFormat="1">
      <c r="A98" s="82"/>
      <c r="B98" s="82"/>
      <c r="C98" s="82"/>
      <c r="D98" s="82"/>
      <c r="E98" s="82"/>
      <c r="F98" s="83"/>
      <c r="G98" s="82"/>
      <c r="H98" s="82"/>
      <c r="I98" s="82"/>
      <c r="J98" s="82"/>
      <c r="K98" s="82"/>
      <c r="L98" s="40"/>
      <c r="M98" s="40"/>
    </row>
    <row r="99" spans="1:13" s="13" customFormat="1">
      <c r="A99" s="82"/>
      <c r="B99" s="82"/>
      <c r="C99" s="82"/>
      <c r="D99" s="82"/>
      <c r="E99" s="82"/>
      <c r="F99" s="83"/>
      <c r="G99" s="82"/>
      <c r="H99" s="82"/>
      <c r="I99" s="82"/>
      <c r="J99" s="82"/>
      <c r="K99" s="82"/>
      <c r="L99" s="40"/>
      <c r="M99" s="40"/>
    </row>
    <row r="100" spans="1:13" s="13" customFormat="1">
      <c r="A100" s="82"/>
      <c r="B100" s="82"/>
      <c r="C100" s="82"/>
      <c r="D100" s="82"/>
      <c r="E100" s="82"/>
      <c r="F100" s="83"/>
      <c r="G100" s="82"/>
      <c r="H100" s="82"/>
      <c r="I100" s="82"/>
      <c r="J100" s="82"/>
      <c r="K100" s="82"/>
      <c r="L100" s="40"/>
      <c r="M100" s="40"/>
    </row>
    <row r="101" spans="1:13" s="13" customFormat="1">
      <c r="A101" s="82"/>
      <c r="B101" s="82"/>
      <c r="C101" s="82"/>
      <c r="D101" s="82"/>
      <c r="E101" s="82"/>
      <c r="F101" s="83"/>
      <c r="G101" s="82"/>
      <c r="H101" s="82"/>
      <c r="I101" s="82"/>
      <c r="J101" s="82"/>
      <c r="K101" s="82"/>
      <c r="L101" s="40"/>
      <c r="M101" s="40"/>
    </row>
    <row r="102" spans="1:13" s="13" customFormat="1">
      <c r="A102" s="82"/>
      <c r="B102" s="82"/>
      <c r="C102" s="82"/>
      <c r="D102" s="82"/>
      <c r="E102" s="82"/>
      <c r="F102" s="83"/>
      <c r="G102" s="82"/>
      <c r="H102" s="82"/>
      <c r="I102" s="82"/>
      <c r="J102" s="82"/>
      <c r="K102" s="82"/>
      <c r="L102" s="40"/>
      <c r="M102" s="40"/>
    </row>
    <row r="103" spans="1:13" s="13" customFormat="1">
      <c r="A103" s="82"/>
      <c r="B103" s="82"/>
      <c r="C103" s="82"/>
      <c r="D103" s="82"/>
      <c r="E103" s="82"/>
      <c r="F103" s="83"/>
      <c r="G103" s="82"/>
      <c r="H103" s="82"/>
      <c r="I103" s="82"/>
      <c r="J103" s="82"/>
      <c r="K103" s="82"/>
      <c r="L103" s="40"/>
      <c r="M103" s="40"/>
    </row>
    <row r="104" spans="1:13" s="13" customFormat="1">
      <c r="A104" s="82"/>
      <c r="B104" s="82"/>
      <c r="C104" s="82"/>
      <c r="D104" s="82"/>
      <c r="E104" s="82"/>
      <c r="F104" s="83"/>
      <c r="G104" s="82"/>
      <c r="H104" s="82"/>
      <c r="I104" s="82"/>
      <c r="J104" s="82"/>
      <c r="K104" s="82"/>
      <c r="L104" s="40"/>
      <c r="M104" s="40"/>
    </row>
    <row r="105" spans="1:13" s="13" customFormat="1">
      <c r="A105" s="82"/>
      <c r="B105" s="82"/>
      <c r="C105" s="82"/>
      <c r="D105" s="82"/>
      <c r="E105" s="82"/>
      <c r="F105" s="83"/>
      <c r="G105" s="82"/>
      <c r="H105" s="82"/>
      <c r="I105" s="82"/>
      <c r="J105" s="82"/>
      <c r="K105" s="82"/>
      <c r="L105" s="40"/>
      <c r="M105" s="40"/>
    </row>
    <row r="106" spans="1:13" s="13" customFormat="1">
      <c r="A106" s="82"/>
      <c r="B106" s="82"/>
      <c r="C106" s="82"/>
      <c r="D106" s="82"/>
      <c r="E106" s="82"/>
      <c r="F106" s="83"/>
      <c r="G106" s="82"/>
      <c r="H106" s="82"/>
      <c r="I106" s="82"/>
      <c r="J106" s="82"/>
      <c r="K106" s="82"/>
      <c r="L106" s="40"/>
      <c r="M106" s="40"/>
    </row>
    <row r="107" spans="1:13" s="13" customFormat="1">
      <c r="A107" s="82"/>
      <c r="B107" s="82"/>
      <c r="C107" s="82"/>
      <c r="D107" s="82"/>
      <c r="E107" s="82"/>
      <c r="F107" s="83"/>
      <c r="G107" s="82"/>
      <c r="H107" s="82"/>
      <c r="I107" s="82"/>
      <c r="J107" s="82"/>
      <c r="K107" s="82"/>
      <c r="L107" s="40"/>
      <c r="M107" s="40"/>
    </row>
    <row r="108" spans="1:13" s="13" customFormat="1">
      <c r="A108" s="82"/>
      <c r="B108" s="82"/>
      <c r="C108" s="82"/>
      <c r="D108" s="82"/>
      <c r="E108" s="82"/>
      <c r="F108" s="83"/>
      <c r="G108" s="82"/>
      <c r="H108" s="82"/>
      <c r="I108" s="82"/>
      <c r="J108" s="82"/>
      <c r="K108" s="82"/>
      <c r="L108" s="40"/>
      <c r="M108" s="40"/>
    </row>
    <row r="109" spans="1:13" s="13" customFormat="1">
      <c r="A109" s="82"/>
      <c r="B109" s="82"/>
      <c r="C109" s="82"/>
      <c r="D109" s="82"/>
      <c r="E109" s="82"/>
      <c r="F109" s="83"/>
      <c r="G109" s="82"/>
      <c r="H109" s="82"/>
      <c r="I109" s="82"/>
      <c r="J109" s="82"/>
      <c r="K109" s="82"/>
      <c r="L109" s="40"/>
      <c r="M109" s="40"/>
    </row>
    <row r="110" spans="1:13" s="13" customFormat="1">
      <c r="A110" s="82"/>
      <c r="B110" s="82"/>
      <c r="C110" s="82"/>
      <c r="D110" s="82"/>
      <c r="E110" s="82"/>
      <c r="F110" s="83"/>
      <c r="G110" s="82"/>
      <c r="H110" s="82"/>
      <c r="I110" s="82"/>
      <c r="J110" s="82"/>
      <c r="K110" s="82"/>
      <c r="L110" s="40"/>
      <c r="M110" s="40"/>
    </row>
    <row r="111" spans="1:13" s="13" customFormat="1">
      <c r="A111" s="82"/>
      <c r="B111" s="82"/>
      <c r="C111" s="82"/>
      <c r="D111" s="82"/>
      <c r="E111" s="82"/>
      <c r="F111" s="83"/>
      <c r="G111" s="82"/>
      <c r="H111" s="82"/>
      <c r="I111" s="82"/>
      <c r="J111" s="82"/>
      <c r="K111" s="82"/>
      <c r="L111" s="40"/>
      <c r="M111" s="40"/>
    </row>
    <row r="112" spans="1:13" s="13" customFormat="1">
      <c r="A112" s="82"/>
      <c r="B112" s="82"/>
      <c r="C112" s="82"/>
      <c r="D112" s="82"/>
      <c r="E112" s="82"/>
      <c r="F112" s="83"/>
      <c r="G112" s="82"/>
      <c r="H112" s="82"/>
      <c r="I112" s="82"/>
      <c r="J112" s="82"/>
      <c r="K112" s="82"/>
      <c r="L112" s="40"/>
      <c r="M112" s="40"/>
    </row>
    <row r="113" spans="1:13" s="13" customFormat="1">
      <c r="A113" s="82"/>
      <c r="B113" s="82"/>
      <c r="C113" s="82"/>
      <c r="D113" s="82"/>
      <c r="E113" s="82"/>
      <c r="F113" s="83"/>
      <c r="G113" s="82"/>
      <c r="H113" s="82"/>
      <c r="I113" s="82"/>
      <c r="J113" s="82"/>
      <c r="K113" s="82"/>
      <c r="L113" s="40"/>
      <c r="M113" s="40"/>
    </row>
    <row r="114" spans="1:13" s="13" customFormat="1">
      <c r="A114" s="82"/>
      <c r="B114" s="82"/>
      <c r="C114" s="82"/>
      <c r="D114" s="82"/>
      <c r="E114" s="82"/>
      <c r="F114" s="83"/>
      <c r="G114" s="82"/>
      <c r="H114" s="82"/>
      <c r="I114" s="82"/>
      <c r="J114" s="82"/>
      <c r="K114" s="82"/>
      <c r="L114" s="40"/>
      <c r="M114" s="40"/>
    </row>
    <row r="115" spans="1:13" s="13" customFormat="1">
      <c r="A115" s="82"/>
      <c r="B115" s="82"/>
      <c r="C115" s="82"/>
      <c r="D115" s="82"/>
      <c r="E115" s="82"/>
      <c r="F115" s="83"/>
      <c r="G115" s="82"/>
      <c r="H115" s="82"/>
      <c r="I115" s="82"/>
      <c r="J115" s="82"/>
      <c r="K115" s="82"/>
      <c r="L115" s="40"/>
      <c r="M115" s="40"/>
    </row>
    <row r="116" spans="1:13" s="13" customFormat="1">
      <c r="A116" s="82"/>
      <c r="B116" s="82"/>
      <c r="C116" s="82"/>
      <c r="D116" s="82"/>
      <c r="E116" s="82"/>
      <c r="F116" s="83"/>
      <c r="G116" s="82"/>
      <c r="H116" s="82"/>
      <c r="I116" s="82"/>
      <c r="J116" s="82"/>
      <c r="K116" s="82"/>
      <c r="L116" s="40"/>
      <c r="M116" s="40"/>
    </row>
    <row r="117" spans="1:13" s="13" customFormat="1">
      <c r="A117" s="82"/>
      <c r="B117" s="82"/>
      <c r="C117" s="82"/>
      <c r="D117" s="82"/>
      <c r="E117" s="82"/>
      <c r="F117" s="83"/>
      <c r="G117" s="82"/>
      <c r="H117" s="82"/>
      <c r="I117" s="82"/>
      <c r="J117" s="82"/>
      <c r="K117" s="82"/>
      <c r="L117" s="40"/>
      <c r="M117" s="40"/>
    </row>
    <row r="118" spans="1:13" s="13" customFormat="1">
      <c r="A118" s="82"/>
      <c r="B118" s="82"/>
      <c r="C118" s="82"/>
      <c r="D118" s="82"/>
      <c r="E118" s="82"/>
      <c r="F118" s="83"/>
      <c r="G118" s="82"/>
      <c r="H118" s="82"/>
      <c r="I118" s="82"/>
      <c r="J118" s="82"/>
      <c r="K118" s="82"/>
      <c r="L118" s="40"/>
      <c r="M118" s="40"/>
    </row>
    <row r="119" spans="1:13" s="13" customFormat="1">
      <c r="A119" s="82"/>
      <c r="B119" s="82"/>
      <c r="C119" s="82"/>
      <c r="D119" s="82"/>
      <c r="E119" s="82"/>
      <c r="F119" s="83"/>
      <c r="G119" s="82"/>
      <c r="H119" s="82"/>
      <c r="I119" s="82"/>
      <c r="J119" s="82"/>
      <c r="K119" s="82"/>
      <c r="L119" s="40"/>
      <c r="M119" s="40"/>
    </row>
    <row r="120" spans="1:13" s="13" customFormat="1">
      <c r="A120" s="82"/>
      <c r="B120" s="82"/>
      <c r="C120" s="82"/>
      <c r="D120" s="82"/>
      <c r="E120" s="82"/>
      <c r="F120" s="83"/>
      <c r="G120" s="82"/>
      <c r="H120" s="82"/>
      <c r="I120" s="82"/>
      <c r="J120" s="82"/>
      <c r="K120" s="82"/>
      <c r="L120" s="40"/>
      <c r="M120" s="40"/>
    </row>
    <row r="121" spans="1:13" s="13" customFormat="1">
      <c r="A121" s="82"/>
      <c r="B121" s="82"/>
      <c r="C121" s="82"/>
      <c r="D121" s="82"/>
      <c r="E121" s="82"/>
      <c r="F121" s="83"/>
      <c r="G121" s="82"/>
      <c r="H121" s="82"/>
      <c r="I121" s="82"/>
      <c r="J121" s="82"/>
      <c r="K121" s="82"/>
      <c r="L121" s="40"/>
      <c r="M121" s="40"/>
    </row>
    <row r="122" spans="1:13" s="13" customFormat="1">
      <c r="A122" s="82"/>
      <c r="B122" s="82"/>
      <c r="C122" s="82"/>
      <c r="D122" s="82"/>
      <c r="E122" s="82"/>
      <c r="F122" s="83"/>
      <c r="G122" s="82"/>
      <c r="H122" s="82"/>
      <c r="I122" s="82"/>
      <c r="J122" s="82"/>
      <c r="K122" s="82"/>
      <c r="L122" s="40"/>
      <c r="M122" s="40"/>
    </row>
    <row r="123" spans="1:13" s="13" customFormat="1">
      <c r="A123" s="82"/>
      <c r="B123" s="82"/>
      <c r="C123" s="82"/>
      <c r="D123" s="82"/>
      <c r="E123" s="82"/>
      <c r="F123" s="83"/>
      <c r="G123" s="82"/>
      <c r="H123" s="82"/>
      <c r="I123" s="82"/>
      <c r="J123" s="82"/>
      <c r="K123" s="82"/>
      <c r="L123" s="40"/>
      <c r="M123" s="40"/>
    </row>
    <row r="124" spans="1:13" s="13" customFormat="1">
      <c r="A124" s="82"/>
      <c r="B124" s="82"/>
      <c r="C124" s="82"/>
      <c r="D124" s="82"/>
      <c r="E124" s="82"/>
      <c r="F124" s="83"/>
      <c r="G124" s="82"/>
      <c r="H124" s="82"/>
      <c r="I124" s="82"/>
      <c r="J124" s="82"/>
      <c r="K124" s="82"/>
      <c r="L124" s="40"/>
      <c r="M124" s="40"/>
    </row>
    <row r="125" spans="1:13" s="13" customFormat="1">
      <c r="A125" s="82"/>
      <c r="B125" s="82"/>
      <c r="C125" s="82"/>
      <c r="D125" s="82"/>
      <c r="E125" s="82"/>
      <c r="F125" s="83"/>
      <c r="G125" s="82"/>
      <c r="H125" s="82"/>
      <c r="I125" s="82"/>
      <c r="J125" s="82"/>
      <c r="K125" s="82"/>
      <c r="L125" s="40"/>
      <c r="M125" s="40"/>
    </row>
    <row r="126" spans="1:13" s="13" customFormat="1">
      <c r="A126" s="82"/>
      <c r="B126" s="82"/>
      <c r="C126" s="82"/>
      <c r="D126" s="82"/>
      <c r="E126" s="82"/>
      <c r="F126" s="83"/>
      <c r="G126" s="82"/>
      <c r="H126" s="82"/>
      <c r="I126" s="82"/>
      <c r="J126" s="82"/>
      <c r="K126" s="82"/>
      <c r="L126" s="40"/>
      <c r="M126" s="40"/>
    </row>
    <row r="127" spans="1:13" s="13" customFormat="1">
      <c r="A127" s="82"/>
      <c r="B127" s="82"/>
      <c r="C127" s="82"/>
      <c r="D127" s="82"/>
      <c r="E127" s="82"/>
      <c r="F127" s="83"/>
      <c r="G127" s="82"/>
      <c r="H127" s="82"/>
      <c r="I127" s="82"/>
      <c r="J127" s="82"/>
      <c r="K127" s="82"/>
      <c r="L127" s="40"/>
      <c r="M127" s="40"/>
    </row>
    <row r="128" spans="1:13" s="13" customFormat="1">
      <c r="A128" s="82"/>
      <c r="B128" s="82"/>
      <c r="C128" s="82"/>
      <c r="D128" s="82"/>
      <c r="E128" s="82"/>
      <c r="F128" s="83"/>
      <c r="G128" s="82"/>
      <c r="H128" s="82"/>
      <c r="I128" s="82"/>
      <c r="J128" s="82"/>
      <c r="K128" s="82"/>
      <c r="L128" s="40"/>
      <c r="M128" s="40"/>
    </row>
    <row r="129" spans="1:13" s="13" customFormat="1">
      <c r="A129" s="82"/>
      <c r="B129" s="82"/>
      <c r="C129" s="82"/>
      <c r="D129" s="82"/>
      <c r="E129" s="82"/>
      <c r="F129" s="83"/>
      <c r="G129" s="82"/>
      <c r="H129" s="82"/>
      <c r="I129" s="82"/>
      <c r="J129" s="82"/>
      <c r="K129" s="82"/>
      <c r="L129" s="40"/>
      <c r="M129" s="40"/>
    </row>
    <row r="130" spans="1:13" s="13" customFormat="1">
      <c r="A130" s="82"/>
      <c r="B130" s="82"/>
      <c r="C130" s="82"/>
      <c r="D130" s="82"/>
      <c r="E130" s="82"/>
      <c r="F130" s="83"/>
      <c r="G130" s="82"/>
      <c r="H130" s="82"/>
      <c r="I130" s="82"/>
      <c r="J130" s="82"/>
      <c r="K130" s="82"/>
      <c r="L130" s="40"/>
      <c r="M130" s="40"/>
    </row>
    <row r="131" spans="1:13" s="13" customFormat="1">
      <c r="A131" s="82"/>
      <c r="B131" s="82"/>
      <c r="C131" s="82"/>
      <c r="D131" s="82"/>
      <c r="E131" s="82"/>
      <c r="F131" s="83"/>
      <c r="G131" s="82"/>
      <c r="H131" s="82"/>
      <c r="I131" s="82"/>
      <c r="J131" s="82"/>
      <c r="K131" s="82"/>
      <c r="L131" s="40"/>
      <c r="M131" s="40"/>
    </row>
    <row r="132" spans="1:13" s="13" customFormat="1">
      <c r="A132" s="82"/>
      <c r="B132" s="82"/>
      <c r="C132" s="82"/>
      <c r="D132" s="82"/>
      <c r="E132" s="82"/>
      <c r="F132" s="83"/>
      <c r="G132" s="82"/>
      <c r="H132" s="82"/>
      <c r="I132" s="82"/>
      <c r="J132" s="82"/>
      <c r="K132" s="82"/>
      <c r="L132" s="40"/>
      <c r="M132" s="40"/>
    </row>
    <row r="133" spans="1:13" s="13" customFormat="1">
      <c r="A133" s="82"/>
      <c r="B133" s="82"/>
      <c r="C133" s="82"/>
      <c r="D133" s="82"/>
      <c r="E133" s="82"/>
      <c r="F133" s="83"/>
      <c r="G133" s="82"/>
      <c r="H133" s="82"/>
      <c r="I133" s="82"/>
      <c r="J133" s="82"/>
      <c r="K133" s="82"/>
      <c r="L133" s="40"/>
      <c r="M133" s="40"/>
    </row>
    <row r="134" spans="1:13" s="13" customFormat="1">
      <c r="A134" s="82"/>
      <c r="B134" s="82"/>
      <c r="C134" s="82"/>
      <c r="D134" s="82"/>
      <c r="E134" s="82"/>
      <c r="F134" s="83"/>
      <c r="G134" s="82"/>
      <c r="H134" s="82"/>
      <c r="I134" s="82"/>
      <c r="J134" s="82"/>
      <c r="K134" s="82"/>
      <c r="L134" s="40"/>
      <c r="M134" s="40"/>
    </row>
    <row r="135" spans="1:13" s="13" customFormat="1">
      <c r="A135" s="82"/>
      <c r="B135" s="82"/>
      <c r="C135" s="82"/>
      <c r="D135" s="82"/>
      <c r="E135" s="82"/>
      <c r="F135" s="83"/>
      <c r="G135" s="82"/>
      <c r="H135" s="82"/>
      <c r="I135" s="82"/>
      <c r="J135" s="82"/>
      <c r="K135" s="82"/>
      <c r="L135" s="40"/>
      <c r="M135" s="40"/>
    </row>
    <row r="136" spans="1:13" s="13" customFormat="1">
      <c r="A136" s="82"/>
      <c r="B136" s="82"/>
      <c r="C136" s="82"/>
      <c r="D136" s="82"/>
      <c r="E136" s="82"/>
      <c r="F136" s="83"/>
      <c r="G136" s="82"/>
      <c r="H136" s="82"/>
      <c r="I136" s="82"/>
      <c r="J136" s="82"/>
      <c r="K136" s="82"/>
      <c r="L136" s="40"/>
      <c r="M136" s="40"/>
    </row>
    <row r="137" spans="1:13" s="13" customFormat="1">
      <c r="A137" s="82"/>
      <c r="B137" s="82"/>
      <c r="C137" s="82"/>
      <c r="D137" s="82"/>
      <c r="E137" s="82"/>
      <c r="F137" s="83"/>
      <c r="G137" s="82"/>
      <c r="H137" s="82"/>
      <c r="I137" s="82"/>
      <c r="J137" s="82"/>
      <c r="K137" s="82"/>
      <c r="L137" s="40"/>
      <c r="M137" s="40"/>
    </row>
    <row r="138" spans="1:13" s="13" customFormat="1">
      <c r="A138" s="82"/>
      <c r="B138" s="82"/>
      <c r="C138" s="82"/>
      <c r="D138" s="82"/>
      <c r="E138" s="82"/>
      <c r="F138" s="83"/>
      <c r="G138" s="82"/>
      <c r="H138" s="82"/>
      <c r="I138" s="82"/>
      <c r="J138" s="82"/>
      <c r="K138" s="82"/>
      <c r="L138" s="40"/>
      <c r="M138" s="40"/>
    </row>
    <row r="139" spans="1:13" s="13" customFormat="1">
      <c r="A139" s="82"/>
      <c r="B139" s="82"/>
      <c r="C139" s="82"/>
      <c r="D139" s="82"/>
      <c r="E139" s="82"/>
      <c r="F139" s="83"/>
      <c r="G139" s="82"/>
      <c r="H139" s="82"/>
      <c r="I139" s="82"/>
      <c r="J139" s="82"/>
      <c r="K139" s="82"/>
      <c r="L139" s="40"/>
      <c r="M139" s="40"/>
    </row>
    <row r="140" spans="1:13" s="13" customFormat="1">
      <c r="A140" s="82"/>
      <c r="B140" s="82"/>
      <c r="C140" s="82"/>
      <c r="D140" s="82"/>
      <c r="E140" s="82"/>
      <c r="F140" s="83"/>
      <c r="G140" s="82"/>
      <c r="H140" s="82"/>
      <c r="I140" s="82"/>
      <c r="J140" s="82"/>
      <c r="K140" s="82"/>
      <c r="L140" s="40"/>
      <c r="M140" s="40"/>
    </row>
    <row r="141" spans="1:13" s="13" customFormat="1">
      <c r="A141" s="82"/>
      <c r="B141" s="82"/>
      <c r="C141" s="82"/>
      <c r="D141" s="82"/>
      <c r="E141" s="82"/>
      <c r="F141" s="83"/>
      <c r="G141" s="82"/>
      <c r="H141" s="82"/>
      <c r="I141" s="82"/>
      <c r="J141" s="82"/>
      <c r="K141" s="82"/>
      <c r="L141" s="40"/>
      <c r="M141" s="40"/>
    </row>
    <row r="142" spans="1:13" s="13" customFormat="1">
      <c r="A142" s="82"/>
      <c r="B142" s="82"/>
      <c r="C142" s="82"/>
      <c r="D142" s="82"/>
      <c r="E142" s="82"/>
      <c r="F142" s="83"/>
      <c r="G142" s="82"/>
      <c r="H142" s="82"/>
      <c r="I142" s="82"/>
      <c r="J142" s="82"/>
      <c r="K142" s="82"/>
      <c r="L142" s="40"/>
      <c r="M142" s="40"/>
    </row>
    <row r="143" spans="1:13" s="13" customFormat="1">
      <c r="A143" s="82"/>
      <c r="B143" s="82"/>
      <c r="C143" s="82"/>
      <c r="D143" s="82"/>
      <c r="E143" s="82"/>
      <c r="F143" s="83"/>
      <c r="G143" s="82"/>
      <c r="H143" s="82"/>
      <c r="I143" s="82"/>
      <c r="J143" s="82"/>
      <c r="K143" s="82"/>
      <c r="L143" s="40"/>
      <c r="M143" s="40"/>
    </row>
    <row r="144" spans="1:13" s="13" customFormat="1">
      <c r="A144" s="82"/>
      <c r="B144" s="82"/>
      <c r="C144" s="82"/>
      <c r="D144" s="82"/>
      <c r="E144" s="82"/>
      <c r="F144" s="83"/>
      <c r="G144" s="82"/>
      <c r="H144" s="82"/>
      <c r="I144" s="82"/>
      <c r="J144" s="82"/>
      <c r="K144" s="82"/>
      <c r="L144" s="40"/>
      <c r="M144" s="40"/>
    </row>
    <row r="145" spans="1:13" s="13" customFormat="1">
      <c r="A145" s="82"/>
      <c r="B145" s="82"/>
      <c r="C145" s="82"/>
      <c r="D145" s="82"/>
      <c r="E145" s="82"/>
      <c r="F145" s="83"/>
      <c r="G145" s="82"/>
      <c r="H145" s="82"/>
      <c r="I145" s="82"/>
      <c r="J145" s="82"/>
      <c r="K145" s="82"/>
      <c r="L145" s="40"/>
      <c r="M145" s="40"/>
    </row>
    <row r="146" spans="1:13" s="13" customFormat="1">
      <c r="A146" s="82"/>
      <c r="B146" s="82"/>
      <c r="C146" s="82"/>
      <c r="D146" s="82"/>
      <c r="E146" s="82"/>
      <c r="F146" s="83"/>
      <c r="G146" s="82"/>
      <c r="H146" s="82"/>
      <c r="I146" s="82"/>
      <c r="J146" s="82"/>
      <c r="K146" s="82"/>
      <c r="L146" s="40"/>
      <c r="M146" s="40"/>
    </row>
    <row r="147" spans="1:13" s="13" customFormat="1">
      <c r="A147" s="82"/>
      <c r="B147" s="82"/>
      <c r="C147" s="82"/>
      <c r="D147" s="82"/>
      <c r="E147" s="82"/>
      <c r="F147" s="83"/>
      <c r="G147" s="82"/>
      <c r="H147" s="82"/>
      <c r="I147" s="82"/>
      <c r="J147" s="82"/>
      <c r="K147" s="82"/>
      <c r="L147" s="40"/>
      <c r="M147" s="40"/>
    </row>
    <row r="148" spans="1:13" s="13" customFormat="1">
      <c r="A148" s="82"/>
      <c r="B148" s="82"/>
      <c r="C148" s="82"/>
      <c r="D148" s="82"/>
      <c r="E148" s="82"/>
      <c r="F148" s="83"/>
      <c r="G148" s="82"/>
      <c r="H148" s="82"/>
      <c r="I148" s="82"/>
      <c r="J148" s="82"/>
      <c r="K148" s="82"/>
      <c r="L148" s="40"/>
      <c r="M148" s="40"/>
    </row>
    <row r="149" spans="1:13" s="13" customFormat="1">
      <c r="A149" s="82"/>
      <c r="B149" s="82"/>
      <c r="C149" s="82"/>
      <c r="D149" s="82"/>
      <c r="E149" s="82"/>
      <c r="F149" s="83"/>
      <c r="G149" s="82"/>
      <c r="H149" s="82"/>
      <c r="I149" s="82"/>
      <c r="J149" s="82"/>
      <c r="K149" s="82"/>
      <c r="L149" s="40"/>
      <c r="M149" s="40"/>
    </row>
    <row r="150" spans="1:13" s="13" customFormat="1">
      <c r="A150" s="82"/>
      <c r="B150" s="82"/>
      <c r="C150" s="82"/>
      <c r="D150" s="82"/>
      <c r="E150" s="82"/>
      <c r="F150" s="83"/>
      <c r="G150" s="82"/>
      <c r="H150" s="82"/>
      <c r="I150" s="82"/>
      <c r="J150" s="82"/>
      <c r="K150" s="82"/>
      <c r="L150" s="40"/>
      <c r="M150" s="40"/>
    </row>
    <row r="151" spans="1:13" s="13" customFormat="1">
      <c r="A151" s="82"/>
      <c r="B151" s="82"/>
      <c r="C151" s="82"/>
      <c r="D151" s="82"/>
      <c r="E151" s="82"/>
      <c r="F151" s="83"/>
      <c r="G151" s="82"/>
      <c r="H151" s="82"/>
      <c r="I151" s="82"/>
      <c r="J151" s="82"/>
      <c r="K151" s="82"/>
      <c r="L151" s="40"/>
      <c r="M151" s="40"/>
    </row>
    <row r="152" spans="1:13" s="13" customFormat="1">
      <c r="A152" s="82"/>
      <c r="B152" s="82"/>
      <c r="C152" s="82"/>
      <c r="D152" s="82"/>
      <c r="E152" s="82"/>
      <c r="F152" s="83"/>
      <c r="G152" s="82"/>
      <c r="H152" s="82"/>
      <c r="I152" s="82"/>
      <c r="J152" s="82"/>
      <c r="K152" s="82"/>
      <c r="L152" s="40"/>
      <c r="M152" s="40"/>
    </row>
    <row r="153" spans="1:13" s="13" customFormat="1">
      <c r="A153" s="82"/>
      <c r="B153" s="82"/>
      <c r="C153" s="82"/>
      <c r="D153" s="82"/>
      <c r="E153" s="82"/>
      <c r="F153" s="83"/>
      <c r="G153" s="82"/>
      <c r="H153" s="82"/>
      <c r="I153" s="82"/>
      <c r="J153" s="82"/>
      <c r="K153" s="82"/>
      <c r="L153" s="40"/>
      <c r="M153" s="40"/>
    </row>
    <row r="154" spans="1:13" s="13" customFormat="1">
      <c r="A154" s="82"/>
      <c r="B154" s="82"/>
      <c r="C154" s="82"/>
      <c r="D154" s="82"/>
      <c r="E154" s="82"/>
      <c r="F154" s="83"/>
      <c r="G154" s="82"/>
      <c r="H154" s="82"/>
      <c r="I154" s="82"/>
      <c r="J154" s="82"/>
      <c r="K154" s="82"/>
      <c r="L154" s="40"/>
      <c r="M154" s="40"/>
    </row>
    <row r="155" spans="1:13" s="13" customFormat="1">
      <c r="A155" s="82"/>
      <c r="B155" s="82"/>
      <c r="C155" s="82"/>
      <c r="D155" s="82"/>
      <c r="E155" s="82"/>
      <c r="F155" s="83"/>
      <c r="G155" s="82"/>
      <c r="H155" s="82"/>
      <c r="I155" s="82"/>
      <c r="J155" s="82"/>
      <c r="K155" s="82"/>
      <c r="L155" s="40"/>
      <c r="M155" s="40"/>
    </row>
    <row r="156" spans="1:13" s="13" customFormat="1">
      <c r="A156" s="82"/>
      <c r="B156" s="82"/>
      <c r="C156" s="82"/>
      <c r="D156" s="82"/>
      <c r="E156" s="82"/>
      <c r="F156" s="83"/>
      <c r="G156" s="82"/>
      <c r="H156" s="82"/>
      <c r="I156" s="82"/>
      <c r="J156" s="82"/>
      <c r="K156" s="82"/>
      <c r="L156" s="40"/>
      <c r="M156" s="40"/>
    </row>
    <row r="157" spans="1:13" s="13" customFormat="1">
      <c r="A157" s="82"/>
      <c r="B157" s="82"/>
      <c r="C157" s="82"/>
      <c r="D157" s="82"/>
      <c r="E157" s="82"/>
      <c r="F157" s="83"/>
      <c r="G157" s="82"/>
      <c r="H157" s="82"/>
      <c r="I157" s="82"/>
      <c r="J157" s="82"/>
      <c r="K157" s="82"/>
      <c r="L157" s="40"/>
      <c r="M157" s="40"/>
    </row>
    <row r="158" spans="1:13" s="13" customFormat="1">
      <c r="A158" s="82"/>
      <c r="B158" s="82"/>
      <c r="C158" s="82"/>
      <c r="D158" s="82"/>
      <c r="E158" s="82"/>
      <c r="F158" s="83"/>
      <c r="G158" s="82"/>
      <c r="H158" s="82"/>
      <c r="I158" s="82"/>
      <c r="J158" s="82"/>
      <c r="K158" s="82"/>
      <c r="L158" s="40"/>
      <c r="M158" s="40"/>
    </row>
    <row r="159" spans="1:13" s="13" customFormat="1">
      <c r="A159" s="82"/>
      <c r="B159" s="82"/>
      <c r="C159" s="82"/>
      <c r="D159" s="82"/>
      <c r="E159" s="82"/>
      <c r="F159" s="83"/>
      <c r="G159" s="82"/>
      <c r="H159" s="82"/>
      <c r="I159" s="82"/>
      <c r="J159" s="82"/>
      <c r="K159" s="82"/>
      <c r="L159" s="40"/>
      <c r="M159" s="40"/>
    </row>
    <row r="160" spans="1:13" s="13" customFormat="1">
      <c r="A160" s="82"/>
      <c r="B160" s="82"/>
      <c r="C160" s="82"/>
      <c r="D160" s="82"/>
      <c r="E160" s="82"/>
      <c r="F160" s="83"/>
      <c r="G160" s="82"/>
      <c r="H160" s="82"/>
      <c r="I160" s="82"/>
      <c r="J160" s="82"/>
      <c r="K160" s="82"/>
      <c r="L160" s="40"/>
      <c r="M160" s="40"/>
    </row>
    <row r="161" spans="1:13" s="13" customFormat="1">
      <c r="A161" s="82"/>
      <c r="B161" s="82"/>
      <c r="C161" s="82"/>
      <c r="D161" s="82"/>
      <c r="E161" s="82"/>
      <c r="F161" s="83"/>
      <c r="G161" s="82"/>
      <c r="H161" s="82"/>
      <c r="I161" s="82"/>
      <c r="J161" s="82"/>
      <c r="K161" s="82"/>
      <c r="L161" s="40"/>
      <c r="M161" s="40"/>
    </row>
    <row r="162" spans="1:13" s="13" customFormat="1">
      <c r="A162" s="82"/>
      <c r="B162" s="82"/>
      <c r="C162" s="82"/>
      <c r="D162" s="82"/>
      <c r="E162" s="82"/>
      <c r="F162" s="83"/>
      <c r="G162" s="82"/>
      <c r="H162" s="82"/>
      <c r="I162" s="82"/>
      <c r="J162" s="82"/>
      <c r="K162" s="82"/>
      <c r="L162" s="40"/>
      <c r="M162" s="40"/>
    </row>
    <row r="163" spans="1:13" s="13" customFormat="1">
      <c r="A163" s="82"/>
      <c r="B163" s="82"/>
      <c r="C163" s="82"/>
      <c r="D163" s="82"/>
      <c r="E163" s="82"/>
      <c r="F163" s="83"/>
      <c r="G163" s="82"/>
      <c r="H163" s="82"/>
      <c r="I163" s="82"/>
      <c r="J163" s="82"/>
      <c r="K163" s="82"/>
      <c r="L163" s="40"/>
      <c r="M163" s="40"/>
    </row>
    <row r="164" spans="1:13" s="13" customFormat="1">
      <c r="A164" s="82"/>
      <c r="B164" s="82"/>
      <c r="C164" s="82"/>
      <c r="D164" s="82"/>
      <c r="E164" s="82"/>
      <c r="F164" s="83"/>
      <c r="G164" s="82"/>
      <c r="H164" s="82"/>
      <c r="I164" s="82"/>
      <c r="J164" s="82"/>
      <c r="K164" s="82"/>
      <c r="L164" s="40"/>
      <c r="M164" s="40"/>
    </row>
    <row r="165" spans="1:13" s="13" customFormat="1">
      <c r="A165" s="82"/>
      <c r="B165" s="82"/>
      <c r="C165" s="82"/>
      <c r="D165" s="82"/>
      <c r="E165" s="82"/>
      <c r="F165" s="83"/>
      <c r="G165" s="82"/>
      <c r="H165" s="82"/>
      <c r="I165" s="82"/>
      <c r="J165" s="82"/>
      <c r="K165" s="82"/>
      <c r="L165" s="40"/>
      <c r="M165" s="40"/>
    </row>
    <row r="166" spans="1:13" s="13" customFormat="1">
      <c r="A166" s="82"/>
      <c r="B166" s="82"/>
      <c r="C166" s="82"/>
      <c r="D166" s="82"/>
      <c r="E166" s="82"/>
      <c r="F166" s="83"/>
      <c r="G166" s="82"/>
      <c r="H166" s="82"/>
      <c r="I166" s="82"/>
      <c r="J166" s="82"/>
      <c r="K166" s="82"/>
      <c r="L166" s="40"/>
      <c r="M166" s="40"/>
    </row>
    <row r="167" spans="1:13" s="13" customFormat="1">
      <c r="A167" s="82"/>
      <c r="B167" s="82"/>
      <c r="C167" s="82"/>
      <c r="D167" s="82"/>
      <c r="E167" s="82"/>
      <c r="F167" s="83"/>
      <c r="G167" s="82"/>
      <c r="H167" s="82"/>
      <c r="I167" s="82"/>
      <c r="J167" s="82"/>
      <c r="K167" s="82"/>
      <c r="L167" s="40"/>
      <c r="M167" s="40"/>
    </row>
    <row r="168" spans="1:13" s="13" customFormat="1">
      <c r="A168" s="82"/>
      <c r="B168" s="82"/>
      <c r="C168" s="82"/>
      <c r="D168" s="82"/>
      <c r="E168" s="82"/>
      <c r="F168" s="83"/>
      <c r="G168" s="82"/>
      <c r="H168" s="82"/>
      <c r="I168" s="82"/>
      <c r="J168" s="82"/>
      <c r="K168" s="82"/>
      <c r="L168" s="40"/>
      <c r="M168" s="40"/>
    </row>
    <row r="169" spans="1:13" s="13" customFormat="1">
      <c r="A169" s="82"/>
      <c r="B169" s="82"/>
      <c r="C169" s="82"/>
      <c r="D169" s="82"/>
      <c r="E169" s="82"/>
      <c r="F169" s="83"/>
      <c r="G169" s="82"/>
      <c r="H169" s="82"/>
      <c r="I169" s="82"/>
      <c r="J169" s="82"/>
      <c r="K169" s="82"/>
      <c r="L169" s="40"/>
      <c r="M169" s="40"/>
    </row>
    <row r="170" spans="1:13" s="13" customFormat="1">
      <c r="A170" s="82"/>
      <c r="B170" s="82"/>
      <c r="C170" s="82"/>
      <c r="D170" s="82"/>
      <c r="E170" s="82"/>
      <c r="F170" s="83"/>
      <c r="G170" s="82"/>
      <c r="H170" s="82"/>
      <c r="I170" s="82"/>
      <c r="J170" s="82"/>
      <c r="K170" s="82"/>
      <c r="L170" s="40"/>
      <c r="M170" s="40"/>
    </row>
    <row r="171" spans="1:13" s="13" customFormat="1">
      <c r="A171" s="82"/>
      <c r="B171" s="82"/>
      <c r="C171" s="82"/>
      <c r="D171" s="82"/>
      <c r="E171" s="82"/>
      <c r="F171" s="83"/>
      <c r="G171" s="82"/>
      <c r="H171" s="82"/>
      <c r="I171" s="82"/>
      <c r="J171" s="82"/>
      <c r="K171" s="82"/>
      <c r="L171" s="40"/>
      <c r="M171" s="40"/>
    </row>
    <row r="172" spans="1:13" s="13" customFormat="1">
      <c r="A172" s="82"/>
      <c r="B172" s="82"/>
      <c r="C172" s="82"/>
      <c r="D172" s="82"/>
      <c r="E172" s="82"/>
      <c r="F172" s="83"/>
      <c r="G172" s="82"/>
      <c r="H172" s="82"/>
      <c r="I172" s="82"/>
      <c r="J172" s="82"/>
      <c r="K172" s="82"/>
      <c r="L172" s="40"/>
      <c r="M172" s="40"/>
    </row>
    <row r="173" spans="1:13" s="13" customFormat="1">
      <c r="A173" s="82"/>
      <c r="B173" s="82"/>
      <c r="C173" s="82"/>
      <c r="D173" s="82"/>
      <c r="E173" s="82"/>
      <c r="F173" s="83"/>
      <c r="G173" s="82"/>
      <c r="H173" s="82"/>
      <c r="I173" s="82"/>
      <c r="J173" s="82"/>
      <c r="K173" s="82"/>
      <c r="L173" s="40"/>
      <c r="M173" s="40"/>
    </row>
    <row r="174" spans="1:13" s="13" customFormat="1">
      <c r="A174" s="82"/>
      <c r="B174" s="82"/>
      <c r="C174" s="82"/>
      <c r="D174" s="82"/>
      <c r="E174" s="82"/>
      <c r="F174" s="83"/>
      <c r="G174" s="82"/>
      <c r="H174" s="82"/>
      <c r="I174" s="82"/>
      <c r="J174" s="82"/>
      <c r="K174" s="82"/>
      <c r="L174" s="40"/>
      <c r="M174" s="40"/>
    </row>
    <row r="175" spans="1:13" s="13" customFormat="1">
      <c r="A175" s="82"/>
      <c r="B175" s="82"/>
      <c r="C175" s="82"/>
      <c r="D175" s="82"/>
      <c r="E175" s="82"/>
      <c r="F175" s="83"/>
      <c r="G175" s="82"/>
      <c r="H175" s="82"/>
      <c r="I175" s="82"/>
      <c r="J175" s="82"/>
      <c r="K175" s="82"/>
      <c r="L175" s="40"/>
      <c r="M175" s="40"/>
    </row>
    <row r="176" spans="1:13" s="13" customFormat="1">
      <c r="A176" s="82"/>
      <c r="B176" s="82"/>
      <c r="C176" s="82"/>
      <c r="D176" s="82"/>
      <c r="E176" s="82"/>
      <c r="F176" s="83"/>
      <c r="G176" s="82"/>
      <c r="H176" s="82"/>
      <c r="I176" s="82"/>
      <c r="J176" s="82"/>
      <c r="K176" s="82"/>
      <c r="L176" s="40"/>
      <c r="M176" s="40"/>
    </row>
    <row r="177" spans="1:13" s="13" customFormat="1">
      <c r="A177" s="82"/>
      <c r="B177" s="82"/>
      <c r="C177" s="82"/>
      <c r="D177" s="82"/>
      <c r="E177" s="82"/>
      <c r="F177" s="83"/>
      <c r="G177" s="82"/>
      <c r="H177" s="82"/>
      <c r="I177" s="82"/>
      <c r="J177" s="82"/>
      <c r="K177" s="82"/>
      <c r="L177" s="40"/>
      <c r="M177" s="40"/>
    </row>
    <row r="178" spans="1:13" s="13" customFormat="1">
      <c r="A178" s="82"/>
      <c r="B178" s="82"/>
      <c r="C178" s="82"/>
      <c r="D178" s="82"/>
      <c r="E178" s="82"/>
      <c r="F178" s="83"/>
      <c r="G178" s="82"/>
      <c r="H178" s="82"/>
      <c r="I178" s="82"/>
      <c r="J178" s="82"/>
      <c r="K178" s="82"/>
      <c r="L178" s="40"/>
      <c r="M178" s="40"/>
    </row>
    <row r="179" spans="1:13" s="13" customFormat="1">
      <c r="A179" s="82"/>
      <c r="B179" s="82"/>
      <c r="C179" s="82"/>
      <c r="D179" s="82"/>
      <c r="E179" s="82"/>
      <c r="F179" s="83"/>
      <c r="G179" s="82"/>
      <c r="H179" s="82"/>
      <c r="I179" s="82"/>
      <c r="J179" s="82"/>
      <c r="K179" s="82"/>
      <c r="L179" s="40"/>
      <c r="M179" s="40"/>
    </row>
    <row r="180" spans="1:13" s="13" customFormat="1">
      <c r="A180" s="82"/>
      <c r="B180" s="82"/>
      <c r="C180" s="82"/>
      <c r="D180" s="82"/>
      <c r="E180" s="82"/>
      <c r="F180" s="83"/>
      <c r="G180" s="82"/>
      <c r="H180" s="82"/>
      <c r="I180" s="82"/>
      <c r="J180" s="82"/>
      <c r="K180" s="82"/>
      <c r="L180" s="40"/>
      <c r="M180" s="40"/>
    </row>
    <row r="181" spans="1:13" s="13" customFormat="1">
      <c r="A181" s="82"/>
      <c r="B181" s="82"/>
      <c r="C181" s="82"/>
      <c r="D181" s="82"/>
      <c r="E181" s="82"/>
      <c r="F181" s="83"/>
      <c r="G181" s="82"/>
      <c r="H181" s="82"/>
      <c r="I181" s="82"/>
      <c r="J181" s="82"/>
      <c r="K181" s="82"/>
      <c r="L181" s="40"/>
      <c r="M181" s="40"/>
    </row>
    <row r="182" spans="1:13" s="13" customFormat="1">
      <c r="A182" s="82"/>
      <c r="B182" s="82"/>
      <c r="C182" s="82"/>
      <c r="D182" s="82"/>
      <c r="E182" s="82"/>
      <c r="F182" s="83"/>
      <c r="G182" s="82"/>
      <c r="H182" s="82"/>
      <c r="I182" s="82"/>
      <c r="J182" s="82"/>
      <c r="K182" s="82"/>
      <c r="L182" s="40"/>
      <c r="M182" s="40"/>
    </row>
    <row r="183" spans="1:13" s="13" customFormat="1">
      <c r="A183" s="82"/>
      <c r="B183" s="82"/>
      <c r="C183" s="82"/>
      <c r="D183" s="82"/>
      <c r="E183" s="82"/>
      <c r="F183" s="83"/>
      <c r="G183" s="82"/>
      <c r="H183" s="82"/>
      <c r="I183" s="82"/>
      <c r="J183" s="82"/>
      <c r="K183" s="82"/>
      <c r="L183" s="40"/>
      <c r="M183" s="40"/>
    </row>
    <row r="184" spans="1:13" s="13" customFormat="1">
      <c r="A184" s="82"/>
      <c r="B184" s="82"/>
      <c r="C184" s="82"/>
      <c r="D184" s="82"/>
      <c r="E184" s="82"/>
      <c r="F184" s="83"/>
      <c r="G184" s="82"/>
      <c r="H184" s="82"/>
      <c r="I184" s="82"/>
      <c r="J184" s="82"/>
      <c r="K184" s="82"/>
      <c r="L184" s="40"/>
      <c r="M184" s="40"/>
    </row>
    <row r="185" spans="1:13" s="13" customFormat="1">
      <c r="A185" s="82"/>
      <c r="B185" s="82"/>
      <c r="C185" s="82"/>
      <c r="D185" s="82"/>
      <c r="E185" s="82"/>
      <c r="F185" s="83"/>
      <c r="G185" s="82"/>
      <c r="H185" s="82"/>
      <c r="I185" s="82"/>
      <c r="J185" s="82"/>
      <c r="K185" s="82"/>
      <c r="L185" s="40"/>
      <c r="M185" s="40"/>
    </row>
    <row r="186" spans="1:13" s="13" customFormat="1">
      <c r="A186" s="82"/>
      <c r="B186" s="82"/>
      <c r="C186" s="82"/>
      <c r="D186" s="82"/>
      <c r="E186" s="82"/>
      <c r="F186" s="83"/>
      <c r="G186" s="82"/>
      <c r="H186" s="82"/>
      <c r="I186" s="82"/>
      <c r="J186" s="82"/>
      <c r="K186" s="82"/>
      <c r="L186" s="40"/>
      <c r="M186" s="40"/>
    </row>
    <row r="187" spans="1:13" s="13" customFormat="1">
      <c r="A187" s="82"/>
      <c r="B187" s="82"/>
      <c r="C187" s="82"/>
      <c r="D187" s="82"/>
      <c r="E187" s="82"/>
      <c r="F187" s="83"/>
      <c r="G187" s="82"/>
      <c r="H187" s="82"/>
      <c r="I187" s="82"/>
      <c r="J187" s="82"/>
      <c r="K187" s="82"/>
      <c r="L187" s="40"/>
      <c r="M187" s="40"/>
    </row>
    <row r="188" spans="1:13" s="13" customFormat="1">
      <c r="A188" s="82"/>
      <c r="B188" s="82"/>
      <c r="C188" s="82"/>
      <c r="D188" s="82"/>
      <c r="E188" s="82"/>
      <c r="F188" s="83"/>
      <c r="G188" s="82"/>
      <c r="H188" s="82"/>
      <c r="I188" s="82"/>
      <c r="J188" s="82"/>
      <c r="K188" s="82"/>
      <c r="L188" s="40"/>
      <c r="M188" s="40"/>
    </row>
    <row r="189" spans="1:13" s="13" customFormat="1">
      <c r="A189" s="82"/>
      <c r="B189" s="82"/>
      <c r="C189" s="82"/>
      <c r="D189" s="82"/>
      <c r="E189" s="82"/>
      <c r="F189" s="83"/>
      <c r="G189" s="82"/>
      <c r="H189" s="82"/>
      <c r="I189" s="82"/>
      <c r="J189" s="82"/>
      <c r="K189" s="82"/>
      <c r="L189" s="40"/>
      <c r="M189" s="40"/>
    </row>
    <row r="190" spans="1:13" s="13" customFormat="1">
      <c r="A190" s="82"/>
      <c r="B190" s="82"/>
      <c r="C190" s="82"/>
      <c r="D190" s="82"/>
      <c r="E190" s="82"/>
      <c r="F190" s="83"/>
      <c r="G190" s="82"/>
      <c r="H190" s="82"/>
      <c r="I190" s="82"/>
      <c r="J190" s="82"/>
      <c r="K190" s="82"/>
      <c r="L190" s="40"/>
      <c r="M190" s="40"/>
    </row>
    <row r="191" spans="1:13" s="13" customFormat="1">
      <c r="A191" s="82"/>
      <c r="B191" s="82"/>
      <c r="C191" s="82"/>
      <c r="D191" s="82"/>
      <c r="E191" s="82"/>
      <c r="F191" s="83"/>
      <c r="G191" s="82"/>
      <c r="H191" s="82"/>
      <c r="I191" s="82"/>
      <c r="J191" s="82"/>
      <c r="K191" s="82"/>
      <c r="L191" s="40"/>
      <c r="M191" s="40"/>
    </row>
    <row r="192" spans="1:13" s="13" customFormat="1">
      <c r="A192" s="82"/>
      <c r="B192" s="82"/>
      <c r="C192" s="82"/>
      <c r="D192" s="82"/>
      <c r="E192" s="82"/>
      <c r="F192" s="83"/>
      <c r="G192" s="82"/>
      <c r="H192" s="82"/>
      <c r="I192" s="82"/>
      <c r="J192" s="82"/>
      <c r="K192" s="82"/>
      <c r="L192" s="40"/>
      <c r="M192" s="40"/>
    </row>
    <row r="193" spans="1:13" s="13" customFormat="1">
      <c r="A193" s="82"/>
      <c r="B193" s="82"/>
      <c r="C193" s="82"/>
      <c r="D193" s="82"/>
      <c r="E193" s="82"/>
      <c r="F193" s="83"/>
      <c r="G193" s="82"/>
      <c r="H193" s="82"/>
      <c r="I193" s="82"/>
      <c r="J193" s="82"/>
      <c r="K193" s="82"/>
      <c r="L193" s="40"/>
      <c r="M193" s="40"/>
    </row>
    <row r="194" spans="1:13" s="13" customFormat="1">
      <c r="A194" s="82"/>
      <c r="B194" s="82"/>
      <c r="C194" s="82"/>
      <c r="D194" s="82"/>
      <c r="E194" s="82"/>
      <c r="F194" s="83"/>
      <c r="G194" s="82"/>
      <c r="H194" s="82"/>
      <c r="I194" s="82"/>
      <c r="J194" s="82"/>
      <c r="K194" s="82"/>
      <c r="L194" s="40"/>
      <c r="M194" s="40"/>
    </row>
    <row r="195" spans="1:13" s="13" customFormat="1">
      <c r="A195" s="82"/>
      <c r="B195" s="82"/>
      <c r="C195" s="82"/>
      <c r="D195" s="82"/>
      <c r="E195" s="82"/>
      <c r="F195" s="83"/>
      <c r="G195" s="82"/>
      <c r="H195" s="82"/>
      <c r="I195" s="82"/>
      <c r="J195" s="82"/>
      <c r="K195" s="82"/>
      <c r="L195" s="40"/>
      <c r="M195" s="40"/>
    </row>
    <row r="196" spans="1:13" s="13" customFormat="1">
      <c r="A196" s="82"/>
      <c r="B196" s="82"/>
      <c r="C196" s="82"/>
      <c r="D196" s="82"/>
      <c r="E196" s="82"/>
      <c r="F196" s="83"/>
      <c r="G196" s="82"/>
      <c r="H196" s="82"/>
      <c r="I196" s="82"/>
      <c r="J196" s="82"/>
      <c r="K196" s="82"/>
      <c r="L196" s="40"/>
      <c r="M196" s="40"/>
    </row>
    <row r="197" spans="1:13" s="13" customFormat="1">
      <c r="A197" s="82"/>
      <c r="B197" s="82"/>
      <c r="C197" s="82"/>
      <c r="D197" s="82"/>
      <c r="E197" s="82"/>
      <c r="F197" s="83"/>
      <c r="G197" s="82"/>
      <c r="H197" s="82"/>
      <c r="I197" s="82"/>
      <c r="J197" s="82"/>
      <c r="K197" s="82"/>
      <c r="L197" s="40"/>
      <c r="M197" s="40"/>
    </row>
    <row r="198" spans="1:13" s="13" customFormat="1">
      <c r="A198" s="82"/>
      <c r="B198" s="82"/>
      <c r="C198" s="82"/>
      <c r="D198" s="82"/>
      <c r="E198" s="82"/>
      <c r="F198" s="83"/>
      <c r="G198" s="82"/>
      <c r="H198" s="82"/>
      <c r="I198" s="82"/>
      <c r="J198" s="82"/>
      <c r="K198" s="82"/>
      <c r="L198" s="40"/>
      <c r="M198" s="40"/>
    </row>
    <row r="199" spans="1:13" s="13" customFormat="1">
      <c r="A199" s="82"/>
      <c r="B199" s="82"/>
      <c r="C199" s="82"/>
      <c r="D199" s="82"/>
      <c r="E199" s="82"/>
      <c r="F199" s="83"/>
      <c r="G199" s="82"/>
      <c r="H199" s="82"/>
      <c r="I199" s="82"/>
      <c r="J199" s="82"/>
      <c r="K199" s="82"/>
      <c r="L199" s="40"/>
      <c r="M199" s="40"/>
    </row>
    <row r="200" spans="1:13" s="13" customFormat="1">
      <c r="A200" s="82"/>
      <c r="B200" s="82"/>
      <c r="C200" s="82"/>
      <c r="D200" s="82"/>
      <c r="E200" s="82"/>
      <c r="F200" s="83"/>
      <c r="G200" s="82"/>
      <c r="H200" s="82"/>
      <c r="I200" s="82"/>
      <c r="J200" s="82"/>
      <c r="K200" s="82"/>
      <c r="L200" s="40"/>
      <c r="M200" s="40"/>
    </row>
    <row r="201" spans="1:13" s="13" customFormat="1">
      <c r="A201" s="82"/>
      <c r="B201" s="82"/>
      <c r="C201" s="82"/>
      <c r="D201" s="82"/>
      <c r="E201" s="82"/>
      <c r="F201" s="83"/>
      <c r="G201" s="82"/>
      <c r="H201" s="82"/>
      <c r="I201" s="82"/>
      <c r="J201" s="82"/>
      <c r="K201" s="82"/>
      <c r="L201" s="40"/>
      <c r="M201" s="40"/>
    </row>
    <row r="202" spans="1:13" s="13" customFormat="1">
      <c r="A202" s="82"/>
      <c r="B202" s="82"/>
      <c r="C202" s="82"/>
      <c r="D202" s="82"/>
      <c r="E202" s="82"/>
      <c r="F202" s="83"/>
      <c r="G202" s="82"/>
      <c r="H202" s="82"/>
      <c r="I202" s="82"/>
      <c r="J202" s="82"/>
      <c r="K202" s="82"/>
      <c r="L202" s="40"/>
      <c r="M202" s="40"/>
    </row>
    <row r="203" spans="1:13" s="13" customFormat="1">
      <c r="A203" s="82"/>
      <c r="B203" s="82"/>
      <c r="C203" s="82"/>
      <c r="D203" s="82"/>
      <c r="E203" s="82"/>
      <c r="F203" s="83"/>
      <c r="G203" s="82"/>
      <c r="H203" s="82"/>
      <c r="I203" s="82"/>
      <c r="J203" s="82"/>
      <c r="K203" s="82"/>
      <c r="L203" s="40"/>
      <c r="M203" s="40"/>
    </row>
    <row r="204" spans="1:13" s="13" customFormat="1">
      <c r="A204" s="82"/>
      <c r="B204" s="82"/>
      <c r="C204" s="82"/>
      <c r="D204" s="82"/>
      <c r="E204" s="82"/>
      <c r="F204" s="83"/>
      <c r="G204" s="82"/>
      <c r="H204" s="82"/>
      <c r="I204" s="82"/>
      <c r="J204" s="82"/>
      <c r="K204" s="82"/>
      <c r="L204" s="40"/>
      <c r="M204" s="40"/>
    </row>
    <row r="205" spans="1:13" s="13" customFormat="1">
      <c r="A205" s="82"/>
      <c r="B205" s="82"/>
      <c r="C205" s="82"/>
      <c r="D205" s="82"/>
      <c r="E205" s="82"/>
      <c r="F205" s="83"/>
      <c r="G205" s="82"/>
      <c r="H205" s="82"/>
      <c r="I205" s="82"/>
      <c r="J205" s="82"/>
      <c r="K205" s="82"/>
      <c r="L205" s="40"/>
      <c r="M205" s="40"/>
    </row>
    <row r="206" spans="1:13" s="13" customFormat="1">
      <c r="A206" s="82"/>
      <c r="B206" s="82"/>
      <c r="C206" s="82"/>
      <c r="D206" s="82"/>
      <c r="E206" s="82"/>
      <c r="F206" s="83"/>
      <c r="G206" s="82"/>
      <c r="H206" s="82"/>
      <c r="I206" s="82"/>
      <c r="J206" s="82"/>
      <c r="K206" s="82"/>
      <c r="L206" s="40"/>
      <c r="M206" s="40"/>
    </row>
    <row r="207" spans="1:13" s="13" customFormat="1">
      <c r="A207" s="82"/>
      <c r="B207" s="82"/>
      <c r="C207" s="82"/>
      <c r="D207" s="82"/>
      <c r="E207" s="82"/>
      <c r="F207" s="83"/>
      <c r="G207" s="82"/>
      <c r="H207" s="82"/>
      <c r="I207" s="82"/>
      <c r="J207" s="82"/>
      <c r="K207" s="82"/>
      <c r="L207" s="40"/>
      <c r="M207" s="40"/>
    </row>
    <row r="208" spans="1:13" s="13" customFormat="1">
      <c r="A208" s="82"/>
      <c r="B208" s="82"/>
      <c r="C208" s="82"/>
      <c r="D208" s="82"/>
      <c r="E208" s="82"/>
      <c r="F208" s="83"/>
      <c r="G208" s="82"/>
      <c r="H208" s="82"/>
      <c r="I208" s="82"/>
      <c r="J208" s="82"/>
      <c r="K208" s="82"/>
      <c r="L208" s="40"/>
      <c r="M208" s="40"/>
    </row>
    <row r="209" spans="1:13" s="13" customFormat="1">
      <c r="A209" s="82"/>
      <c r="B209" s="82"/>
      <c r="C209" s="82"/>
      <c r="D209" s="82"/>
      <c r="E209" s="82"/>
      <c r="F209" s="83"/>
      <c r="G209" s="82"/>
      <c r="H209" s="82"/>
      <c r="I209" s="82"/>
      <c r="J209" s="82"/>
      <c r="K209" s="82"/>
      <c r="L209" s="40"/>
      <c r="M209" s="40"/>
    </row>
    <row r="210" spans="1:13" s="13" customFormat="1">
      <c r="A210" s="82"/>
      <c r="B210" s="82"/>
      <c r="C210" s="82"/>
      <c r="D210" s="82"/>
      <c r="E210" s="82"/>
      <c r="F210" s="83"/>
      <c r="G210" s="82"/>
      <c r="H210" s="82"/>
      <c r="I210" s="82"/>
      <c r="J210" s="82"/>
      <c r="K210" s="82"/>
      <c r="L210" s="40"/>
      <c r="M210" s="40"/>
    </row>
    <row r="211" spans="1:13" s="13" customFormat="1">
      <c r="A211" s="82"/>
      <c r="B211" s="82"/>
      <c r="C211" s="82"/>
      <c r="D211" s="82"/>
      <c r="E211" s="82"/>
      <c r="F211" s="83"/>
      <c r="G211" s="82"/>
      <c r="H211" s="82"/>
      <c r="I211" s="82"/>
      <c r="J211" s="82"/>
      <c r="K211" s="82"/>
      <c r="L211" s="40"/>
      <c r="M211" s="40"/>
    </row>
    <row r="212" spans="1:13" s="13" customFormat="1">
      <c r="A212" s="82"/>
      <c r="B212" s="82"/>
      <c r="C212" s="82"/>
      <c r="D212" s="82"/>
      <c r="E212" s="82"/>
      <c r="F212" s="83"/>
      <c r="G212" s="82"/>
      <c r="H212" s="82"/>
      <c r="I212" s="82"/>
      <c r="J212" s="82"/>
      <c r="K212" s="82"/>
      <c r="L212" s="40"/>
      <c r="M212" s="40"/>
    </row>
    <row r="213" spans="1:13" s="13" customFormat="1">
      <c r="A213" s="82"/>
      <c r="B213" s="82"/>
      <c r="C213" s="82"/>
      <c r="D213" s="82"/>
      <c r="E213" s="82"/>
      <c r="F213" s="83"/>
      <c r="G213" s="82"/>
      <c r="H213" s="82"/>
      <c r="I213" s="82"/>
      <c r="J213" s="82"/>
      <c r="K213" s="82"/>
      <c r="L213" s="40"/>
      <c r="M213" s="40"/>
    </row>
    <row r="214" spans="1:13" s="13" customFormat="1">
      <c r="A214" s="82"/>
      <c r="B214" s="82"/>
      <c r="C214" s="82"/>
      <c r="D214" s="82"/>
      <c r="E214" s="82"/>
      <c r="F214" s="83"/>
      <c r="G214" s="82"/>
      <c r="H214" s="82"/>
      <c r="I214" s="82"/>
      <c r="J214" s="82"/>
      <c r="K214" s="82"/>
      <c r="L214" s="40"/>
      <c r="M214" s="40"/>
    </row>
    <row r="215" spans="1:13" s="13" customFormat="1">
      <c r="A215" s="82"/>
      <c r="B215" s="82"/>
      <c r="C215" s="82"/>
      <c r="D215" s="82"/>
      <c r="E215" s="82"/>
      <c r="F215" s="83"/>
      <c r="G215" s="82"/>
      <c r="H215" s="82"/>
      <c r="I215" s="82"/>
      <c r="J215" s="82"/>
      <c r="K215" s="82"/>
      <c r="L215" s="40"/>
      <c r="M215" s="40"/>
    </row>
    <row r="216" spans="1:13" s="13" customFormat="1">
      <c r="A216" s="82"/>
      <c r="B216" s="82"/>
      <c r="C216" s="82"/>
      <c r="D216" s="82"/>
      <c r="E216" s="82"/>
      <c r="F216" s="83"/>
      <c r="G216" s="82"/>
      <c r="H216" s="82"/>
      <c r="I216" s="82"/>
      <c r="J216" s="82"/>
      <c r="K216" s="82"/>
      <c r="L216" s="40"/>
      <c r="M216" s="40"/>
    </row>
    <row r="217" spans="1:13" s="13" customFormat="1">
      <c r="A217" s="82"/>
      <c r="B217" s="82"/>
      <c r="C217" s="82"/>
      <c r="D217" s="82"/>
      <c r="E217" s="82"/>
      <c r="F217" s="83"/>
      <c r="G217" s="82"/>
      <c r="H217" s="82"/>
      <c r="I217" s="82"/>
      <c r="J217" s="82"/>
      <c r="K217" s="82"/>
      <c r="L217" s="40"/>
      <c r="M217" s="40"/>
    </row>
    <row r="218" spans="1:13" s="13" customFormat="1">
      <c r="A218" s="82"/>
      <c r="B218" s="82"/>
      <c r="C218" s="82"/>
      <c r="D218" s="82"/>
      <c r="E218" s="82"/>
      <c r="F218" s="83"/>
      <c r="G218" s="82"/>
      <c r="H218" s="82"/>
      <c r="I218" s="82"/>
      <c r="J218" s="82"/>
      <c r="K218" s="82"/>
      <c r="L218" s="40"/>
      <c r="M218" s="40"/>
    </row>
    <row r="219" spans="1:13" s="13" customFormat="1">
      <c r="A219" s="82"/>
      <c r="B219" s="82"/>
      <c r="C219" s="82"/>
      <c r="D219" s="82"/>
      <c r="E219" s="82"/>
      <c r="F219" s="83"/>
      <c r="G219" s="82"/>
      <c r="H219" s="82"/>
      <c r="I219" s="82"/>
      <c r="J219" s="82"/>
      <c r="K219" s="82"/>
      <c r="L219" s="40"/>
      <c r="M219" s="40"/>
    </row>
    <row r="220" spans="1:13" s="13" customFormat="1">
      <c r="A220" s="82"/>
      <c r="B220" s="82"/>
      <c r="C220" s="82"/>
      <c r="D220" s="82"/>
      <c r="E220" s="82"/>
      <c r="F220" s="83"/>
      <c r="G220" s="82"/>
      <c r="H220" s="82"/>
      <c r="I220" s="82"/>
      <c r="J220" s="82"/>
      <c r="K220" s="82"/>
      <c r="L220" s="40"/>
      <c r="M220" s="40"/>
    </row>
    <row r="221" spans="1:13" s="13" customFormat="1">
      <c r="A221" s="82"/>
      <c r="B221" s="82"/>
      <c r="C221" s="82"/>
      <c r="D221" s="82"/>
      <c r="E221" s="82"/>
      <c r="F221" s="83"/>
      <c r="G221" s="82"/>
      <c r="H221" s="82"/>
      <c r="I221" s="82"/>
      <c r="J221" s="82"/>
      <c r="K221" s="82"/>
      <c r="L221" s="40"/>
      <c r="M221" s="40"/>
    </row>
    <row r="222" spans="1:13" s="13" customFormat="1">
      <c r="A222" s="82"/>
      <c r="B222" s="82"/>
      <c r="C222" s="82"/>
      <c r="D222" s="82"/>
      <c r="E222" s="82"/>
      <c r="F222" s="83"/>
      <c r="G222" s="82"/>
      <c r="H222" s="82"/>
      <c r="I222" s="82"/>
      <c r="J222" s="82"/>
      <c r="K222" s="82"/>
      <c r="L222" s="40"/>
      <c r="M222" s="40"/>
    </row>
    <row r="223" spans="1:13" s="13" customFormat="1">
      <c r="A223" s="82"/>
      <c r="B223" s="82"/>
      <c r="C223" s="82"/>
      <c r="D223" s="82"/>
      <c r="E223" s="82"/>
      <c r="F223" s="83"/>
      <c r="G223" s="82"/>
      <c r="H223" s="82"/>
      <c r="I223" s="82"/>
      <c r="J223" s="82"/>
      <c r="K223" s="82"/>
      <c r="L223" s="40"/>
      <c r="M223" s="40"/>
    </row>
    <row r="224" spans="1:13" s="13" customFormat="1">
      <c r="A224" s="82"/>
      <c r="B224" s="82"/>
      <c r="C224" s="82"/>
      <c r="D224" s="82"/>
      <c r="E224" s="82"/>
      <c r="F224" s="83"/>
      <c r="G224" s="82"/>
      <c r="H224" s="82"/>
      <c r="I224" s="82"/>
      <c r="J224" s="82"/>
      <c r="K224" s="82"/>
      <c r="L224" s="40"/>
      <c r="M224" s="40"/>
    </row>
    <row r="225" spans="1:13" s="13" customFormat="1">
      <c r="A225" s="82"/>
      <c r="B225" s="82"/>
      <c r="C225" s="82"/>
      <c r="D225" s="82"/>
      <c r="E225" s="82"/>
      <c r="F225" s="83"/>
      <c r="G225" s="82"/>
      <c r="H225" s="82"/>
      <c r="I225" s="82"/>
      <c r="J225" s="82"/>
      <c r="K225" s="82"/>
      <c r="L225" s="40"/>
      <c r="M225" s="40"/>
    </row>
    <row r="226" spans="1:13" s="13" customFormat="1">
      <c r="A226" s="82"/>
      <c r="B226" s="82"/>
      <c r="C226" s="82"/>
      <c r="D226" s="82"/>
      <c r="E226" s="82"/>
      <c r="F226" s="83"/>
      <c r="G226" s="82"/>
      <c r="H226" s="82"/>
      <c r="I226" s="82"/>
      <c r="J226" s="82"/>
      <c r="K226" s="82"/>
      <c r="L226" s="40"/>
      <c r="M226" s="40"/>
    </row>
    <row r="227" spans="1:13" s="13" customFormat="1">
      <c r="A227" s="82"/>
      <c r="B227" s="82"/>
      <c r="C227" s="82"/>
      <c r="D227" s="82"/>
      <c r="E227" s="82"/>
      <c r="F227" s="83"/>
      <c r="G227" s="82"/>
      <c r="H227" s="82"/>
      <c r="I227" s="82"/>
      <c r="J227" s="82"/>
      <c r="K227" s="82"/>
      <c r="L227" s="40"/>
      <c r="M227" s="40"/>
    </row>
    <row r="228" spans="1:13" s="13" customFormat="1">
      <c r="A228" s="82"/>
      <c r="B228" s="82"/>
      <c r="C228" s="82"/>
      <c r="D228" s="82"/>
      <c r="E228" s="82"/>
      <c r="F228" s="83"/>
      <c r="G228" s="82"/>
      <c r="H228" s="82"/>
      <c r="I228" s="82"/>
      <c r="J228" s="82"/>
      <c r="K228" s="82"/>
      <c r="L228" s="40"/>
      <c r="M228" s="40"/>
    </row>
    <row r="229" spans="1:13" s="13" customFormat="1">
      <c r="A229" s="82"/>
      <c r="B229" s="82"/>
      <c r="C229" s="82"/>
      <c r="D229" s="82"/>
      <c r="E229" s="82"/>
      <c r="F229" s="83"/>
      <c r="G229" s="82"/>
      <c r="H229" s="82"/>
      <c r="I229" s="82"/>
      <c r="J229" s="82"/>
      <c r="K229" s="82"/>
      <c r="L229" s="40"/>
      <c r="M229" s="40"/>
    </row>
    <row r="230" spans="1:13" s="13" customFormat="1">
      <c r="A230" s="82"/>
      <c r="B230" s="82"/>
      <c r="C230" s="82"/>
      <c r="D230" s="82"/>
      <c r="E230" s="82"/>
      <c r="F230" s="83"/>
      <c r="G230" s="82"/>
      <c r="H230" s="82"/>
      <c r="I230" s="82"/>
      <c r="J230" s="82"/>
      <c r="K230" s="82"/>
      <c r="L230" s="40"/>
      <c r="M230" s="40"/>
    </row>
    <row r="231" spans="1:13" s="13" customFormat="1">
      <c r="A231" s="82"/>
      <c r="B231" s="82"/>
      <c r="C231" s="82"/>
      <c r="D231" s="82"/>
      <c r="E231" s="82"/>
      <c r="F231" s="83"/>
      <c r="G231" s="82"/>
      <c r="H231" s="82"/>
      <c r="I231" s="82"/>
      <c r="J231" s="82"/>
      <c r="K231" s="82"/>
      <c r="L231" s="40"/>
      <c r="M231" s="40"/>
    </row>
    <row r="232" spans="1:13" s="13" customFormat="1">
      <c r="A232" s="82"/>
      <c r="B232" s="82"/>
      <c r="C232" s="82"/>
      <c r="D232" s="82"/>
      <c r="E232" s="82"/>
      <c r="F232" s="83"/>
      <c r="G232" s="82"/>
      <c r="H232" s="82"/>
      <c r="I232" s="82"/>
      <c r="J232" s="82"/>
      <c r="K232" s="82"/>
      <c r="L232" s="40"/>
      <c r="M232" s="40"/>
    </row>
    <row r="233" spans="1:13" s="13" customFormat="1">
      <c r="A233" s="82"/>
      <c r="B233" s="82"/>
      <c r="C233" s="82"/>
      <c r="D233" s="82"/>
      <c r="E233" s="82"/>
      <c r="F233" s="83"/>
      <c r="G233" s="82"/>
      <c r="H233" s="82"/>
      <c r="I233" s="82"/>
      <c r="J233" s="82"/>
      <c r="K233" s="82"/>
      <c r="L233" s="40"/>
      <c r="M233" s="40"/>
    </row>
    <row r="234" spans="1:13" s="13" customFormat="1">
      <c r="A234" s="82"/>
      <c r="B234" s="82"/>
      <c r="C234" s="82"/>
      <c r="D234" s="82"/>
      <c r="E234" s="82"/>
      <c r="F234" s="83"/>
      <c r="G234" s="82"/>
      <c r="H234" s="82"/>
      <c r="I234" s="82"/>
      <c r="J234" s="82"/>
      <c r="K234" s="82"/>
      <c r="L234" s="40"/>
      <c r="M234" s="40"/>
    </row>
    <row r="235" spans="1:13" s="13" customFormat="1">
      <c r="A235" s="82"/>
      <c r="B235" s="82"/>
      <c r="C235" s="82"/>
      <c r="D235" s="82"/>
      <c r="E235" s="82"/>
      <c r="F235" s="83"/>
      <c r="G235" s="82"/>
      <c r="H235" s="82"/>
      <c r="I235" s="82"/>
      <c r="J235" s="82"/>
      <c r="K235" s="82"/>
      <c r="L235" s="40"/>
      <c r="M235" s="40"/>
    </row>
    <row r="236" spans="1:13" s="13" customFormat="1">
      <c r="A236" s="82"/>
      <c r="B236" s="82"/>
      <c r="C236" s="82"/>
      <c r="D236" s="82"/>
      <c r="E236" s="82"/>
      <c r="F236" s="83"/>
      <c r="G236" s="82"/>
      <c r="H236" s="82"/>
      <c r="I236" s="82"/>
      <c r="J236" s="82"/>
      <c r="K236" s="82"/>
      <c r="L236" s="40"/>
      <c r="M236" s="40"/>
    </row>
  </sheetData>
  <autoFilter ref="A35:K69"/>
  <mergeCells count="2">
    <mergeCell ref="A7:K7"/>
    <mergeCell ref="G81:K81"/>
  </mergeCells>
  <pageMargins left="0.55118110236220474" right="0.15748031496062992" top="0.19685039370078741" bottom="0.27559055118110237" header="0" footer="0"/>
  <pageSetup scale="76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264"/>
  <sheetViews>
    <sheetView tabSelected="1" view="pageBreakPreview" zoomScale="125" zoomScaleNormal="125" zoomScaleSheetLayoutView="90" zoomScalePageLayoutView="125" workbookViewId="0">
      <selection activeCell="A16" sqref="A16"/>
    </sheetView>
  </sheetViews>
  <sheetFormatPr baseColWidth="10" defaultColWidth="11.5" defaultRowHeight="12" x14ac:dyDescent="0"/>
  <cols>
    <col min="1" max="1" width="12.83203125" style="87" customWidth="1"/>
    <col min="2" max="2" width="42.83203125" style="87" customWidth="1"/>
    <col min="3" max="7" width="8.83203125" style="87" customWidth="1"/>
    <col min="8" max="9" width="8.83203125" style="87" hidden="1" customWidth="1"/>
    <col min="10" max="10" width="8.83203125" style="87" customWidth="1"/>
    <col min="11" max="13" width="8.83203125" style="87" hidden="1" customWidth="1"/>
    <col min="14" max="16" width="8.83203125" style="88" hidden="1" customWidth="1"/>
    <col min="17" max="22" width="8.83203125" style="88" customWidth="1"/>
    <col min="23" max="256" width="11.5" style="87"/>
    <col min="257" max="257" width="17" style="87" customWidth="1"/>
    <col min="258" max="258" width="42.6640625" style="87" bestFit="1" customWidth="1"/>
    <col min="259" max="259" width="8.5" style="87" customWidth="1"/>
    <col min="260" max="260" width="9.1640625" style="87" customWidth="1"/>
    <col min="261" max="261" width="12.6640625" style="87" customWidth="1"/>
    <col min="262" max="262" width="10.33203125" style="87" customWidth="1"/>
    <col min="263" max="263" width="13.83203125" style="87" customWidth="1"/>
    <col min="264" max="265" width="11.5" style="87" customWidth="1"/>
    <col min="266" max="266" width="17.83203125" style="87" customWidth="1"/>
    <col min="267" max="267" width="16.5" style="87" customWidth="1"/>
    <col min="268" max="268" width="16.1640625" style="87" customWidth="1"/>
    <col min="269" max="269" width="15.5" style="87" customWidth="1"/>
    <col min="270" max="270" width="13.6640625" style="87" customWidth="1"/>
    <col min="271" max="272" width="11" style="87" customWidth="1"/>
    <col min="273" max="273" width="11.6640625" style="87" customWidth="1"/>
    <col min="274" max="274" width="15.33203125" style="87" customWidth="1"/>
    <col min="275" max="275" width="12.6640625" style="87" customWidth="1"/>
    <col min="276" max="277" width="11" style="87" customWidth="1"/>
    <col min="278" max="278" width="13.1640625" style="87" customWidth="1"/>
    <col min="279" max="512" width="11.5" style="87"/>
    <col min="513" max="513" width="17" style="87" customWidth="1"/>
    <col min="514" max="514" width="42.6640625" style="87" bestFit="1" customWidth="1"/>
    <col min="515" max="515" width="8.5" style="87" customWidth="1"/>
    <col min="516" max="516" width="9.1640625" style="87" customWidth="1"/>
    <col min="517" max="517" width="12.6640625" style="87" customWidth="1"/>
    <col min="518" max="518" width="10.33203125" style="87" customWidth="1"/>
    <col min="519" max="519" width="13.83203125" style="87" customWidth="1"/>
    <col min="520" max="521" width="11.5" style="87" customWidth="1"/>
    <col min="522" max="522" width="17.83203125" style="87" customWidth="1"/>
    <col min="523" max="523" width="16.5" style="87" customWidth="1"/>
    <col min="524" max="524" width="16.1640625" style="87" customWidth="1"/>
    <col min="525" max="525" width="15.5" style="87" customWidth="1"/>
    <col min="526" max="526" width="13.6640625" style="87" customWidth="1"/>
    <col min="527" max="528" width="11" style="87" customWidth="1"/>
    <col min="529" max="529" width="11.6640625" style="87" customWidth="1"/>
    <col min="530" max="530" width="15.33203125" style="87" customWidth="1"/>
    <col min="531" max="531" width="12.6640625" style="87" customWidth="1"/>
    <col min="532" max="533" width="11" style="87" customWidth="1"/>
    <col min="534" max="534" width="13.1640625" style="87" customWidth="1"/>
    <col min="535" max="768" width="11.5" style="87"/>
    <col min="769" max="769" width="17" style="87" customWidth="1"/>
    <col min="770" max="770" width="42.6640625" style="87" bestFit="1" customWidth="1"/>
    <col min="771" max="771" width="8.5" style="87" customWidth="1"/>
    <col min="772" max="772" width="9.1640625" style="87" customWidth="1"/>
    <col min="773" max="773" width="12.6640625" style="87" customWidth="1"/>
    <col min="774" max="774" width="10.33203125" style="87" customWidth="1"/>
    <col min="775" max="775" width="13.83203125" style="87" customWidth="1"/>
    <col min="776" max="777" width="11.5" style="87" customWidth="1"/>
    <col min="778" max="778" width="17.83203125" style="87" customWidth="1"/>
    <col min="779" max="779" width="16.5" style="87" customWidth="1"/>
    <col min="780" max="780" width="16.1640625" style="87" customWidth="1"/>
    <col min="781" max="781" width="15.5" style="87" customWidth="1"/>
    <col min="782" max="782" width="13.6640625" style="87" customWidth="1"/>
    <col min="783" max="784" width="11" style="87" customWidth="1"/>
    <col min="785" max="785" width="11.6640625" style="87" customWidth="1"/>
    <col min="786" max="786" width="15.33203125" style="87" customWidth="1"/>
    <col min="787" max="787" width="12.6640625" style="87" customWidth="1"/>
    <col min="788" max="789" width="11" style="87" customWidth="1"/>
    <col min="790" max="790" width="13.1640625" style="87" customWidth="1"/>
    <col min="791" max="1024" width="11.5" style="87"/>
    <col min="1025" max="1025" width="17" style="87" customWidth="1"/>
    <col min="1026" max="1026" width="42.6640625" style="87" bestFit="1" customWidth="1"/>
    <col min="1027" max="1027" width="8.5" style="87" customWidth="1"/>
    <col min="1028" max="1028" width="9.1640625" style="87" customWidth="1"/>
    <col min="1029" max="1029" width="12.6640625" style="87" customWidth="1"/>
    <col min="1030" max="1030" width="10.33203125" style="87" customWidth="1"/>
    <col min="1031" max="1031" width="13.83203125" style="87" customWidth="1"/>
    <col min="1032" max="1033" width="11.5" style="87" customWidth="1"/>
    <col min="1034" max="1034" width="17.83203125" style="87" customWidth="1"/>
    <col min="1035" max="1035" width="16.5" style="87" customWidth="1"/>
    <col min="1036" max="1036" width="16.1640625" style="87" customWidth="1"/>
    <col min="1037" max="1037" width="15.5" style="87" customWidth="1"/>
    <col min="1038" max="1038" width="13.6640625" style="87" customWidth="1"/>
    <col min="1039" max="1040" width="11" style="87" customWidth="1"/>
    <col min="1041" max="1041" width="11.6640625" style="87" customWidth="1"/>
    <col min="1042" max="1042" width="15.33203125" style="87" customWidth="1"/>
    <col min="1043" max="1043" width="12.6640625" style="87" customWidth="1"/>
    <col min="1044" max="1045" width="11" style="87" customWidth="1"/>
    <col min="1046" max="1046" width="13.1640625" style="87" customWidth="1"/>
    <col min="1047" max="1280" width="11.5" style="87"/>
    <col min="1281" max="1281" width="17" style="87" customWidth="1"/>
    <col min="1282" max="1282" width="42.6640625" style="87" bestFit="1" customWidth="1"/>
    <col min="1283" max="1283" width="8.5" style="87" customWidth="1"/>
    <col min="1284" max="1284" width="9.1640625" style="87" customWidth="1"/>
    <col min="1285" max="1285" width="12.6640625" style="87" customWidth="1"/>
    <col min="1286" max="1286" width="10.33203125" style="87" customWidth="1"/>
    <col min="1287" max="1287" width="13.83203125" style="87" customWidth="1"/>
    <col min="1288" max="1289" width="11.5" style="87" customWidth="1"/>
    <col min="1290" max="1290" width="17.83203125" style="87" customWidth="1"/>
    <col min="1291" max="1291" width="16.5" style="87" customWidth="1"/>
    <col min="1292" max="1292" width="16.1640625" style="87" customWidth="1"/>
    <col min="1293" max="1293" width="15.5" style="87" customWidth="1"/>
    <col min="1294" max="1294" width="13.6640625" style="87" customWidth="1"/>
    <col min="1295" max="1296" width="11" style="87" customWidth="1"/>
    <col min="1297" max="1297" width="11.6640625" style="87" customWidth="1"/>
    <col min="1298" max="1298" width="15.33203125" style="87" customWidth="1"/>
    <col min="1299" max="1299" width="12.6640625" style="87" customWidth="1"/>
    <col min="1300" max="1301" width="11" style="87" customWidth="1"/>
    <col min="1302" max="1302" width="13.1640625" style="87" customWidth="1"/>
    <col min="1303" max="1536" width="11.5" style="87"/>
    <col min="1537" max="1537" width="17" style="87" customWidth="1"/>
    <col min="1538" max="1538" width="42.6640625" style="87" bestFit="1" customWidth="1"/>
    <col min="1539" max="1539" width="8.5" style="87" customWidth="1"/>
    <col min="1540" max="1540" width="9.1640625" style="87" customWidth="1"/>
    <col min="1541" max="1541" width="12.6640625" style="87" customWidth="1"/>
    <col min="1542" max="1542" width="10.33203125" style="87" customWidth="1"/>
    <col min="1543" max="1543" width="13.83203125" style="87" customWidth="1"/>
    <col min="1544" max="1545" width="11.5" style="87" customWidth="1"/>
    <col min="1546" max="1546" width="17.83203125" style="87" customWidth="1"/>
    <col min="1547" max="1547" width="16.5" style="87" customWidth="1"/>
    <col min="1548" max="1548" width="16.1640625" style="87" customWidth="1"/>
    <col min="1549" max="1549" width="15.5" style="87" customWidth="1"/>
    <col min="1550" max="1550" width="13.6640625" style="87" customWidth="1"/>
    <col min="1551" max="1552" width="11" style="87" customWidth="1"/>
    <col min="1553" max="1553" width="11.6640625" style="87" customWidth="1"/>
    <col min="1554" max="1554" width="15.33203125" style="87" customWidth="1"/>
    <col min="1555" max="1555" width="12.6640625" style="87" customWidth="1"/>
    <col min="1556" max="1557" width="11" style="87" customWidth="1"/>
    <col min="1558" max="1558" width="13.1640625" style="87" customWidth="1"/>
    <col min="1559" max="1792" width="11.5" style="87"/>
    <col min="1793" max="1793" width="17" style="87" customWidth="1"/>
    <col min="1794" max="1794" width="42.6640625" style="87" bestFit="1" customWidth="1"/>
    <col min="1795" max="1795" width="8.5" style="87" customWidth="1"/>
    <col min="1796" max="1796" width="9.1640625" style="87" customWidth="1"/>
    <col min="1797" max="1797" width="12.6640625" style="87" customWidth="1"/>
    <col min="1798" max="1798" width="10.33203125" style="87" customWidth="1"/>
    <col min="1799" max="1799" width="13.83203125" style="87" customWidth="1"/>
    <col min="1800" max="1801" width="11.5" style="87" customWidth="1"/>
    <col min="1802" max="1802" width="17.83203125" style="87" customWidth="1"/>
    <col min="1803" max="1803" width="16.5" style="87" customWidth="1"/>
    <col min="1804" max="1804" width="16.1640625" style="87" customWidth="1"/>
    <col min="1805" max="1805" width="15.5" style="87" customWidth="1"/>
    <col min="1806" max="1806" width="13.6640625" style="87" customWidth="1"/>
    <col min="1807" max="1808" width="11" style="87" customWidth="1"/>
    <col min="1809" max="1809" width="11.6640625" style="87" customWidth="1"/>
    <col min="1810" max="1810" width="15.33203125" style="87" customWidth="1"/>
    <col min="1811" max="1811" width="12.6640625" style="87" customWidth="1"/>
    <col min="1812" max="1813" width="11" style="87" customWidth="1"/>
    <col min="1814" max="1814" width="13.1640625" style="87" customWidth="1"/>
    <col min="1815" max="2048" width="11.5" style="87"/>
    <col min="2049" max="2049" width="17" style="87" customWidth="1"/>
    <col min="2050" max="2050" width="42.6640625" style="87" bestFit="1" customWidth="1"/>
    <col min="2051" max="2051" width="8.5" style="87" customWidth="1"/>
    <col min="2052" max="2052" width="9.1640625" style="87" customWidth="1"/>
    <col min="2053" max="2053" width="12.6640625" style="87" customWidth="1"/>
    <col min="2054" max="2054" width="10.33203125" style="87" customWidth="1"/>
    <col min="2055" max="2055" width="13.83203125" style="87" customWidth="1"/>
    <col min="2056" max="2057" width="11.5" style="87" customWidth="1"/>
    <col min="2058" max="2058" width="17.83203125" style="87" customWidth="1"/>
    <col min="2059" max="2059" width="16.5" style="87" customWidth="1"/>
    <col min="2060" max="2060" width="16.1640625" style="87" customWidth="1"/>
    <col min="2061" max="2061" width="15.5" style="87" customWidth="1"/>
    <col min="2062" max="2062" width="13.6640625" style="87" customWidth="1"/>
    <col min="2063" max="2064" width="11" style="87" customWidth="1"/>
    <col min="2065" max="2065" width="11.6640625" style="87" customWidth="1"/>
    <col min="2066" max="2066" width="15.33203125" style="87" customWidth="1"/>
    <col min="2067" max="2067" width="12.6640625" style="87" customWidth="1"/>
    <col min="2068" max="2069" width="11" style="87" customWidth="1"/>
    <col min="2070" max="2070" width="13.1640625" style="87" customWidth="1"/>
    <col min="2071" max="2304" width="11.5" style="87"/>
    <col min="2305" max="2305" width="17" style="87" customWidth="1"/>
    <col min="2306" max="2306" width="42.6640625" style="87" bestFit="1" customWidth="1"/>
    <col min="2307" max="2307" width="8.5" style="87" customWidth="1"/>
    <col min="2308" max="2308" width="9.1640625" style="87" customWidth="1"/>
    <col min="2309" max="2309" width="12.6640625" style="87" customWidth="1"/>
    <col min="2310" max="2310" width="10.33203125" style="87" customWidth="1"/>
    <col min="2311" max="2311" width="13.83203125" style="87" customWidth="1"/>
    <col min="2312" max="2313" width="11.5" style="87" customWidth="1"/>
    <col min="2314" max="2314" width="17.83203125" style="87" customWidth="1"/>
    <col min="2315" max="2315" width="16.5" style="87" customWidth="1"/>
    <col min="2316" max="2316" width="16.1640625" style="87" customWidth="1"/>
    <col min="2317" max="2317" width="15.5" style="87" customWidth="1"/>
    <col min="2318" max="2318" width="13.6640625" style="87" customWidth="1"/>
    <col min="2319" max="2320" width="11" style="87" customWidth="1"/>
    <col min="2321" max="2321" width="11.6640625" style="87" customWidth="1"/>
    <col min="2322" max="2322" width="15.33203125" style="87" customWidth="1"/>
    <col min="2323" max="2323" width="12.6640625" style="87" customWidth="1"/>
    <col min="2324" max="2325" width="11" style="87" customWidth="1"/>
    <col min="2326" max="2326" width="13.1640625" style="87" customWidth="1"/>
    <col min="2327" max="2560" width="11.5" style="87"/>
    <col min="2561" max="2561" width="17" style="87" customWidth="1"/>
    <col min="2562" max="2562" width="42.6640625" style="87" bestFit="1" customWidth="1"/>
    <col min="2563" max="2563" width="8.5" style="87" customWidth="1"/>
    <col min="2564" max="2564" width="9.1640625" style="87" customWidth="1"/>
    <col min="2565" max="2565" width="12.6640625" style="87" customWidth="1"/>
    <col min="2566" max="2566" width="10.33203125" style="87" customWidth="1"/>
    <col min="2567" max="2567" width="13.83203125" style="87" customWidth="1"/>
    <col min="2568" max="2569" width="11.5" style="87" customWidth="1"/>
    <col min="2570" max="2570" width="17.83203125" style="87" customWidth="1"/>
    <col min="2571" max="2571" width="16.5" style="87" customWidth="1"/>
    <col min="2572" max="2572" width="16.1640625" style="87" customWidth="1"/>
    <col min="2573" max="2573" width="15.5" style="87" customWidth="1"/>
    <col min="2574" max="2574" width="13.6640625" style="87" customWidth="1"/>
    <col min="2575" max="2576" width="11" style="87" customWidth="1"/>
    <col min="2577" max="2577" width="11.6640625" style="87" customWidth="1"/>
    <col min="2578" max="2578" width="15.33203125" style="87" customWidth="1"/>
    <col min="2579" max="2579" width="12.6640625" style="87" customWidth="1"/>
    <col min="2580" max="2581" width="11" style="87" customWidth="1"/>
    <col min="2582" max="2582" width="13.1640625" style="87" customWidth="1"/>
    <col min="2583" max="2816" width="11.5" style="87"/>
    <col min="2817" max="2817" width="17" style="87" customWidth="1"/>
    <col min="2818" max="2818" width="42.6640625" style="87" bestFit="1" customWidth="1"/>
    <col min="2819" max="2819" width="8.5" style="87" customWidth="1"/>
    <col min="2820" max="2820" width="9.1640625" style="87" customWidth="1"/>
    <col min="2821" max="2821" width="12.6640625" style="87" customWidth="1"/>
    <col min="2822" max="2822" width="10.33203125" style="87" customWidth="1"/>
    <col min="2823" max="2823" width="13.83203125" style="87" customWidth="1"/>
    <col min="2824" max="2825" width="11.5" style="87" customWidth="1"/>
    <col min="2826" max="2826" width="17.83203125" style="87" customWidth="1"/>
    <col min="2827" max="2827" width="16.5" style="87" customWidth="1"/>
    <col min="2828" max="2828" width="16.1640625" style="87" customWidth="1"/>
    <col min="2829" max="2829" width="15.5" style="87" customWidth="1"/>
    <col min="2830" max="2830" width="13.6640625" style="87" customWidth="1"/>
    <col min="2831" max="2832" width="11" style="87" customWidth="1"/>
    <col min="2833" max="2833" width="11.6640625" style="87" customWidth="1"/>
    <col min="2834" max="2834" width="15.33203125" style="87" customWidth="1"/>
    <col min="2835" max="2835" width="12.6640625" style="87" customWidth="1"/>
    <col min="2836" max="2837" width="11" style="87" customWidth="1"/>
    <col min="2838" max="2838" width="13.1640625" style="87" customWidth="1"/>
    <col min="2839" max="3072" width="11.5" style="87"/>
    <col min="3073" max="3073" width="17" style="87" customWidth="1"/>
    <col min="3074" max="3074" width="42.6640625" style="87" bestFit="1" customWidth="1"/>
    <col min="3075" max="3075" width="8.5" style="87" customWidth="1"/>
    <col min="3076" max="3076" width="9.1640625" style="87" customWidth="1"/>
    <col min="3077" max="3077" width="12.6640625" style="87" customWidth="1"/>
    <col min="3078" max="3078" width="10.33203125" style="87" customWidth="1"/>
    <col min="3079" max="3079" width="13.83203125" style="87" customWidth="1"/>
    <col min="3080" max="3081" width="11.5" style="87" customWidth="1"/>
    <col min="3082" max="3082" width="17.83203125" style="87" customWidth="1"/>
    <col min="3083" max="3083" width="16.5" style="87" customWidth="1"/>
    <col min="3084" max="3084" width="16.1640625" style="87" customWidth="1"/>
    <col min="3085" max="3085" width="15.5" style="87" customWidth="1"/>
    <col min="3086" max="3086" width="13.6640625" style="87" customWidth="1"/>
    <col min="3087" max="3088" width="11" style="87" customWidth="1"/>
    <col min="3089" max="3089" width="11.6640625" style="87" customWidth="1"/>
    <col min="3090" max="3090" width="15.33203125" style="87" customWidth="1"/>
    <col min="3091" max="3091" width="12.6640625" style="87" customWidth="1"/>
    <col min="3092" max="3093" width="11" style="87" customWidth="1"/>
    <col min="3094" max="3094" width="13.1640625" style="87" customWidth="1"/>
    <col min="3095" max="3328" width="11.5" style="87"/>
    <col min="3329" max="3329" width="17" style="87" customWidth="1"/>
    <col min="3330" max="3330" width="42.6640625" style="87" bestFit="1" customWidth="1"/>
    <col min="3331" max="3331" width="8.5" style="87" customWidth="1"/>
    <col min="3332" max="3332" width="9.1640625" style="87" customWidth="1"/>
    <col min="3333" max="3333" width="12.6640625" style="87" customWidth="1"/>
    <col min="3334" max="3334" width="10.33203125" style="87" customWidth="1"/>
    <col min="3335" max="3335" width="13.83203125" style="87" customWidth="1"/>
    <col min="3336" max="3337" width="11.5" style="87" customWidth="1"/>
    <col min="3338" max="3338" width="17.83203125" style="87" customWidth="1"/>
    <col min="3339" max="3339" width="16.5" style="87" customWidth="1"/>
    <col min="3340" max="3340" width="16.1640625" style="87" customWidth="1"/>
    <col min="3341" max="3341" width="15.5" style="87" customWidth="1"/>
    <col min="3342" max="3342" width="13.6640625" style="87" customWidth="1"/>
    <col min="3343" max="3344" width="11" style="87" customWidth="1"/>
    <col min="3345" max="3345" width="11.6640625" style="87" customWidth="1"/>
    <col min="3346" max="3346" width="15.33203125" style="87" customWidth="1"/>
    <col min="3347" max="3347" width="12.6640625" style="87" customWidth="1"/>
    <col min="3348" max="3349" width="11" style="87" customWidth="1"/>
    <col min="3350" max="3350" width="13.1640625" style="87" customWidth="1"/>
    <col min="3351" max="3584" width="11.5" style="87"/>
    <col min="3585" max="3585" width="17" style="87" customWidth="1"/>
    <col min="3586" max="3586" width="42.6640625" style="87" bestFit="1" customWidth="1"/>
    <col min="3587" max="3587" width="8.5" style="87" customWidth="1"/>
    <col min="3588" max="3588" width="9.1640625" style="87" customWidth="1"/>
    <col min="3589" max="3589" width="12.6640625" style="87" customWidth="1"/>
    <col min="3590" max="3590" width="10.33203125" style="87" customWidth="1"/>
    <col min="3591" max="3591" width="13.83203125" style="87" customWidth="1"/>
    <col min="3592" max="3593" width="11.5" style="87" customWidth="1"/>
    <col min="3594" max="3594" width="17.83203125" style="87" customWidth="1"/>
    <col min="3595" max="3595" width="16.5" style="87" customWidth="1"/>
    <col min="3596" max="3596" width="16.1640625" style="87" customWidth="1"/>
    <col min="3597" max="3597" width="15.5" style="87" customWidth="1"/>
    <col min="3598" max="3598" width="13.6640625" style="87" customWidth="1"/>
    <col min="3599" max="3600" width="11" style="87" customWidth="1"/>
    <col min="3601" max="3601" width="11.6640625" style="87" customWidth="1"/>
    <col min="3602" max="3602" width="15.33203125" style="87" customWidth="1"/>
    <col min="3603" max="3603" width="12.6640625" style="87" customWidth="1"/>
    <col min="3604" max="3605" width="11" style="87" customWidth="1"/>
    <col min="3606" max="3606" width="13.1640625" style="87" customWidth="1"/>
    <col min="3607" max="3840" width="11.5" style="87"/>
    <col min="3841" max="3841" width="17" style="87" customWidth="1"/>
    <col min="3842" max="3842" width="42.6640625" style="87" bestFit="1" customWidth="1"/>
    <col min="3843" max="3843" width="8.5" style="87" customWidth="1"/>
    <col min="3844" max="3844" width="9.1640625" style="87" customWidth="1"/>
    <col min="3845" max="3845" width="12.6640625" style="87" customWidth="1"/>
    <col min="3846" max="3846" width="10.33203125" style="87" customWidth="1"/>
    <col min="3847" max="3847" width="13.83203125" style="87" customWidth="1"/>
    <col min="3848" max="3849" width="11.5" style="87" customWidth="1"/>
    <col min="3850" max="3850" width="17.83203125" style="87" customWidth="1"/>
    <col min="3851" max="3851" width="16.5" style="87" customWidth="1"/>
    <col min="3852" max="3852" width="16.1640625" style="87" customWidth="1"/>
    <col min="3853" max="3853" width="15.5" style="87" customWidth="1"/>
    <col min="3854" max="3854" width="13.6640625" style="87" customWidth="1"/>
    <col min="3855" max="3856" width="11" style="87" customWidth="1"/>
    <col min="3857" max="3857" width="11.6640625" style="87" customWidth="1"/>
    <col min="3858" max="3858" width="15.33203125" style="87" customWidth="1"/>
    <col min="3859" max="3859" width="12.6640625" style="87" customWidth="1"/>
    <col min="3860" max="3861" width="11" style="87" customWidth="1"/>
    <col min="3862" max="3862" width="13.1640625" style="87" customWidth="1"/>
    <col min="3863" max="4096" width="11.5" style="87"/>
    <col min="4097" max="4097" width="17" style="87" customWidth="1"/>
    <col min="4098" max="4098" width="42.6640625" style="87" bestFit="1" customWidth="1"/>
    <col min="4099" max="4099" width="8.5" style="87" customWidth="1"/>
    <col min="4100" max="4100" width="9.1640625" style="87" customWidth="1"/>
    <col min="4101" max="4101" width="12.6640625" style="87" customWidth="1"/>
    <col min="4102" max="4102" width="10.33203125" style="87" customWidth="1"/>
    <col min="4103" max="4103" width="13.83203125" style="87" customWidth="1"/>
    <col min="4104" max="4105" width="11.5" style="87" customWidth="1"/>
    <col min="4106" max="4106" width="17.83203125" style="87" customWidth="1"/>
    <col min="4107" max="4107" width="16.5" style="87" customWidth="1"/>
    <col min="4108" max="4108" width="16.1640625" style="87" customWidth="1"/>
    <col min="4109" max="4109" width="15.5" style="87" customWidth="1"/>
    <col min="4110" max="4110" width="13.6640625" style="87" customWidth="1"/>
    <col min="4111" max="4112" width="11" style="87" customWidth="1"/>
    <col min="4113" max="4113" width="11.6640625" style="87" customWidth="1"/>
    <col min="4114" max="4114" width="15.33203125" style="87" customWidth="1"/>
    <col min="4115" max="4115" width="12.6640625" style="87" customWidth="1"/>
    <col min="4116" max="4117" width="11" style="87" customWidth="1"/>
    <col min="4118" max="4118" width="13.1640625" style="87" customWidth="1"/>
    <col min="4119" max="4352" width="11.5" style="87"/>
    <col min="4353" max="4353" width="17" style="87" customWidth="1"/>
    <col min="4354" max="4354" width="42.6640625" style="87" bestFit="1" customWidth="1"/>
    <col min="4355" max="4355" width="8.5" style="87" customWidth="1"/>
    <col min="4356" max="4356" width="9.1640625" style="87" customWidth="1"/>
    <col min="4357" max="4357" width="12.6640625" style="87" customWidth="1"/>
    <col min="4358" max="4358" width="10.33203125" style="87" customWidth="1"/>
    <col min="4359" max="4359" width="13.83203125" style="87" customWidth="1"/>
    <col min="4360" max="4361" width="11.5" style="87" customWidth="1"/>
    <col min="4362" max="4362" width="17.83203125" style="87" customWidth="1"/>
    <col min="4363" max="4363" width="16.5" style="87" customWidth="1"/>
    <col min="4364" max="4364" width="16.1640625" style="87" customWidth="1"/>
    <col min="4365" max="4365" width="15.5" style="87" customWidth="1"/>
    <col min="4366" max="4366" width="13.6640625" style="87" customWidth="1"/>
    <col min="4367" max="4368" width="11" style="87" customWidth="1"/>
    <col min="4369" max="4369" width="11.6640625" style="87" customWidth="1"/>
    <col min="4370" max="4370" width="15.33203125" style="87" customWidth="1"/>
    <col min="4371" max="4371" width="12.6640625" style="87" customWidth="1"/>
    <col min="4372" max="4373" width="11" style="87" customWidth="1"/>
    <col min="4374" max="4374" width="13.1640625" style="87" customWidth="1"/>
    <col min="4375" max="4608" width="11.5" style="87"/>
    <col min="4609" max="4609" width="17" style="87" customWidth="1"/>
    <col min="4610" max="4610" width="42.6640625" style="87" bestFit="1" customWidth="1"/>
    <col min="4611" max="4611" width="8.5" style="87" customWidth="1"/>
    <col min="4612" max="4612" width="9.1640625" style="87" customWidth="1"/>
    <col min="4613" max="4613" width="12.6640625" style="87" customWidth="1"/>
    <col min="4614" max="4614" width="10.33203125" style="87" customWidth="1"/>
    <col min="4615" max="4615" width="13.83203125" style="87" customWidth="1"/>
    <col min="4616" max="4617" width="11.5" style="87" customWidth="1"/>
    <col min="4618" max="4618" width="17.83203125" style="87" customWidth="1"/>
    <col min="4619" max="4619" width="16.5" style="87" customWidth="1"/>
    <col min="4620" max="4620" width="16.1640625" style="87" customWidth="1"/>
    <col min="4621" max="4621" width="15.5" style="87" customWidth="1"/>
    <col min="4622" max="4622" width="13.6640625" style="87" customWidth="1"/>
    <col min="4623" max="4624" width="11" style="87" customWidth="1"/>
    <col min="4625" max="4625" width="11.6640625" style="87" customWidth="1"/>
    <col min="4626" max="4626" width="15.33203125" style="87" customWidth="1"/>
    <col min="4627" max="4627" width="12.6640625" style="87" customWidth="1"/>
    <col min="4628" max="4629" width="11" style="87" customWidth="1"/>
    <col min="4630" max="4630" width="13.1640625" style="87" customWidth="1"/>
    <col min="4631" max="4864" width="11.5" style="87"/>
    <col min="4865" max="4865" width="17" style="87" customWidth="1"/>
    <col min="4866" max="4866" width="42.6640625" style="87" bestFit="1" customWidth="1"/>
    <col min="4867" max="4867" width="8.5" style="87" customWidth="1"/>
    <col min="4868" max="4868" width="9.1640625" style="87" customWidth="1"/>
    <col min="4869" max="4869" width="12.6640625" style="87" customWidth="1"/>
    <col min="4870" max="4870" width="10.33203125" style="87" customWidth="1"/>
    <col min="4871" max="4871" width="13.83203125" style="87" customWidth="1"/>
    <col min="4872" max="4873" width="11.5" style="87" customWidth="1"/>
    <col min="4874" max="4874" width="17.83203125" style="87" customWidth="1"/>
    <col min="4875" max="4875" width="16.5" style="87" customWidth="1"/>
    <col min="4876" max="4876" width="16.1640625" style="87" customWidth="1"/>
    <col min="4877" max="4877" width="15.5" style="87" customWidth="1"/>
    <col min="4878" max="4878" width="13.6640625" style="87" customWidth="1"/>
    <col min="4879" max="4880" width="11" style="87" customWidth="1"/>
    <col min="4881" max="4881" width="11.6640625" style="87" customWidth="1"/>
    <col min="4882" max="4882" width="15.33203125" style="87" customWidth="1"/>
    <col min="4883" max="4883" width="12.6640625" style="87" customWidth="1"/>
    <col min="4884" max="4885" width="11" style="87" customWidth="1"/>
    <col min="4886" max="4886" width="13.1640625" style="87" customWidth="1"/>
    <col min="4887" max="5120" width="11.5" style="87"/>
    <col min="5121" max="5121" width="17" style="87" customWidth="1"/>
    <col min="5122" max="5122" width="42.6640625" style="87" bestFit="1" customWidth="1"/>
    <col min="5123" max="5123" width="8.5" style="87" customWidth="1"/>
    <col min="5124" max="5124" width="9.1640625" style="87" customWidth="1"/>
    <col min="5125" max="5125" width="12.6640625" style="87" customWidth="1"/>
    <col min="5126" max="5126" width="10.33203125" style="87" customWidth="1"/>
    <col min="5127" max="5127" width="13.83203125" style="87" customWidth="1"/>
    <col min="5128" max="5129" width="11.5" style="87" customWidth="1"/>
    <col min="5130" max="5130" width="17.83203125" style="87" customWidth="1"/>
    <col min="5131" max="5131" width="16.5" style="87" customWidth="1"/>
    <col min="5132" max="5132" width="16.1640625" style="87" customWidth="1"/>
    <col min="5133" max="5133" width="15.5" style="87" customWidth="1"/>
    <col min="5134" max="5134" width="13.6640625" style="87" customWidth="1"/>
    <col min="5135" max="5136" width="11" style="87" customWidth="1"/>
    <col min="5137" max="5137" width="11.6640625" style="87" customWidth="1"/>
    <col min="5138" max="5138" width="15.33203125" style="87" customWidth="1"/>
    <col min="5139" max="5139" width="12.6640625" style="87" customWidth="1"/>
    <col min="5140" max="5141" width="11" style="87" customWidth="1"/>
    <col min="5142" max="5142" width="13.1640625" style="87" customWidth="1"/>
    <col min="5143" max="5376" width="11.5" style="87"/>
    <col min="5377" max="5377" width="17" style="87" customWidth="1"/>
    <col min="5378" max="5378" width="42.6640625" style="87" bestFit="1" customWidth="1"/>
    <col min="5379" max="5379" width="8.5" style="87" customWidth="1"/>
    <col min="5380" max="5380" width="9.1640625" style="87" customWidth="1"/>
    <col min="5381" max="5381" width="12.6640625" style="87" customWidth="1"/>
    <col min="5382" max="5382" width="10.33203125" style="87" customWidth="1"/>
    <col min="5383" max="5383" width="13.83203125" style="87" customWidth="1"/>
    <col min="5384" max="5385" width="11.5" style="87" customWidth="1"/>
    <col min="5386" max="5386" width="17.83203125" style="87" customWidth="1"/>
    <col min="5387" max="5387" width="16.5" style="87" customWidth="1"/>
    <col min="5388" max="5388" width="16.1640625" style="87" customWidth="1"/>
    <col min="5389" max="5389" width="15.5" style="87" customWidth="1"/>
    <col min="5390" max="5390" width="13.6640625" style="87" customWidth="1"/>
    <col min="5391" max="5392" width="11" style="87" customWidth="1"/>
    <col min="5393" max="5393" width="11.6640625" style="87" customWidth="1"/>
    <col min="5394" max="5394" width="15.33203125" style="87" customWidth="1"/>
    <col min="5395" max="5395" width="12.6640625" style="87" customWidth="1"/>
    <col min="5396" max="5397" width="11" style="87" customWidth="1"/>
    <col min="5398" max="5398" width="13.1640625" style="87" customWidth="1"/>
    <col min="5399" max="5632" width="11.5" style="87"/>
    <col min="5633" max="5633" width="17" style="87" customWidth="1"/>
    <col min="5634" max="5634" width="42.6640625" style="87" bestFit="1" customWidth="1"/>
    <col min="5635" max="5635" width="8.5" style="87" customWidth="1"/>
    <col min="5636" max="5636" width="9.1640625" style="87" customWidth="1"/>
    <col min="5637" max="5637" width="12.6640625" style="87" customWidth="1"/>
    <col min="5638" max="5638" width="10.33203125" style="87" customWidth="1"/>
    <col min="5639" max="5639" width="13.83203125" style="87" customWidth="1"/>
    <col min="5640" max="5641" width="11.5" style="87" customWidth="1"/>
    <col min="5642" max="5642" width="17.83203125" style="87" customWidth="1"/>
    <col min="5643" max="5643" width="16.5" style="87" customWidth="1"/>
    <col min="5644" max="5644" width="16.1640625" style="87" customWidth="1"/>
    <col min="5645" max="5645" width="15.5" style="87" customWidth="1"/>
    <col min="5646" max="5646" width="13.6640625" style="87" customWidth="1"/>
    <col min="5647" max="5648" width="11" style="87" customWidth="1"/>
    <col min="5649" max="5649" width="11.6640625" style="87" customWidth="1"/>
    <col min="5650" max="5650" width="15.33203125" style="87" customWidth="1"/>
    <col min="5651" max="5651" width="12.6640625" style="87" customWidth="1"/>
    <col min="5652" max="5653" width="11" style="87" customWidth="1"/>
    <col min="5654" max="5654" width="13.1640625" style="87" customWidth="1"/>
    <col min="5655" max="5888" width="11.5" style="87"/>
    <col min="5889" max="5889" width="17" style="87" customWidth="1"/>
    <col min="5890" max="5890" width="42.6640625" style="87" bestFit="1" customWidth="1"/>
    <col min="5891" max="5891" width="8.5" style="87" customWidth="1"/>
    <col min="5892" max="5892" width="9.1640625" style="87" customWidth="1"/>
    <col min="5893" max="5893" width="12.6640625" style="87" customWidth="1"/>
    <col min="5894" max="5894" width="10.33203125" style="87" customWidth="1"/>
    <col min="5895" max="5895" width="13.83203125" style="87" customWidth="1"/>
    <col min="5896" max="5897" width="11.5" style="87" customWidth="1"/>
    <col min="5898" max="5898" width="17.83203125" style="87" customWidth="1"/>
    <col min="5899" max="5899" width="16.5" style="87" customWidth="1"/>
    <col min="5900" max="5900" width="16.1640625" style="87" customWidth="1"/>
    <col min="5901" max="5901" width="15.5" style="87" customWidth="1"/>
    <col min="5902" max="5902" width="13.6640625" style="87" customWidth="1"/>
    <col min="5903" max="5904" width="11" style="87" customWidth="1"/>
    <col min="5905" max="5905" width="11.6640625" style="87" customWidth="1"/>
    <col min="5906" max="5906" width="15.33203125" style="87" customWidth="1"/>
    <col min="5907" max="5907" width="12.6640625" style="87" customWidth="1"/>
    <col min="5908" max="5909" width="11" style="87" customWidth="1"/>
    <col min="5910" max="5910" width="13.1640625" style="87" customWidth="1"/>
    <col min="5911" max="6144" width="11.5" style="87"/>
    <col min="6145" max="6145" width="17" style="87" customWidth="1"/>
    <col min="6146" max="6146" width="42.6640625" style="87" bestFit="1" customWidth="1"/>
    <col min="6147" max="6147" width="8.5" style="87" customWidth="1"/>
    <col min="6148" max="6148" width="9.1640625" style="87" customWidth="1"/>
    <col min="6149" max="6149" width="12.6640625" style="87" customWidth="1"/>
    <col min="6150" max="6150" width="10.33203125" style="87" customWidth="1"/>
    <col min="6151" max="6151" width="13.83203125" style="87" customWidth="1"/>
    <col min="6152" max="6153" width="11.5" style="87" customWidth="1"/>
    <col min="6154" max="6154" width="17.83203125" style="87" customWidth="1"/>
    <col min="6155" max="6155" width="16.5" style="87" customWidth="1"/>
    <col min="6156" max="6156" width="16.1640625" style="87" customWidth="1"/>
    <col min="6157" max="6157" width="15.5" style="87" customWidth="1"/>
    <col min="6158" max="6158" width="13.6640625" style="87" customWidth="1"/>
    <col min="6159" max="6160" width="11" style="87" customWidth="1"/>
    <col min="6161" max="6161" width="11.6640625" style="87" customWidth="1"/>
    <col min="6162" max="6162" width="15.33203125" style="87" customWidth="1"/>
    <col min="6163" max="6163" width="12.6640625" style="87" customWidth="1"/>
    <col min="6164" max="6165" width="11" style="87" customWidth="1"/>
    <col min="6166" max="6166" width="13.1640625" style="87" customWidth="1"/>
    <col min="6167" max="6400" width="11.5" style="87"/>
    <col min="6401" max="6401" width="17" style="87" customWidth="1"/>
    <col min="6402" max="6402" width="42.6640625" style="87" bestFit="1" customWidth="1"/>
    <col min="6403" max="6403" width="8.5" style="87" customWidth="1"/>
    <col min="6404" max="6404" width="9.1640625" style="87" customWidth="1"/>
    <col min="6405" max="6405" width="12.6640625" style="87" customWidth="1"/>
    <col min="6406" max="6406" width="10.33203125" style="87" customWidth="1"/>
    <col min="6407" max="6407" width="13.83203125" style="87" customWidth="1"/>
    <col min="6408" max="6409" width="11.5" style="87" customWidth="1"/>
    <col min="6410" max="6410" width="17.83203125" style="87" customWidth="1"/>
    <col min="6411" max="6411" width="16.5" style="87" customWidth="1"/>
    <col min="6412" max="6412" width="16.1640625" style="87" customWidth="1"/>
    <col min="6413" max="6413" width="15.5" style="87" customWidth="1"/>
    <col min="6414" max="6414" width="13.6640625" style="87" customWidth="1"/>
    <col min="6415" max="6416" width="11" style="87" customWidth="1"/>
    <col min="6417" max="6417" width="11.6640625" style="87" customWidth="1"/>
    <col min="6418" max="6418" width="15.33203125" style="87" customWidth="1"/>
    <col min="6419" max="6419" width="12.6640625" style="87" customWidth="1"/>
    <col min="6420" max="6421" width="11" style="87" customWidth="1"/>
    <col min="6422" max="6422" width="13.1640625" style="87" customWidth="1"/>
    <col min="6423" max="6656" width="11.5" style="87"/>
    <col min="6657" max="6657" width="17" style="87" customWidth="1"/>
    <col min="6658" max="6658" width="42.6640625" style="87" bestFit="1" customWidth="1"/>
    <col min="6659" max="6659" width="8.5" style="87" customWidth="1"/>
    <col min="6660" max="6660" width="9.1640625" style="87" customWidth="1"/>
    <col min="6661" max="6661" width="12.6640625" style="87" customWidth="1"/>
    <col min="6662" max="6662" width="10.33203125" style="87" customWidth="1"/>
    <col min="6663" max="6663" width="13.83203125" style="87" customWidth="1"/>
    <col min="6664" max="6665" width="11.5" style="87" customWidth="1"/>
    <col min="6666" max="6666" width="17.83203125" style="87" customWidth="1"/>
    <col min="6667" max="6667" width="16.5" style="87" customWidth="1"/>
    <col min="6668" max="6668" width="16.1640625" style="87" customWidth="1"/>
    <col min="6669" max="6669" width="15.5" style="87" customWidth="1"/>
    <col min="6670" max="6670" width="13.6640625" style="87" customWidth="1"/>
    <col min="6671" max="6672" width="11" style="87" customWidth="1"/>
    <col min="6673" max="6673" width="11.6640625" style="87" customWidth="1"/>
    <col min="6674" max="6674" width="15.33203125" style="87" customWidth="1"/>
    <col min="6675" max="6675" width="12.6640625" style="87" customWidth="1"/>
    <col min="6676" max="6677" width="11" style="87" customWidth="1"/>
    <col min="6678" max="6678" width="13.1640625" style="87" customWidth="1"/>
    <col min="6679" max="6912" width="11.5" style="87"/>
    <col min="6913" max="6913" width="17" style="87" customWidth="1"/>
    <col min="6914" max="6914" width="42.6640625" style="87" bestFit="1" customWidth="1"/>
    <col min="6915" max="6915" width="8.5" style="87" customWidth="1"/>
    <col min="6916" max="6916" width="9.1640625" style="87" customWidth="1"/>
    <col min="6917" max="6917" width="12.6640625" style="87" customWidth="1"/>
    <col min="6918" max="6918" width="10.33203125" style="87" customWidth="1"/>
    <col min="6919" max="6919" width="13.83203125" style="87" customWidth="1"/>
    <col min="6920" max="6921" width="11.5" style="87" customWidth="1"/>
    <col min="6922" max="6922" width="17.83203125" style="87" customWidth="1"/>
    <col min="6923" max="6923" width="16.5" style="87" customWidth="1"/>
    <col min="6924" max="6924" width="16.1640625" style="87" customWidth="1"/>
    <col min="6925" max="6925" width="15.5" style="87" customWidth="1"/>
    <col min="6926" max="6926" width="13.6640625" style="87" customWidth="1"/>
    <col min="6927" max="6928" width="11" style="87" customWidth="1"/>
    <col min="6929" max="6929" width="11.6640625" style="87" customWidth="1"/>
    <col min="6930" max="6930" width="15.33203125" style="87" customWidth="1"/>
    <col min="6931" max="6931" width="12.6640625" style="87" customWidth="1"/>
    <col min="6932" max="6933" width="11" style="87" customWidth="1"/>
    <col min="6934" max="6934" width="13.1640625" style="87" customWidth="1"/>
    <col min="6935" max="7168" width="11.5" style="87"/>
    <col min="7169" max="7169" width="17" style="87" customWidth="1"/>
    <col min="7170" max="7170" width="42.6640625" style="87" bestFit="1" customWidth="1"/>
    <col min="7171" max="7171" width="8.5" style="87" customWidth="1"/>
    <col min="7172" max="7172" width="9.1640625" style="87" customWidth="1"/>
    <col min="7173" max="7173" width="12.6640625" style="87" customWidth="1"/>
    <col min="7174" max="7174" width="10.33203125" style="87" customWidth="1"/>
    <col min="7175" max="7175" width="13.83203125" style="87" customWidth="1"/>
    <col min="7176" max="7177" width="11.5" style="87" customWidth="1"/>
    <col min="7178" max="7178" width="17.83203125" style="87" customWidth="1"/>
    <col min="7179" max="7179" width="16.5" style="87" customWidth="1"/>
    <col min="7180" max="7180" width="16.1640625" style="87" customWidth="1"/>
    <col min="7181" max="7181" width="15.5" style="87" customWidth="1"/>
    <col min="7182" max="7182" width="13.6640625" style="87" customWidth="1"/>
    <col min="7183" max="7184" width="11" style="87" customWidth="1"/>
    <col min="7185" max="7185" width="11.6640625" style="87" customWidth="1"/>
    <col min="7186" max="7186" width="15.33203125" style="87" customWidth="1"/>
    <col min="7187" max="7187" width="12.6640625" style="87" customWidth="1"/>
    <col min="7188" max="7189" width="11" style="87" customWidth="1"/>
    <col min="7190" max="7190" width="13.1640625" style="87" customWidth="1"/>
    <col min="7191" max="7424" width="11.5" style="87"/>
    <col min="7425" max="7425" width="17" style="87" customWidth="1"/>
    <col min="7426" max="7426" width="42.6640625" style="87" bestFit="1" customWidth="1"/>
    <col min="7427" max="7427" width="8.5" style="87" customWidth="1"/>
    <col min="7428" max="7428" width="9.1640625" style="87" customWidth="1"/>
    <col min="7429" max="7429" width="12.6640625" style="87" customWidth="1"/>
    <col min="7430" max="7430" width="10.33203125" style="87" customWidth="1"/>
    <col min="7431" max="7431" width="13.83203125" style="87" customWidth="1"/>
    <col min="7432" max="7433" width="11.5" style="87" customWidth="1"/>
    <col min="7434" max="7434" width="17.83203125" style="87" customWidth="1"/>
    <col min="7435" max="7435" width="16.5" style="87" customWidth="1"/>
    <col min="7436" max="7436" width="16.1640625" style="87" customWidth="1"/>
    <col min="7437" max="7437" width="15.5" style="87" customWidth="1"/>
    <col min="7438" max="7438" width="13.6640625" style="87" customWidth="1"/>
    <col min="7439" max="7440" width="11" style="87" customWidth="1"/>
    <col min="7441" max="7441" width="11.6640625" style="87" customWidth="1"/>
    <col min="7442" max="7442" width="15.33203125" style="87" customWidth="1"/>
    <col min="7443" max="7443" width="12.6640625" style="87" customWidth="1"/>
    <col min="7444" max="7445" width="11" style="87" customWidth="1"/>
    <col min="7446" max="7446" width="13.1640625" style="87" customWidth="1"/>
    <col min="7447" max="7680" width="11.5" style="87"/>
    <col min="7681" max="7681" width="17" style="87" customWidth="1"/>
    <col min="7682" max="7682" width="42.6640625" style="87" bestFit="1" customWidth="1"/>
    <col min="7683" max="7683" width="8.5" style="87" customWidth="1"/>
    <col min="7684" max="7684" width="9.1640625" style="87" customWidth="1"/>
    <col min="7685" max="7685" width="12.6640625" style="87" customWidth="1"/>
    <col min="7686" max="7686" width="10.33203125" style="87" customWidth="1"/>
    <col min="7687" max="7687" width="13.83203125" style="87" customWidth="1"/>
    <col min="7688" max="7689" width="11.5" style="87" customWidth="1"/>
    <col min="7690" max="7690" width="17.83203125" style="87" customWidth="1"/>
    <col min="7691" max="7691" width="16.5" style="87" customWidth="1"/>
    <col min="7692" max="7692" width="16.1640625" style="87" customWidth="1"/>
    <col min="7693" max="7693" width="15.5" style="87" customWidth="1"/>
    <col min="7694" max="7694" width="13.6640625" style="87" customWidth="1"/>
    <col min="7695" max="7696" width="11" style="87" customWidth="1"/>
    <col min="7697" max="7697" width="11.6640625" style="87" customWidth="1"/>
    <col min="7698" max="7698" width="15.33203125" style="87" customWidth="1"/>
    <col min="7699" max="7699" width="12.6640625" style="87" customWidth="1"/>
    <col min="7700" max="7701" width="11" style="87" customWidth="1"/>
    <col min="7702" max="7702" width="13.1640625" style="87" customWidth="1"/>
    <col min="7703" max="7936" width="11.5" style="87"/>
    <col min="7937" max="7937" width="17" style="87" customWidth="1"/>
    <col min="7938" max="7938" width="42.6640625" style="87" bestFit="1" customWidth="1"/>
    <col min="7939" max="7939" width="8.5" style="87" customWidth="1"/>
    <col min="7940" max="7940" width="9.1640625" style="87" customWidth="1"/>
    <col min="7941" max="7941" width="12.6640625" style="87" customWidth="1"/>
    <col min="7942" max="7942" width="10.33203125" style="87" customWidth="1"/>
    <col min="7943" max="7943" width="13.83203125" style="87" customWidth="1"/>
    <col min="7944" max="7945" width="11.5" style="87" customWidth="1"/>
    <col min="7946" max="7946" width="17.83203125" style="87" customWidth="1"/>
    <col min="7947" max="7947" width="16.5" style="87" customWidth="1"/>
    <col min="7948" max="7948" width="16.1640625" style="87" customWidth="1"/>
    <col min="7949" max="7949" width="15.5" style="87" customWidth="1"/>
    <col min="7950" max="7950" width="13.6640625" style="87" customWidth="1"/>
    <col min="7951" max="7952" width="11" style="87" customWidth="1"/>
    <col min="7953" max="7953" width="11.6640625" style="87" customWidth="1"/>
    <col min="7954" max="7954" width="15.33203125" style="87" customWidth="1"/>
    <col min="7955" max="7955" width="12.6640625" style="87" customWidth="1"/>
    <col min="7956" max="7957" width="11" style="87" customWidth="1"/>
    <col min="7958" max="7958" width="13.1640625" style="87" customWidth="1"/>
    <col min="7959" max="8192" width="11.5" style="87"/>
    <col min="8193" max="8193" width="17" style="87" customWidth="1"/>
    <col min="8194" max="8194" width="42.6640625" style="87" bestFit="1" customWidth="1"/>
    <col min="8195" max="8195" width="8.5" style="87" customWidth="1"/>
    <col min="8196" max="8196" width="9.1640625" style="87" customWidth="1"/>
    <col min="8197" max="8197" width="12.6640625" style="87" customWidth="1"/>
    <col min="8198" max="8198" width="10.33203125" style="87" customWidth="1"/>
    <col min="8199" max="8199" width="13.83203125" style="87" customWidth="1"/>
    <col min="8200" max="8201" width="11.5" style="87" customWidth="1"/>
    <col min="8202" max="8202" width="17.83203125" style="87" customWidth="1"/>
    <col min="8203" max="8203" width="16.5" style="87" customWidth="1"/>
    <col min="8204" max="8204" width="16.1640625" style="87" customWidth="1"/>
    <col min="8205" max="8205" width="15.5" style="87" customWidth="1"/>
    <col min="8206" max="8206" width="13.6640625" style="87" customWidth="1"/>
    <col min="8207" max="8208" width="11" style="87" customWidth="1"/>
    <col min="8209" max="8209" width="11.6640625" style="87" customWidth="1"/>
    <col min="8210" max="8210" width="15.33203125" style="87" customWidth="1"/>
    <col min="8211" max="8211" width="12.6640625" style="87" customWidth="1"/>
    <col min="8212" max="8213" width="11" style="87" customWidth="1"/>
    <col min="8214" max="8214" width="13.1640625" style="87" customWidth="1"/>
    <col min="8215" max="8448" width="11.5" style="87"/>
    <col min="8449" max="8449" width="17" style="87" customWidth="1"/>
    <col min="8450" max="8450" width="42.6640625" style="87" bestFit="1" customWidth="1"/>
    <col min="8451" max="8451" width="8.5" style="87" customWidth="1"/>
    <col min="8452" max="8452" width="9.1640625" style="87" customWidth="1"/>
    <col min="8453" max="8453" width="12.6640625" style="87" customWidth="1"/>
    <col min="8454" max="8454" width="10.33203125" style="87" customWidth="1"/>
    <col min="8455" max="8455" width="13.83203125" style="87" customWidth="1"/>
    <col min="8456" max="8457" width="11.5" style="87" customWidth="1"/>
    <col min="8458" max="8458" width="17.83203125" style="87" customWidth="1"/>
    <col min="8459" max="8459" width="16.5" style="87" customWidth="1"/>
    <col min="8460" max="8460" width="16.1640625" style="87" customWidth="1"/>
    <col min="8461" max="8461" width="15.5" style="87" customWidth="1"/>
    <col min="8462" max="8462" width="13.6640625" style="87" customWidth="1"/>
    <col min="8463" max="8464" width="11" style="87" customWidth="1"/>
    <col min="8465" max="8465" width="11.6640625" style="87" customWidth="1"/>
    <col min="8466" max="8466" width="15.33203125" style="87" customWidth="1"/>
    <col min="8467" max="8467" width="12.6640625" style="87" customWidth="1"/>
    <col min="8468" max="8469" width="11" style="87" customWidth="1"/>
    <col min="8470" max="8470" width="13.1640625" style="87" customWidth="1"/>
    <col min="8471" max="8704" width="11.5" style="87"/>
    <col min="8705" max="8705" width="17" style="87" customWidth="1"/>
    <col min="8706" max="8706" width="42.6640625" style="87" bestFit="1" customWidth="1"/>
    <col min="8707" max="8707" width="8.5" style="87" customWidth="1"/>
    <col min="8708" max="8708" width="9.1640625" style="87" customWidth="1"/>
    <col min="8709" max="8709" width="12.6640625" style="87" customWidth="1"/>
    <col min="8710" max="8710" width="10.33203125" style="87" customWidth="1"/>
    <col min="8711" max="8711" width="13.83203125" style="87" customWidth="1"/>
    <col min="8712" max="8713" width="11.5" style="87" customWidth="1"/>
    <col min="8714" max="8714" width="17.83203125" style="87" customWidth="1"/>
    <col min="8715" max="8715" width="16.5" style="87" customWidth="1"/>
    <col min="8716" max="8716" width="16.1640625" style="87" customWidth="1"/>
    <col min="8717" max="8717" width="15.5" style="87" customWidth="1"/>
    <col min="8718" max="8718" width="13.6640625" style="87" customWidth="1"/>
    <col min="8719" max="8720" width="11" style="87" customWidth="1"/>
    <col min="8721" max="8721" width="11.6640625" style="87" customWidth="1"/>
    <col min="8722" max="8722" width="15.33203125" style="87" customWidth="1"/>
    <col min="8723" max="8723" width="12.6640625" style="87" customWidth="1"/>
    <col min="8724" max="8725" width="11" style="87" customWidth="1"/>
    <col min="8726" max="8726" width="13.1640625" style="87" customWidth="1"/>
    <col min="8727" max="8960" width="11.5" style="87"/>
    <col min="8961" max="8961" width="17" style="87" customWidth="1"/>
    <col min="8962" max="8962" width="42.6640625" style="87" bestFit="1" customWidth="1"/>
    <col min="8963" max="8963" width="8.5" style="87" customWidth="1"/>
    <col min="8964" max="8964" width="9.1640625" style="87" customWidth="1"/>
    <col min="8965" max="8965" width="12.6640625" style="87" customWidth="1"/>
    <col min="8966" max="8966" width="10.33203125" style="87" customWidth="1"/>
    <col min="8967" max="8967" width="13.83203125" style="87" customWidth="1"/>
    <col min="8968" max="8969" width="11.5" style="87" customWidth="1"/>
    <col min="8970" max="8970" width="17.83203125" style="87" customWidth="1"/>
    <col min="8971" max="8971" width="16.5" style="87" customWidth="1"/>
    <col min="8972" max="8972" width="16.1640625" style="87" customWidth="1"/>
    <col min="8973" max="8973" width="15.5" style="87" customWidth="1"/>
    <col min="8974" max="8974" width="13.6640625" style="87" customWidth="1"/>
    <col min="8975" max="8976" width="11" style="87" customWidth="1"/>
    <col min="8977" max="8977" width="11.6640625" style="87" customWidth="1"/>
    <col min="8978" max="8978" width="15.33203125" style="87" customWidth="1"/>
    <col min="8979" max="8979" width="12.6640625" style="87" customWidth="1"/>
    <col min="8980" max="8981" width="11" style="87" customWidth="1"/>
    <col min="8982" max="8982" width="13.1640625" style="87" customWidth="1"/>
    <col min="8983" max="9216" width="11.5" style="87"/>
    <col min="9217" max="9217" width="17" style="87" customWidth="1"/>
    <col min="9218" max="9218" width="42.6640625" style="87" bestFit="1" customWidth="1"/>
    <col min="9219" max="9219" width="8.5" style="87" customWidth="1"/>
    <col min="9220" max="9220" width="9.1640625" style="87" customWidth="1"/>
    <col min="9221" max="9221" width="12.6640625" style="87" customWidth="1"/>
    <col min="9222" max="9222" width="10.33203125" style="87" customWidth="1"/>
    <col min="9223" max="9223" width="13.83203125" style="87" customWidth="1"/>
    <col min="9224" max="9225" width="11.5" style="87" customWidth="1"/>
    <col min="9226" max="9226" width="17.83203125" style="87" customWidth="1"/>
    <col min="9227" max="9227" width="16.5" style="87" customWidth="1"/>
    <col min="9228" max="9228" width="16.1640625" style="87" customWidth="1"/>
    <col min="9229" max="9229" width="15.5" style="87" customWidth="1"/>
    <col min="9230" max="9230" width="13.6640625" style="87" customWidth="1"/>
    <col min="9231" max="9232" width="11" style="87" customWidth="1"/>
    <col min="9233" max="9233" width="11.6640625" style="87" customWidth="1"/>
    <col min="9234" max="9234" width="15.33203125" style="87" customWidth="1"/>
    <col min="9235" max="9235" width="12.6640625" style="87" customWidth="1"/>
    <col min="9236" max="9237" width="11" style="87" customWidth="1"/>
    <col min="9238" max="9238" width="13.1640625" style="87" customWidth="1"/>
    <col min="9239" max="9472" width="11.5" style="87"/>
    <col min="9473" max="9473" width="17" style="87" customWidth="1"/>
    <col min="9474" max="9474" width="42.6640625" style="87" bestFit="1" customWidth="1"/>
    <col min="9475" max="9475" width="8.5" style="87" customWidth="1"/>
    <col min="9476" max="9476" width="9.1640625" style="87" customWidth="1"/>
    <col min="9477" max="9477" width="12.6640625" style="87" customWidth="1"/>
    <col min="9478" max="9478" width="10.33203125" style="87" customWidth="1"/>
    <col min="9479" max="9479" width="13.83203125" style="87" customWidth="1"/>
    <col min="9480" max="9481" width="11.5" style="87" customWidth="1"/>
    <col min="9482" max="9482" width="17.83203125" style="87" customWidth="1"/>
    <col min="9483" max="9483" width="16.5" style="87" customWidth="1"/>
    <col min="9484" max="9484" width="16.1640625" style="87" customWidth="1"/>
    <col min="9485" max="9485" width="15.5" style="87" customWidth="1"/>
    <col min="9486" max="9486" width="13.6640625" style="87" customWidth="1"/>
    <col min="9487" max="9488" width="11" style="87" customWidth="1"/>
    <col min="9489" max="9489" width="11.6640625" style="87" customWidth="1"/>
    <col min="9490" max="9490" width="15.33203125" style="87" customWidth="1"/>
    <col min="9491" max="9491" width="12.6640625" style="87" customWidth="1"/>
    <col min="9492" max="9493" width="11" style="87" customWidth="1"/>
    <col min="9494" max="9494" width="13.1640625" style="87" customWidth="1"/>
    <col min="9495" max="9728" width="11.5" style="87"/>
    <col min="9729" max="9729" width="17" style="87" customWidth="1"/>
    <col min="9730" max="9730" width="42.6640625" style="87" bestFit="1" customWidth="1"/>
    <col min="9731" max="9731" width="8.5" style="87" customWidth="1"/>
    <col min="9732" max="9732" width="9.1640625" style="87" customWidth="1"/>
    <col min="9733" max="9733" width="12.6640625" style="87" customWidth="1"/>
    <col min="9734" max="9734" width="10.33203125" style="87" customWidth="1"/>
    <col min="9735" max="9735" width="13.83203125" style="87" customWidth="1"/>
    <col min="9736" max="9737" width="11.5" style="87" customWidth="1"/>
    <col min="9738" max="9738" width="17.83203125" style="87" customWidth="1"/>
    <col min="9739" max="9739" width="16.5" style="87" customWidth="1"/>
    <col min="9740" max="9740" width="16.1640625" style="87" customWidth="1"/>
    <col min="9741" max="9741" width="15.5" style="87" customWidth="1"/>
    <col min="9742" max="9742" width="13.6640625" style="87" customWidth="1"/>
    <col min="9743" max="9744" width="11" style="87" customWidth="1"/>
    <col min="9745" max="9745" width="11.6640625" style="87" customWidth="1"/>
    <col min="9746" max="9746" width="15.33203125" style="87" customWidth="1"/>
    <col min="9747" max="9747" width="12.6640625" style="87" customWidth="1"/>
    <col min="9748" max="9749" width="11" style="87" customWidth="1"/>
    <col min="9750" max="9750" width="13.1640625" style="87" customWidth="1"/>
    <col min="9751" max="9984" width="11.5" style="87"/>
    <col min="9985" max="9985" width="17" style="87" customWidth="1"/>
    <col min="9986" max="9986" width="42.6640625" style="87" bestFit="1" customWidth="1"/>
    <col min="9987" max="9987" width="8.5" style="87" customWidth="1"/>
    <col min="9988" max="9988" width="9.1640625" style="87" customWidth="1"/>
    <col min="9989" max="9989" width="12.6640625" style="87" customWidth="1"/>
    <col min="9990" max="9990" width="10.33203125" style="87" customWidth="1"/>
    <col min="9991" max="9991" width="13.83203125" style="87" customWidth="1"/>
    <col min="9992" max="9993" width="11.5" style="87" customWidth="1"/>
    <col min="9994" max="9994" width="17.83203125" style="87" customWidth="1"/>
    <col min="9995" max="9995" width="16.5" style="87" customWidth="1"/>
    <col min="9996" max="9996" width="16.1640625" style="87" customWidth="1"/>
    <col min="9997" max="9997" width="15.5" style="87" customWidth="1"/>
    <col min="9998" max="9998" width="13.6640625" style="87" customWidth="1"/>
    <col min="9999" max="10000" width="11" style="87" customWidth="1"/>
    <col min="10001" max="10001" width="11.6640625" style="87" customWidth="1"/>
    <col min="10002" max="10002" width="15.33203125" style="87" customWidth="1"/>
    <col min="10003" max="10003" width="12.6640625" style="87" customWidth="1"/>
    <col min="10004" max="10005" width="11" style="87" customWidth="1"/>
    <col min="10006" max="10006" width="13.1640625" style="87" customWidth="1"/>
    <col min="10007" max="10240" width="11.5" style="87"/>
    <col min="10241" max="10241" width="17" style="87" customWidth="1"/>
    <col min="10242" max="10242" width="42.6640625" style="87" bestFit="1" customWidth="1"/>
    <col min="10243" max="10243" width="8.5" style="87" customWidth="1"/>
    <col min="10244" max="10244" width="9.1640625" style="87" customWidth="1"/>
    <col min="10245" max="10245" width="12.6640625" style="87" customWidth="1"/>
    <col min="10246" max="10246" width="10.33203125" style="87" customWidth="1"/>
    <col min="10247" max="10247" width="13.83203125" style="87" customWidth="1"/>
    <col min="10248" max="10249" width="11.5" style="87" customWidth="1"/>
    <col min="10250" max="10250" width="17.83203125" style="87" customWidth="1"/>
    <col min="10251" max="10251" width="16.5" style="87" customWidth="1"/>
    <col min="10252" max="10252" width="16.1640625" style="87" customWidth="1"/>
    <col min="10253" max="10253" width="15.5" style="87" customWidth="1"/>
    <col min="10254" max="10254" width="13.6640625" style="87" customWidth="1"/>
    <col min="10255" max="10256" width="11" style="87" customWidth="1"/>
    <col min="10257" max="10257" width="11.6640625" style="87" customWidth="1"/>
    <col min="10258" max="10258" width="15.33203125" style="87" customWidth="1"/>
    <col min="10259" max="10259" width="12.6640625" style="87" customWidth="1"/>
    <col min="10260" max="10261" width="11" style="87" customWidth="1"/>
    <col min="10262" max="10262" width="13.1640625" style="87" customWidth="1"/>
    <col min="10263" max="10496" width="11.5" style="87"/>
    <col min="10497" max="10497" width="17" style="87" customWidth="1"/>
    <col min="10498" max="10498" width="42.6640625" style="87" bestFit="1" customWidth="1"/>
    <col min="10499" max="10499" width="8.5" style="87" customWidth="1"/>
    <col min="10500" max="10500" width="9.1640625" style="87" customWidth="1"/>
    <col min="10501" max="10501" width="12.6640625" style="87" customWidth="1"/>
    <col min="10502" max="10502" width="10.33203125" style="87" customWidth="1"/>
    <col min="10503" max="10503" width="13.83203125" style="87" customWidth="1"/>
    <col min="10504" max="10505" width="11.5" style="87" customWidth="1"/>
    <col min="10506" max="10506" width="17.83203125" style="87" customWidth="1"/>
    <col min="10507" max="10507" width="16.5" style="87" customWidth="1"/>
    <col min="10508" max="10508" width="16.1640625" style="87" customWidth="1"/>
    <col min="10509" max="10509" width="15.5" style="87" customWidth="1"/>
    <col min="10510" max="10510" width="13.6640625" style="87" customWidth="1"/>
    <col min="10511" max="10512" width="11" style="87" customWidth="1"/>
    <col min="10513" max="10513" width="11.6640625" style="87" customWidth="1"/>
    <col min="10514" max="10514" width="15.33203125" style="87" customWidth="1"/>
    <col min="10515" max="10515" width="12.6640625" style="87" customWidth="1"/>
    <col min="10516" max="10517" width="11" style="87" customWidth="1"/>
    <col min="10518" max="10518" width="13.1640625" style="87" customWidth="1"/>
    <col min="10519" max="10752" width="11.5" style="87"/>
    <col min="10753" max="10753" width="17" style="87" customWidth="1"/>
    <col min="10754" max="10754" width="42.6640625" style="87" bestFit="1" customWidth="1"/>
    <col min="10755" max="10755" width="8.5" style="87" customWidth="1"/>
    <col min="10756" max="10756" width="9.1640625" style="87" customWidth="1"/>
    <col min="10757" max="10757" width="12.6640625" style="87" customWidth="1"/>
    <col min="10758" max="10758" width="10.33203125" style="87" customWidth="1"/>
    <col min="10759" max="10759" width="13.83203125" style="87" customWidth="1"/>
    <col min="10760" max="10761" width="11.5" style="87" customWidth="1"/>
    <col min="10762" max="10762" width="17.83203125" style="87" customWidth="1"/>
    <col min="10763" max="10763" width="16.5" style="87" customWidth="1"/>
    <col min="10764" max="10764" width="16.1640625" style="87" customWidth="1"/>
    <col min="10765" max="10765" width="15.5" style="87" customWidth="1"/>
    <col min="10766" max="10766" width="13.6640625" style="87" customWidth="1"/>
    <col min="10767" max="10768" width="11" style="87" customWidth="1"/>
    <col min="10769" max="10769" width="11.6640625" style="87" customWidth="1"/>
    <col min="10770" max="10770" width="15.33203125" style="87" customWidth="1"/>
    <col min="10771" max="10771" width="12.6640625" style="87" customWidth="1"/>
    <col min="10772" max="10773" width="11" style="87" customWidth="1"/>
    <col min="10774" max="10774" width="13.1640625" style="87" customWidth="1"/>
    <col min="10775" max="11008" width="11.5" style="87"/>
    <col min="11009" max="11009" width="17" style="87" customWidth="1"/>
    <col min="11010" max="11010" width="42.6640625" style="87" bestFit="1" customWidth="1"/>
    <col min="11011" max="11011" width="8.5" style="87" customWidth="1"/>
    <col min="11012" max="11012" width="9.1640625" style="87" customWidth="1"/>
    <col min="11013" max="11013" width="12.6640625" style="87" customWidth="1"/>
    <col min="11014" max="11014" width="10.33203125" style="87" customWidth="1"/>
    <col min="11015" max="11015" width="13.83203125" style="87" customWidth="1"/>
    <col min="11016" max="11017" width="11.5" style="87" customWidth="1"/>
    <col min="11018" max="11018" width="17.83203125" style="87" customWidth="1"/>
    <col min="11019" max="11019" width="16.5" style="87" customWidth="1"/>
    <col min="11020" max="11020" width="16.1640625" style="87" customWidth="1"/>
    <col min="11021" max="11021" width="15.5" style="87" customWidth="1"/>
    <col min="11022" max="11022" width="13.6640625" style="87" customWidth="1"/>
    <col min="11023" max="11024" width="11" style="87" customWidth="1"/>
    <col min="11025" max="11025" width="11.6640625" style="87" customWidth="1"/>
    <col min="11026" max="11026" width="15.33203125" style="87" customWidth="1"/>
    <col min="11027" max="11027" width="12.6640625" style="87" customWidth="1"/>
    <col min="11028" max="11029" width="11" style="87" customWidth="1"/>
    <col min="11030" max="11030" width="13.1640625" style="87" customWidth="1"/>
    <col min="11031" max="11264" width="11.5" style="87"/>
    <col min="11265" max="11265" width="17" style="87" customWidth="1"/>
    <col min="11266" max="11266" width="42.6640625" style="87" bestFit="1" customWidth="1"/>
    <col min="11267" max="11267" width="8.5" style="87" customWidth="1"/>
    <col min="11268" max="11268" width="9.1640625" style="87" customWidth="1"/>
    <col min="11269" max="11269" width="12.6640625" style="87" customWidth="1"/>
    <col min="11270" max="11270" width="10.33203125" style="87" customWidth="1"/>
    <col min="11271" max="11271" width="13.83203125" style="87" customWidth="1"/>
    <col min="11272" max="11273" width="11.5" style="87" customWidth="1"/>
    <col min="11274" max="11274" width="17.83203125" style="87" customWidth="1"/>
    <col min="11275" max="11275" width="16.5" style="87" customWidth="1"/>
    <col min="11276" max="11276" width="16.1640625" style="87" customWidth="1"/>
    <col min="11277" max="11277" width="15.5" style="87" customWidth="1"/>
    <col min="11278" max="11278" width="13.6640625" style="87" customWidth="1"/>
    <col min="11279" max="11280" width="11" style="87" customWidth="1"/>
    <col min="11281" max="11281" width="11.6640625" style="87" customWidth="1"/>
    <col min="11282" max="11282" width="15.33203125" style="87" customWidth="1"/>
    <col min="11283" max="11283" width="12.6640625" style="87" customWidth="1"/>
    <col min="11284" max="11285" width="11" style="87" customWidth="1"/>
    <col min="11286" max="11286" width="13.1640625" style="87" customWidth="1"/>
    <col min="11287" max="11520" width="11.5" style="87"/>
    <col min="11521" max="11521" width="17" style="87" customWidth="1"/>
    <col min="11522" max="11522" width="42.6640625" style="87" bestFit="1" customWidth="1"/>
    <col min="11523" max="11523" width="8.5" style="87" customWidth="1"/>
    <col min="11524" max="11524" width="9.1640625" style="87" customWidth="1"/>
    <col min="11525" max="11525" width="12.6640625" style="87" customWidth="1"/>
    <col min="11526" max="11526" width="10.33203125" style="87" customWidth="1"/>
    <col min="11527" max="11527" width="13.83203125" style="87" customWidth="1"/>
    <col min="11528" max="11529" width="11.5" style="87" customWidth="1"/>
    <col min="11530" max="11530" width="17.83203125" style="87" customWidth="1"/>
    <col min="11531" max="11531" width="16.5" style="87" customWidth="1"/>
    <col min="11532" max="11532" width="16.1640625" style="87" customWidth="1"/>
    <col min="11533" max="11533" width="15.5" style="87" customWidth="1"/>
    <col min="11534" max="11534" width="13.6640625" style="87" customWidth="1"/>
    <col min="11535" max="11536" width="11" style="87" customWidth="1"/>
    <col min="11537" max="11537" width="11.6640625" style="87" customWidth="1"/>
    <col min="11538" max="11538" width="15.33203125" style="87" customWidth="1"/>
    <col min="11539" max="11539" width="12.6640625" style="87" customWidth="1"/>
    <col min="11540" max="11541" width="11" style="87" customWidth="1"/>
    <col min="11542" max="11542" width="13.1640625" style="87" customWidth="1"/>
    <col min="11543" max="11776" width="11.5" style="87"/>
    <col min="11777" max="11777" width="17" style="87" customWidth="1"/>
    <col min="11778" max="11778" width="42.6640625" style="87" bestFit="1" customWidth="1"/>
    <col min="11779" max="11779" width="8.5" style="87" customWidth="1"/>
    <col min="11780" max="11780" width="9.1640625" style="87" customWidth="1"/>
    <col min="11781" max="11781" width="12.6640625" style="87" customWidth="1"/>
    <col min="11782" max="11782" width="10.33203125" style="87" customWidth="1"/>
    <col min="11783" max="11783" width="13.83203125" style="87" customWidth="1"/>
    <col min="11784" max="11785" width="11.5" style="87" customWidth="1"/>
    <col min="11786" max="11786" width="17.83203125" style="87" customWidth="1"/>
    <col min="11787" max="11787" width="16.5" style="87" customWidth="1"/>
    <col min="11788" max="11788" width="16.1640625" style="87" customWidth="1"/>
    <col min="11789" max="11789" width="15.5" style="87" customWidth="1"/>
    <col min="11790" max="11790" width="13.6640625" style="87" customWidth="1"/>
    <col min="11791" max="11792" width="11" style="87" customWidth="1"/>
    <col min="11793" max="11793" width="11.6640625" style="87" customWidth="1"/>
    <col min="11794" max="11794" width="15.33203125" style="87" customWidth="1"/>
    <col min="11795" max="11795" width="12.6640625" style="87" customWidth="1"/>
    <col min="11796" max="11797" width="11" style="87" customWidth="1"/>
    <col min="11798" max="11798" width="13.1640625" style="87" customWidth="1"/>
    <col min="11799" max="12032" width="11.5" style="87"/>
    <col min="12033" max="12033" width="17" style="87" customWidth="1"/>
    <col min="12034" max="12034" width="42.6640625" style="87" bestFit="1" customWidth="1"/>
    <col min="12035" max="12035" width="8.5" style="87" customWidth="1"/>
    <col min="12036" max="12036" width="9.1640625" style="87" customWidth="1"/>
    <col min="12037" max="12037" width="12.6640625" style="87" customWidth="1"/>
    <col min="12038" max="12038" width="10.33203125" style="87" customWidth="1"/>
    <col min="12039" max="12039" width="13.83203125" style="87" customWidth="1"/>
    <col min="12040" max="12041" width="11.5" style="87" customWidth="1"/>
    <col min="12042" max="12042" width="17.83203125" style="87" customWidth="1"/>
    <col min="12043" max="12043" width="16.5" style="87" customWidth="1"/>
    <col min="12044" max="12044" width="16.1640625" style="87" customWidth="1"/>
    <col min="12045" max="12045" width="15.5" style="87" customWidth="1"/>
    <col min="12046" max="12046" width="13.6640625" style="87" customWidth="1"/>
    <col min="12047" max="12048" width="11" style="87" customWidth="1"/>
    <col min="12049" max="12049" width="11.6640625" style="87" customWidth="1"/>
    <col min="12050" max="12050" width="15.33203125" style="87" customWidth="1"/>
    <col min="12051" max="12051" width="12.6640625" style="87" customWidth="1"/>
    <col min="12052" max="12053" width="11" style="87" customWidth="1"/>
    <col min="12054" max="12054" width="13.1640625" style="87" customWidth="1"/>
    <col min="12055" max="12288" width="11.5" style="87"/>
    <col min="12289" max="12289" width="17" style="87" customWidth="1"/>
    <col min="12290" max="12290" width="42.6640625" style="87" bestFit="1" customWidth="1"/>
    <col min="12291" max="12291" width="8.5" style="87" customWidth="1"/>
    <col min="12292" max="12292" width="9.1640625" style="87" customWidth="1"/>
    <col min="12293" max="12293" width="12.6640625" style="87" customWidth="1"/>
    <col min="12294" max="12294" width="10.33203125" style="87" customWidth="1"/>
    <col min="12295" max="12295" width="13.83203125" style="87" customWidth="1"/>
    <col min="12296" max="12297" width="11.5" style="87" customWidth="1"/>
    <col min="12298" max="12298" width="17.83203125" style="87" customWidth="1"/>
    <col min="12299" max="12299" width="16.5" style="87" customWidth="1"/>
    <col min="12300" max="12300" width="16.1640625" style="87" customWidth="1"/>
    <col min="12301" max="12301" width="15.5" style="87" customWidth="1"/>
    <col min="12302" max="12302" width="13.6640625" style="87" customWidth="1"/>
    <col min="12303" max="12304" width="11" style="87" customWidth="1"/>
    <col min="12305" max="12305" width="11.6640625" style="87" customWidth="1"/>
    <col min="12306" max="12306" width="15.33203125" style="87" customWidth="1"/>
    <col min="12307" max="12307" width="12.6640625" style="87" customWidth="1"/>
    <col min="12308" max="12309" width="11" style="87" customWidth="1"/>
    <col min="12310" max="12310" width="13.1640625" style="87" customWidth="1"/>
    <col min="12311" max="12544" width="11.5" style="87"/>
    <col min="12545" max="12545" width="17" style="87" customWidth="1"/>
    <col min="12546" max="12546" width="42.6640625" style="87" bestFit="1" customWidth="1"/>
    <col min="12547" max="12547" width="8.5" style="87" customWidth="1"/>
    <col min="12548" max="12548" width="9.1640625" style="87" customWidth="1"/>
    <col min="12549" max="12549" width="12.6640625" style="87" customWidth="1"/>
    <col min="12550" max="12550" width="10.33203125" style="87" customWidth="1"/>
    <col min="12551" max="12551" width="13.83203125" style="87" customWidth="1"/>
    <col min="12552" max="12553" width="11.5" style="87" customWidth="1"/>
    <col min="12554" max="12554" width="17.83203125" style="87" customWidth="1"/>
    <col min="12555" max="12555" width="16.5" style="87" customWidth="1"/>
    <col min="12556" max="12556" width="16.1640625" style="87" customWidth="1"/>
    <col min="12557" max="12557" width="15.5" style="87" customWidth="1"/>
    <col min="12558" max="12558" width="13.6640625" style="87" customWidth="1"/>
    <col min="12559" max="12560" width="11" style="87" customWidth="1"/>
    <col min="12561" max="12561" width="11.6640625" style="87" customWidth="1"/>
    <col min="12562" max="12562" width="15.33203125" style="87" customWidth="1"/>
    <col min="12563" max="12563" width="12.6640625" style="87" customWidth="1"/>
    <col min="12564" max="12565" width="11" style="87" customWidth="1"/>
    <col min="12566" max="12566" width="13.1640625" style="87" customWidth="1"/>
    <col min="12567" max="12800" width="11.5" style="87"/>
    <col min="12801" max="12801" width="17" style="87" customWidth="1"/>
    <col min="12802" max="12802" width="42.6640625" style="87" bestFit="1" customWidth="1"/>
    <col min="12803" max="12803" width="8.5" style="87" customWidth="1"/>
    <col min="12804" max="12804" width="9.1640625" style="87" customWidth="1"/>
    <col min="12805" max="12805" width="12.6640625" style="87" customWidth="1"/>
    <col min="12806" max="12806" width="10.33203125" style="87" customWidth="1"/>
    <col min="12807" max="12807" width="13.83203125" style="87" customWidth="1"/>
    <col min="12808" max="12809" width="11.5" style="87" customWidth="1"/>
    <col min="12810" max="12810" width="17.83203125" style="87" customWidth="1"/>
    <col min="12811" max="12811" width="16.5" style="87" customWidth="1"/>
    <col min="12812" max="12812" width="16.1640625" style="87" customWidth="1"/>
    <col min="12813" max="12813" width="15.5" style="87" customWidth="1"/>
    <col min="12814" max="12814" width="13.6640625" style="87" customWidth="1"/>
    <col min="12815" max="12816" width="11" style="87" customWidth="1"/>
    <col min="12817" max="12817" width="11.6640625" style="87" customWidth="1"/>
    <col min="12818" max="12818" width="15.33203125" style="87" customWidth="1"/>
    <col min="12819" max="12819" width="12.6640625" style="87" customWidth="1"/>
    <col min="12820" max="12821" width="11" style="87" customWidth="1"/>
    <col min="12822" max="12822" width="13.1640625" style="87" customWidth="1"/>
    <col min="12823" max="13056" width="11.5" style="87"/>
    <col min="13057" max="13057" width="17" style="87" customWidth="1"/>
    <col min="13058" max="13058" width="42.6640625" style="87" bestFit="1" customWidth="1"/>
    <col min="13059" max="13059" width="8.5" style="87" customWidth="1"/>
    <col min="13060" max="13060" width="9.1640625" style="87" customWidth="1"/>
    <col min="13061" max="13061" width="12.6640625" style="87" customWidth="1"/>
    <col min="13062" max="13062" width="10.33203125" style="87" customWidth="1"/>
    <col min="13063" max="13063" width="13.83203125" style="87" customWidth="1"/>
    <col min="13064" max="13065" width="11.5" style="87" customWidth="1"/>
    <col min="13066" max="13066" width="17.83203125" style="87" customWidth="1"/>
    <col min="13067" max="13067" width="16.5" style="87" customWidth="1"/>
    <col min="13068" max="13068" width="16.1640625" style="87" customWidth="1"/>
    <col min="13069" max="13069" width="15.5" style="87" customWidth="1"/>
    <col min="13070" max="13070" width="13.6640625" style="87" customWidth="1"/>
    <col min="13071" max="13072" width="11" style="87" customWidth="1"/>
    <col min="13073" max="13073" width="11.6640625" style="87" customWidth="1"/>
    <col min="13074" max="13074" width="15.33203125" style="87" customWidth="1"/>
    <col min="13075" max="13075" width="12.6640625" style="87" customWidth="1"/>
    <col min="13076" max="13077" width="11" style="87" customWidth="1"/>
    <col min="13078" max="13078" width="13.1640625" style="87" customWidth="1"/>
    <col min="13079" max="13312" width="11.5" style="87"/>
    <col min="13313" max="13313" width="17" style="87" customWidth="1"/>
    <col min="13314" max="13314" width="42.6640625" style="87" bestFit="1" customWidth="1"/>
    <col min="13315" max="13315" width="8.5" style="87" customWidth="1"/>
    <col min="13316" max="13316" width="9.1640625" style="87" customWidth="1"/>
    <col min="13317" max="13317" width="12.6640625" style="87" customWidth="1"/>
    <col min="13318" max="13318" width="10.33203125" style="87" customWidth="1"/>
    <col min="13319" max="13319" width="13.83203125" style="87" customWidth="1"/>
    <col min="13320" max="13321" width="11.5" style="87" customWidth="1"/>
    <col min="13322" max="13322" width="17.83203125" style="87" customWidth="1"/>
    <col min="13323" max="13323" width="16.5" style="87" customWidth="1"/>
    <col min="13324" max="13324" width="16.1640625" style="87" customWidth="1"/>
    <col min="13325" max="13325" width="15.5" style="87" customWidth="1"/>
    <col min="13326" max="13326" width="13.6640625" style="87" customWidth="1"/>
    <col min="13327" max="13328" width="11" style="87" customWidth="1"/>
    <col min="13329" max="13329" width="11.6640625" style="87" customWidth="1"/>
    <col min="13330" max="13330" width="15.33203125" style="87" customWidth="1"/>
    <col min="13331" max="13331" width="12.6640625" style="87" customWidth="1"/>
    <col min="13332" max="13333" width="11" style="87" customWidth="1"/>
    <col min="13334" max="13334" width="13.1640625" style="87" customWidth="1"/>
    <col min="13335" max="13568" width="11.5" style="87"/>
    <col min="13569" max="13569" width="17" style="87" customWidth="1"/>
    <col min="13570" max="13570" width="42.6640625" style="87" bestFit="1" customWidth="1"/>
    <col min="13571" max="13571" width="8.5" style="87" customWidth="1"/>
    <col min="13572" max="13572" width="9.1640625" style="87" customWidth="1"/>
    <col min="13573" max="13573" width="12.6640625" style="87" customWidth="1"/>
    <col min="13574" max="13574" width="10.33203125" style="87" customWidth="1"/>
    <col min="13575" max="13575" width="13.83203125" style="87" customWidth="1"/>
    <col min="13576" max="13577" width="11.5" style="87" customWidth="1"/>
    <col min="13578" max="13578" width="17.83203125" style="87" customWidth="1"/>
    <col min="13579" max="13579" width="16.5" style="87" customWidth="1"/>
    <col min="13580" max="13580" width="16.1640625" style="87" customWidth="1"/>
    <col min="13581" max="13581" width="15.5" style="87" customWidth="1"/>
    <col min="13582" max="13582" width="13.6640625" style="87" customWidth="1"/>
    <col min="13583" max="13584" width="11" style="87" customWidth="1"/>
    <col min="13585" max="13585" width="11.6640625" style="87" customWidth="1"/>
    <col min="13586" max="13586" width="15.33203125" style="87" customWidth="1"/>
    <col min="13587" max="13587" width="12.6640625" style="87" customWidth="1"/>
    <col min="13588" max="13589" width="11" style="87" customWidth="1"/>
    <col min="13590" max="13590" width="13.1640625" style="87" customWidth="1"/>
    <col min="13591" max="13824" width="11.5" style="87"/>
    <col min="13825" max="13825" width="17" style="87" customWidth="1"/>
    <col min="13826" max="13826" width="42.6640625" style="87" bestFit="1" customWidth="1"/>
    <col min="13827" max="13827" width="8.5" style="87" customWidth="1"/>
    <col min="13828" max="13828" width="9.1640625" style="87" customWidth="1"/>
    <col min="13829" max="13829" width="12.6640625" style="87" customWidth="1"/>
    <col min="13830" max="13830" width="10.33203125" style="87" customWidth="1"/>
    <col min="13831" max="13831" width="13.83203125" style="87" customWidth="1"/>
    <col min="13832" max="13833" width="11.5" style="87" customWidth="1"/>
    <col min="13834" max="13834" width="17.83203125" style="87" customWidth="1"/>
    <col min="13835" max="13835" width="16.5" style="87" customWidth="1"/>
    <col min="13836" max="13836" width="16.1640625" style="87" customWidth="1"/>
    <col min="13837" max="13837" width="15.5" style="87" customWidth="1"/>
    <col min="13838" max="13838" width="13.6640625" style="87" customWidth="1"/>
    <col min="13839" max="13840" width="11" style="87" customWidth="1"/>
    <col min="13841" max="13841" width="11.6640625" style="87" customWidth="1"/>
    <col min="13842" max="13842" width="15.33203125" style="87" customWidth="1"/>
    <col min="13843" max="13843" width="12.6640625" style="87" customWidth="1"/>
    <col min="13844" max="13845" width="11" style="87" customWidth="1"/>
    <col min="13846" max="13846" width="13.1640625" style="87" customWidth="1"/>
    <col min="13847" max="14080" width="11.5" style="87"/>
    <col min="14081" max="14081" width="17" style="87" customWidth="1"/>
    <col min="14082" max="14082" width="42.6640625" style="87" bestFit="1" customWidth="1"/>
    <col min="14083" max="14083" width="8.5" style="87" customWidth="1"/>
    <col min="14084" max="14084" width="9.1640625" style="87" customWidth="1"/>
    <col min="14085" max="14085" width="12.6640625" style="87" customWidth="1"/>
    <col min="14086" max="14086" width="10.33203125" style="87" customWidth="1"/>
    <col min="14087" max="14087" width="13.83203125" style="87" customWidth="1"/>
    <col min="14088" max="14089" width="11.5" style="87" customWidth="1"/>
    <col min="14090" max="14090" width="17.83203125" style="87" customWidth="1"/>
    <col min="14091" max="14091" width="16.5" style="87" customWidth="1"/>
    <col min="14092" max="14092" width="16.1640625" style="87" customWidth="1"/>
    <col min="14093" max="14093" width="15.5" style="87" customWidth="1"/>
    <col min="14094" max="14094" width="13.6640625" style="87" customWidth="1"/>
    <col min="14095" max="14096" width="11" style="87" customWidth="1"/>
    <col min="14097" max="14097" width="11.6640625" style="87" customWidth="1"/>
    <col min="14098" max="14098" width="15.33203125" style="87" customWidth="1"/>
    <col min="14099" max="14099" width="12.6640625" style="87" customWidth="1"/>
    <col min="14100" max="14101" width="11" style="87" customWidth="1"/>
    <col min="14102" max="14102" width="13.1640625" style="87" customWidth="1"/>
    <col min="14103" max="14336" width="11.5" style="87"/>
    <col min="14337" max="14337" width="17" style="87" customWidth="1"/>
    <col min="14338" max="14338" width="42.6640625" style="87" bestFit="1" customWidth="1"/>
    <col min="14339" max="14339" width="8.5" style="87" customWidth="1"/>
    <col min="14340" max="14340" width="9.1640625" style="87" customWidth="1"/>
    <col min="14341" max="14341" width="12.6640625" style="87" customWidth="1"/>
    <col min="14342" max="14342" width="10.33203125" style="87" customWidth="1"/>
    <col min="14343" max="14343" width="13.83203125" style="87" customWidth="1"/>
    <col min="14344" max="14345" width="11.5" style="87" customWidth="1"/>
    <col min="14346" max="14346" width="17.83203125" style="87" customWidth="1"/>
    <col min="14347" max="14347" width="16.5" style="87" customWidth="1"/>
    <col min="14348" max="14348" width="16.1640625" style="87" customWidth="1"/>
    <col min="14349" max="14349" width="15.5" style="87" customWidth="1"/>
    <col min="14350" max="14350" width="13.6640625" style="87" customWidth="1"/>
    <col min="14351" max="14352" width="11" style="87" customWidth="1"/>
    <col min="14353" max="14353" width="11.6640625" style="87" customWidth="1"/>
    <col min="14354" max="14354" width="15.33203125" style="87" customWidth="1"/>
    <col min="14355" max="14355" width="12.6640625" style="87" customWidth="1"/>
    <col min="14356" max="14357" width="11" style="87" customWidth="1"/>
    <col min="14358" max="14358" width="13.1640625" style="87" customWidth="1"/>
    <col min="14359" max="14592" width="11.5" style="87"/>
    <col min="14593" max="14593" width="17" style="87" customWidth="1"/>
    <col min="14594" max="14594" width="42.6640625" style="87" bestFit="1" customWidth="1"/>
    <col min="14595" max="14595" width="8.5" style="87" customWidth="1"/>
    <col min="14596" max="14596" width="9.1640625" style="87" customWidth="1"/>
    <col min="14597" max="14597" width="12.6640625" style="87" customWidth="1"/>
    <col min="14598" max="14598" width="10.33203125" style="87" customWidth="1"/>
    <col min="14599" max="14599" width="13.83203125" style="87" customWidth="1"/>
    <col min="14600" max="14601" width="11.5" style="87" customWidth="1"/>
    <col min="14602" max="14602" width="17.83203125" style="87" customWidth="1"/>
    <col min="14603" max="14603" width="16.5" style="87" customWidth="1"/>
    <col min="14604" max="14604" width="16.1640625" style="87" customWidth="1"/>
    <col min="14605" max="14605" width="15.5" style="87" customWidth="1"/>
    <col min="14606" max="14606" width="13.6640625" style="87" customWidth="1"/>
    <col min="14607" max="14608" width="11" style="87" customWidth="1"/>
    <col min="14609" max="14609" width="11.6640625" style="87" customWidth="1"/>
    <col min="14610" max="14610" width="15.33203125" style="87" customWidth="1"/>
    <col min="14611" max="14611" width="12.6640625" style="87" customWidth="1"/>
    <col min="14612" max="14613" width="11" style="87" customWidth="1"/>
    <col min="14614" max="14614" width="13.1640625" style="87" customWidth="1"/>
    <col min="14615" max="14848" width="11.5" style="87"/>
    <col min="14849" max="14849" width="17" style="87" customWidth="1"/>
    <col min="14850" max="14850" width="42.6640625" style="87" bestFit="1" customWidth="1"/>
    <col min="14851" max="14851" width="8.5" style="87" customWidth="1"/>
    <col min="14852" max="14852" width="9.1640625" style="87" customWidth="1"/>
    <col min="14853" max="14853" width="12.6640625" style="87" customWidth="1"/>
    <col min="14854" max="14854" width="10.33203125" style="87" customWidth="1"/>
    <col min="14855" max="14855" width="13.83203125" style="87" customWidth="1"/>
    <col min="14856" max="14857" width="11.5" style="87" customWidth="1"/>
    <col min="14858" max="14858" width="17.83203125" style="87" customWidth="1"/>
    <col min="14859" max="14859" width="16.5" style="87" customWidth="1"/>
    <col min="14860" max="14860" width="16.1640625" style="87" customWidth="1"/>
    <col min="14861" max="14861" width="15.5" style="87" customWidth="1"/>
    <col min="14862" max="14862" width="13.6640625" style="87" customWidth="1"/>
    <col min="14863" max="14864" width="11" style="87" customWidth="1"/>
    <col min="14865" max="14865" width="11.6640625" style="87" customWidth="1"/>
    <col min="14866" max="14866" width="15.33203125" style="87" customWidth="1"/>
    <col min="14867" max="14867" width="12.6640625" style="87" customWidth="1"/>
    <col min="14868" max="14869" width="11" style="87" customWidth="1"/>
    <col min="14870" max="14870" width="13.1640625" style="87" customWidth="1"/>
    <col min="14871" max="15104" width="11.5" style="87"/>
    <col min="15105" max="15105" width="17" style="87" customWidth="1"/>
    <col min="15106" max="15106" width="42.6640625" style="87" bestFit="1" customWidth="1"/>
    <col min="15107" max="15107" width="8.5" style="87" customWidth="1"/>
    <col min="15108" max="15108" width="9.1640625" style="87" customWidth="1"/>
    <col min="15109" max="15109" width="12.6640625" style="87" customWidth="1"/>
    <col min="15110" max="15110" width="10.33203125" style="87" customWidth="1"/>
    <col min="15111" max="15111" width="13.83203125" style="87" customWidth="1"/>
    <col min="15112" max="15113" width="11.5" style="87" customWidth="1"/>
    <col min="15114" max="15114" width="17.83203125" style="87" customWidth="1"/>
    <col min="15115" max="15115" width="16.5" style="87" customWidth="1"/>
    <col min="15116" max="15116" width="16.1640625" style="87" customWidth="1"/>
    <col min="15117" max="15117" width="15.5" style="87" customWidth="1"/>
    <col min="15118" max="15118" width="13.6640625" style="87" customWidth="1"/>
    <col min="15119" max="15120" width="11" style="87" customWidth="1"/>
    <col min="15121" max="15121" width="11.6640625" style="87" customWidth="1"/>
    <col min="15122" max="15122" width="15.33203125" style="87" customWidth="1"/>
    <col min="15123" max="15123" width="12.6640625" style="87" customWidth="1"/>
    <col min="15124" max="15125" width="11" style="87" customWidth="1"/>
    <col min="15126" max="15126" width="13.1640625" style="87" customWidth="1"/>
    <col min="15127" max="15360" width="11.5" style="87"/>
    <col min="15361" max="15361" width="17" style="87" customWidth="1"/>
    <col min="15362" max="15362" width="42.6640625" style="87" bestFit="1" customWidth="1"/>
    <col min="15363" max="15363" width="8.5" style="87" customWidth="1"/>
    <col min="15364" max="15364" width="9.1640625" style="87" customWidth="1"/>
    <col min="15365" max="15365" width="12.6640625" style="87" customWidth="1"/>
    <col min="15366" max="15366" width="10.33203125" style="87" customWidth="1"/>
    <col min="15367" max="15367" width="13.83203125" style="87" customWidth="1"/>
    <col min="15368" max="15369" width="11.5" style="87" customWidth="1"/>
    <col min="15370" max="15370" width="17.83203125" style="87" customWidth="1"/>
    <col min="15371" max="15371" width="16.5" style="87" customWidth="1"/>
    <col min="15372" max="15372" width="16.1640625" style="87" customWidth="1"/>
    <col min="15373" max="15373" width="15.5" style="87" customWidth="1"/>
    <col min="15374" max="15374" width="13.6640625" style="87" customWidth="1"/>
    <col min="15375" max="15376" width="11" style="87" customWidth="1"/>
    <col min="15377" max="15377" width="11.6640625" style="87" customWidth="1"/>
    <col min="15378" max="15378" width="15.33203125" style="87" customWidth="1"/>
    <col min="15379" max="15379" width="12.6640625" style="87" customWidth="1"/>
    <col min="15380" max="15381" width="11" style="87" customWidth="1"/>
    <col min="15382" max="15382" width="13.1640625" style="87" customWidth="1"/>
    <col min="15383" max="15616" width="11.5" style="87"/>
    <col min="15617" max="15617" width="17" style="87" customWidth="1"/>
    <col min="15618" max="15618" width="42.6640625" style="87" bestFit="1" customWidth="1"/>
    <col min="15619" max="15619" width="8.5" style="87" customWidth="1"/>
    <col min="15620" max="15620" width="9.1640625" style="87" customWidth="1"/>
    <col min="15621" max="15621" width="12.6640625" style="87" customWidth="1"/>
    <col min="15622" max="15622" width="10.33203125" style="87" customWidth="1"/>
    <col min="15623" max="15623" width="13.83203125" style="87" customWidth="1"/>
    <col min="15624" max="15625" width="11.5" style="87" customWidth="1"/>
    <col min="15626" max="15626" width="17.83203125" style="87" customWidth="1"/>
    <col min="15627" max="15627" width="16.5" style="87" customWidth="1"/>
    <col min="15628" max="15628" width="16.1640625" style="87" customWidth="1"/>
    <col min="15629" max="15629" width="15.5" style="87" customWidth="1"/>
    <col min="15630" max="15630" width="13.6640625" style="87" customWidth="1"/>
    <col min="15631" max="15632" width="11" style="87" customWidth="1"/>
    <col min="15633" max="15633" width="11.6640625" style="87" customWidth="1"/>
    <col min="15634" max="15634" width="15.33203125" style="87" customWidth="1"/>
    <col min="15635" max="15635" width="12.6640625" style="87" customWidth="1"/>
    <col min="15636" max="15637" width="11" style="87" customWidth="1"/>
    <col min="15638" max="15638" width="13.1640625" style="87" customWidth="1"/>
    <col min="15639" max="15872" width="11.5" style="87"/>
    <col min="15873" max="15873" width="17" style="87" customWidth="1"/>
    <col min="15874" max="15874" width="42.6640625" style="87" bestFit="1" customWidth="1"/>
    <col min="15875" max="15875" width="8.5" style="87" customWidth="1"/>
    <col min="15876" max="15876" width="9.1640625" style="87" customWidth="1"/>
    <col min="15877" max="15877" width="12.6640625" style="87" customWidth="1"/>
    <col min="15878" max="15878" width="10.33203125" style="87" customWidth="1"/>
    <col min="15879" max="15879" width="13.83203125" style="87" customWidth="1"/>
    <col min="15880" max="15881" width="11.5" style="87" customWidth="1"/>
    <col min="15882" max="15882" width="17.83203125" style="87" customWidth="1"/>
    <col min="15883" max="15883" width="16.5" style="87" customWidth="1"/>
    <col min="15884" max="15884" width="16.1640625" style="87" customWidth="1"/>
    <col min="15885" max="15885" width="15.5" style="87" customWidth="1"/>
    <col min="15886" max="15886" width="13.6640625" style="87" customWidth="1"/>
    <col min="15887" max="15888" width="11" style="87" customWidth="1"/>
    <col min="15889" max="15889" width="11.6640625" style="87" customWidth="1"/>
    <col min="15890" max="15890" width="15.33203125" style="87" customWidth="1"/>
    <col min="15891" max="15891" width="12.6640625" style="87" customWidth="1"/>
    <col min="15892" max="15893" width="11" style="87" customWidth="1"/>
    <col min="15894" max="15894" width="13.1640625" style="87" customWidth="1"/>
    <col min="15895" max="16128" width="11.5" style="87"/>
    <col min="16129" max="16129" width="17" style="87" customWidth="1"/>
    <col min="16130" max="16130" width="42.6640625" style="87" bestFit="1" customWidth="1"/>
    <col min="16131" max="16131" width="8.5" style="87" customWidth="1"/>
    <col min="16132" max="16132" width="9.1640625" style="87" customWidth="1"/>
    <col min="16133" max="16133" width="12.6640625" style="87" customWidth="1"/>
    <col min="16134" max="16134" width="10.33203125" style="87" customWidth="1"/>
    <col min="16135" max="16135" width="13.83203125" style="87" customWidth="1"/>
    <col min="16136" max="16137" width="11.5" style="87" customWidth="1"/>
    <col min="16138" max="16138" width="17.83203125" style="87" customWidth="1"/>
    <col min="16139" max="16139" width="16.5" style="87" customWidth="1"/>
    <col min="16140" max="16140" width="16.1640625" style="87" customWidth="1"/>
    <col min="16141" max="16141" width="15.5" style="87" customWidth="1"/>
    <col min="16142" max="16142" width="13.6640625" style="87" customWidth="1"/>
    <col min="16143" max="16144" width="11" style="87" customWidth="1"/>
    <col min="16145" max="16145" width="11.6640625" style="87" customWidth="1"/>
    <col min="16146" max="16146" width="15.33203125" style="87" customWidth="1"/>
    <col min="16147" max="16147" width="12.6640625" style="87" customWidth="1"/>
    <col min="16148" max="16149" width="11" style="87" customWidth="1"/>
    <col min="16150" max="16150" width="13.1640625" style="87" customWidth="1"/>
    <col min="16151" max="16384" width="11.5" style="87"/>
  </cols>
  <sheetData>
    <row r="1" spans="1:22">
      <c r="A1" s="157" t="s">
        <v>15</v>
      </c>
      <c r="B1" s="158" t="s">
        <v>95</v>
      </c>
      <c r="C1" s="185"/>
      <c r="D1" s="159"/>
      <c r="E1" s="159"/>
      <c r="F1" s="159"/>
      <c r="G1" s="159" t="s">
        <v>54</v>
      </c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</row>
    <row r="2" spans="1:22">
      <c r="A2" s="160" t="s">
        <v>91</v>
      </c>
      <c r="B2" s="188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7"/>
      <c r="O2" s="187"/>
      <c r="P2" s="187"/>
      <c r="Q2" s="187"/>
      <c r="R2" s="187"/>
      <c r="S2" s="187"/>
      <c r="T2" s="187"/>
      <c r="U2" s="187"/>
      <c r="V2" s="187"/>
    </row>
    <row r="3" spans="1:22">
      <c r="A3" s="160" t="s">
        <v>92</v>
      </c>
      <c r="B3" s="188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7"/>
      <c r="O3" s="187"/>
      <c r="P3" s="187"/>
      <c r="Q3" s="187"/>
      <c r="R3" s="187"/>
      <c r="S3" s="187"/>
      <c r="T3" s="187"/>
      <c r="U3" s="187"/>
      <c r="V3" s="187"/>
    </row>
    <row r="4" spans="1:22">
      <c r="A4" s="160" t="s">
        <v>93</v>
      </c>
      <c r="B4" s="188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7"/>
      <c r="O4" s="187"/>
      <c r="P4" s="187"/>
      <c r="Q4" s="187"/>
      <c r="R4" s="187"/>
      <c r="S4" s="187"/>
      <c r="T4" s="187"/>
      <c r="U4" s="187"/>
      <c r="V4" s="187"/>
    </row>
    <row r="5" spans="1:22" ht="30" customHeight="1">
      <c r="A5" s="160" t="s">
        <v>119</v>
      </c>
      <c r="B5" s="188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7"/>
      <c r="O5" s="187"/>
      <c r="P5" s="187"/>
      <c r="Q5" s="187"/>
      <c r="R5" s="187"/>
      <c r="S5" s="187"/>
      <c r="T5" s="187"/>
      <c r="U5" s="187"/>
      <c r="V5" s="187"/>
    </row>
    <row r="6" spans="1:22" ht="30" customHeight="1">
      <c r="A6" s="161"/>
      <c r="B6" s="185"/>
      <c r="C6" s="185"/>
      <c r="D6" s="273" t="s">
        <v>612</v>
      </c>
      <c r="E6" s="185"/>
      <c r="F6" s="185"/>
      <c r="G6" s="185"/>
      <c r="H6" s="185"/>
      <c r="I6" s="185"/>
      <c r="J6" s="185"/>
      <c r="K6" s="185"/>
      <c r="L6" s="185"/>
      <c r="M6" s="185"/>
      <c r="N6" s="187"/>
      <c r="O6" s="187"/>
      <c r="P6" s="187"/>
      <c r="Q6" s="187"/>
      <c r="R6" s="187"/>
      <c r="S6" s="187"/>
      <c r="T6" s="187"/>
      <c r="U6" s="187"/>
      <c r="V6" s="187"/>
    </row>
    <row r="7" spans="1:22" ht="30" customHeight="1" thickBot="1">
      <c r="A7" s="162" t="s">
        <v>55</v>
      </c>
      <c r="B7" s="162" t="str">
        <f>'1. INVOICE'!I9</f>
        <v>DE310513</v>
      </c>
      <c r="C7" s="185"/>
      <c r="D7" s="185"/>
      <c r="E7" s="185"/>
      <c r="F7" s="185"/>
      <c r="G7" s="185"/>
      <c r="H7" s="185"/>
      <c r="I7" s="185"/>
      <c r="J7" s="185"/>
      <c r="K7" s="185"/>
      <c r="L7" s="189"/>
      <c r="M7" s="189"/>
      <c r="N7" s="187"/>
      <c r="O7" s="187"/>
      <c r="P7" s="187"/>
      <c r="Q7" s="187"/>
      <c r="R7" s="187"/>
      <c r="S7" s="187"/>
      <c r="T7" s="187"/>
      <c r="U7" s="187"/>
      <c r="V7" s="187"/>
    </row>
    <row r="8" spans="1:22" ht="30" customHeight="1">
      <c r="A8" s="163" t="s">
        <v>56</v>
      </c>
      <c r="B8" s="163" t="s">
        <v>26</v>
      </c>
      <c r="C8" s="185"/>
      <c r="D8" s="185"/>
      <c r="E8" s="185"/>
      <c r="F8" s="185"/>
      <c r="G8" s="190"/>
      <c r="H8" s="191"/>
      <c r="I8" s="192"/>
      <c r="J8" s="192" t="s">
        <v>57</v>
      </c>
      <c r="K8" s="192"/>
      <c r="L8" s="193">
        <v>0</v>
      </c>
      <c r="M8" s="194"/>
      <c r="N8" s="187"/>
      <c r="O8" s="187"/>
      <c r="P8" s="195" t="s">
        <v>58</v>
      </c>
      <c r="Q8" s="196"/>
      <c r="R8" s="196"/>
      <c r="S8" s="197" t="s">
        <v>26</v>
      </c>
      <c r="T8" s="187"/>
      <c r="U8" s="187"/>
      <c r="V8" s="187"/>
    </row>
    <row r="9" spans="1:22" ht="30" customHeight="1">
      <c r="A9" s="164" t="s">
        <v>59</v>
      </c>
      <c r="B9" s="165" t="s">
        <v>118</v>
      </c>
      <c r="C9" s="185"/>
      <c r="D9" s="185"/>
      <c r="E9" s="185"/>
      <c r="F9" s="185"/>
      <c r="G9" s="198"/>
      <c r="H9" s="199"/>
      <c r="I9" s="200"/>
      <c r="J9" s="200" t="s">
        <v>60</v>
      </c>
      <c r="K9" s="200"/>
      <c r="L9" s="201">
        <v>0</v>
      </c>
      <c r="M9" s="194"/>
      <c r="N9" s="187"/>
      <c r="O9" s="187"/>
      <c r="P9" s="202" t="s">
        <v>61</v>
      </c>
      <c r="Q9" s="203"/>
      <c r="R9" s="203"/>
      <c r="S9" s="204" t="s">
        <v>26</v>
      </c>
      <c r="T9" s="187"/>
      <c r="U9" s="187"/>
      <c r="V9" s="187"/>
    </row>
    <row r="10" spans="1:22" ht="30" customHeight="1" thickBot="1">
      <c r="A10" s="164" t="s">
        <v>62</v>
      </c>
      <c r="B10" s="163"/>
      <c r="C10" s="185"/>
      <c r="D10" s="185"/>
      <c r="E10" s="185"/>
      <c r="F10" s="185"/>
      <c r="G10" s="205"/>
      <c r="H10" s="206"/>
      <c r="I10" s="207"/>
      <c r="J10" s="207" t="s">
        <v>63</v>
      </c>
      <c r="K10" s="207"/>
      <c r="L10" s="166" t="e">
        <f>L8/L9</f>
        <v>#DIV/0!</v>
      </c>
      <c r="M10" s="167"/>
      <c r="N10" s="187"/>
      <c r="O10" s="187"/>
      <c r="P10" s="202" t="s">
        <v>64</v>
      </c>
      <c r="Q10" s="203"/>
      <c r="R10" s="203"/>
      <c r="S10" s="204"/>
      <c r="T10" s="187"/>
      <c r="U10" s="187"/>
      <c r="V10" s="187"/>
    </row>
    <row r="11" spans="1:22" ht="30" customHeight="1" thickBot="1">
      <c r="A11" s="164" t="s">
        <v>65</v>
      </c>
      <c r="B11" s="163"/>
      <c r="C11" s="185"/>
      <c r="D11" s="185"/>
      <c r="E11" s="185"/>
      <c r="F11" s="185"/>
      <c r="G11" s="185"/>
      <c r="H11" s="185"/>
      <c r="I11" s="185"/>
      <c r="J11" s="185"/>
      <c r="K11" s="185"/>
      <c r="L11" s="185" t="s">
        <v>26</v>
      </c>
      <c r="M11" s="185"/>
      <c r="N11" s="187"/>
      <c r="O11" s="187"/>
      <c r="P11" s="208" t="s">
        <v>66</v>
      </c>
      <c r="Q11" s="209"/>
      <c r="R11" s="209"/>
      <c r="S11" s="210"/>
      <c r="T11" s="187"/>
      <c r="U11" s="187"/>
      <c r="V11" s="187"/>
    </row>
    <row r="12" spans="1:22" ht="30" customHeight="1">
      <c r="A12" s="164" t="s">
        <v>67</v>
      </c>
      <c r="B12" s="168" t="s">
        <v>506</v>
      </c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7"/>
      <c r="O12" s="187"/>
      <c r="P12" s="187"/>
      <c r="Q12" s="187"/>
      <c r="R12" s="187"/>
      <c r="S12" s="187"/>
      <c r="T12" s="187"/>
      <c r="U12" s="187"/>
      <c r="V12" s="187"/>
    </row>
    <row r="13" spans="1:22" ht="30" customHeight="1">
      <c r="A13" s="164" t="s">
        <v>68</v>
      </c>
      <c r="B13" s="165" t="str">
        <f>'1. INVOICE'!F30</f>
        <v>HJCU4160360</v>
      </c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7"/>
      <c r="O13" s="187"/>
      <c r="P13" s="187"/>
      <c r="Q13" s="187"/>
      <c r="R13" s="187"/>
      <c r="S13" s="187"/>
      <c r="T13" s="187"/>
      <c r="U13" s="187"/>
      <c r="V13" s="187"/>
    </row>
    <row r="14" spans="1:22" ht="30" customHeight="1">
      <c r="A14" s="164" t="s">
        <v>59</v>
      </c>
      <c r="B14" s="169">
        <f>'1. INVOICE'!B28</f>
        <v>41425</v>
      </c>
      <c r="C14" s="185"/>
      <c r="D14" s="185"/>
      <c r="E14" s="185"/>
      <c r="F14" s="185"/>
      <c r="G14" s="185"/>
      <c r="H14" s="185"/>
      <c r="I14" s="185"/>
      <c r="J14" s="185">
        <v>1</v>
      </c>
      <c r="K14" s="185">
        <v>1</v>
      </c>
      <c r="L14" s="185"/>
      <c r="M14" s="185"/>
      <c r="N14" s="187"/>
      <c r="O14" s="187"/>
      <c r="P14" s="187"/>
      <c r="Q14" s="187"/>
      <c r="R14" s="187"/>
      <c r="S14" s="187"/>
      <c r="T14" s="187"/>
      <c r="U14" s="187"/>
      <c r="V14" s="187"/>
    </row>
    <row r="15" spans="1:22" ht="30" customHeight="1" thickBot="1">
      <c r="A15" s="185"/>
      <c r="B15" s="185"/>
      <c r="C15" s="185"/>
      <c r="D15" s="185"/>
      <c r="E15" s="185"/>
      <c r="F15" s="185"/>
      <c r="G15" s="185"/>
      <c r="H15" s="185"/>
      <c r="I15" s="185"/>
      <c r="J15" s="185">
        <v>0.29160000000000003</v>
      </c>
      <c r="K15" s="185">
        <v>0.34100000000000003</v>
      </c>
      <c r="L15" s="185">
        <v>0.2</v>
      </c>
      <c r="M15" s="185">
        <v>6.9199999999999998E-2</v>
      </c>
      <c r="N15" s="187">
        <v>4.9200000000000001E-2</v>
      </c>
      <c r="O15" s="187"/>
      <c r="P15" s="187"/>
      <c r="Q15" s="187"/>
      <c r="R15" s="187"/>
      <c r="S15" s="187"/>
      <c r="T15" s="187"/>
      <c r="U15" s="187"/>
      <c r="V15" s="187"/>
    </row>
    <row r="16" spans="1:22" s="137" customFormat="1" ht="52.5" customHeight="1" thickBot="1">
      <c r="A16" s="170" t="s">
        <v>69</v>
      </c>
      <c r="B16" s="170" t="s">
        <v>70</v>
      </c>
      <c r="C16" s="170" t="s">
        <v>71</v>
      </c>
      <c r="D16" s="170" t="s">
        <v>72</v>
      </c>
      <c r="E16" s="170" t="s">
        <v>73</v>
      </c>
      <c r="F16" s="170" t="s">
        <v>74</v>
      </c>
      <c r="G16" s="170" t="s">
        <v>75</v>
      </c>
      <c r="H16" s="171" t="s">
        <v>76</v>
      </c>
      <c r="I16" s="171" t="s">
        <v>77</v>
      </c>
      <c r="J16" s="170" t="s">
        <v>78</v>
      </c>
      <c r="K16" s="170" t="s">
        <v>48</v>
      </c>
      <c r="L16" s="170" t="s">
        <v>79</v>
      </c>
      <c r="M16" s="170" t="s">
        <v>80</v>
      </c>
      <c r="N16" s="172" t="s">
        <v>81</v>
      </c>
      <c r="O16" s="173" t="s">
        <v>82</v>
      </c>
      <c r="P16" s="173" t="s">
        <v>83</v>
      </c>
      <c r="Q16" s="173" t="s">
        <v>84</v>
      </c>
      <c r="R16" s="173" t="s">
        <v>85</v>
      </c>
      <c r="S16" s="173" t="s">
        <v>86</v>
      </c>
      <c r="T16" s="173" t="s">
        <v>87</v>
      </c>
      <c r="U16" s="173" t="s">
        <v>88</v>
      </c>
      <c r="V16" s="174" t="s">
        <v>89</v>
      </c>
    </row>
    <row r="17" spans="1:22" s="138" customFormat="1" ht="28.5" customHeight="1">
      <c r="A17" s="211" t="s">
        <v>507</v>
      </c>
      <c r="B17" s="212" t="s">
        <v>566</v>
      </c>
      <c r="C17" s="213" t="s">
        <v>508</v>
      </c>
      <c r="D17" s="214">
        <v>17</v>
      </c>
      <c r="E17" s="215"/>
      <c r="F17" s="214">
        <v>4</v>
      </c>
      <c r="G17" s="175">
        <v>60</v>
      </c>
      <c r="H17" s="175"/>
      <c r="I17" s="175"/>
      <c r="J17" s="216" t="s">
        <v>188</v>
      </c>
      <c r="K17" s="217">
        <f>SUM(G17)*$M$15+$K$14</f>
        <v>5.1520000000000001</v>
      </c>
      <c r="L17" s="218" t="s">
        <v>552</v>
      </c>
      <c r="M17" s="219"/>
      <c r="N17" s="220"/>
      <c r="O17" s="221"/>
      <c r="P17" s="176"/>
      <c r="Q17" s="177"/>
      <c r="R17" s="175">
        <v>60</v>
      </c>
      <c r="S17" s="269">
        <v>0</v>
      </c>
      <c r="T17" s="269">
        <v>0</v>
      </c>
      <c r="U17" s="175">
        <v>60</v>
      </c>
      <c r="V17" s="175">
        <v>60</v>
      </c>
    </row>
    <row r="18" spans="1:22" s="138" customFormat="1" ht="28.5" customHeight="1">
      <c r="A18" s="222" t="s">
        <v>507</v>
      </c>
      <c r="B18" s="212" t="s">
        <v>566</v>
      </c>
      <c r="C18" s="223" t="s">
        <v>508</v>
      </c>
      <c r="D18" s="224">
        <v>17</v>
      </c>
      <c r="E18" s="225"/>
      <c r="F18" s="224">
        <v>4</v>
      </c>
      <c r="G18" s="178">
        <v>60</v>
      </c>
      <c r="H18" s="178"/>
      <c r="I18" s="178"/>
      <c r="J18" s="226" t="s">
        <v>189</v>
      </c>
      <c r="K18" s="227">
        <f t="shared" ref="K18:K46" si="0">SUM(G18)*$M$15+$K$14</f>
        <v>5.1520000000000001</v>
      </c>
      <c r="L18" s="178" t="s">
        <v>552</v>
      </c>
      <c r="M18" s="228"/>
      <c r="N18" s="229"/>
      <c r="O18" s="230"/>
      <c r="P18" s="179"/>
      <c r="Q18" s="180"/>
      <c r="R18" s="178">
        <v>60</v>
      </c>
      <c r="S18" s="270">
        <v>0</v>
      </c>
      <c r="T18" s="270">
        <v>0</v>
      </c>
      <c r="U18" s="178">
        <v>60</v>
      </c>
      <c r="V18" s="178">
        <v>60</v>
      </c>
    </row>
    <row r="19" spans="1:22" s="138" customFormat="1" ht="28.5" customHeight="1">
      <c r="A19" s="222" t="s">
        <v>507</v>
      </c>
      <c r="B19" s="212" t="s">
        <v>566</v>
      </c>
      <c r="C19" s="223" t="s">
        <v>508</v>
      </c>
      <c r="D19" s="224">
        <v>17</v>
      </c>
      <c r="E19" s="225"/>
      <c r="F19" s="224">
        <v>6</v>
      </c>
      <c r="G19" s="178">
        <v>60</v>
      </c>
      <c r="H19" s="178"/>
      <c r="I19" s="178"/>
      <c r="J19" s="226" t="s">
        <v>191</v>
      </c>
      <c r="K19" s="227">
        <f t="shared" si="0"/>
        <v>5.1520000000000001</v>
      </c>
      <c r="L19" s="178" t="s">
        <v>552</v>
      </c>
      <c r="M19" s="228"/>
      <c r="N19" s="229"/>
      <c r="O19" s="230"/>
      <c r="P19" s="179"/>
      <c r="Q19" s="180"/>
      <c r="R19" s="178">
        <v>60</v>
      </c>
      <c r="S19" s="270">
        <v>0</v>
      </c>
      <c r="T19" s="270">
        <v>0</v>
      </c>
      <c r="U19" s="178">
        <v>60</v>
      </c>
      <c r="V19" s="178">
        <v>60</v>
      </c>
    </row>
    <row r="20" spans="1:22" s="251" customFormat="1" ht="28.5" customHeight="1">
      <c r="A20" s="240" t="s">
        <v>507</v>
      </c>
      <c r="B20" s="241" t="s">
        <v>566</v>
      </c>
      <c r="C20" s="242" t="s">
        <v>508</v>
      </c>
      <c r="D20" s="243">
        <v>17</v>
      </c>
      <c r="E20" s="243"/>
      <c r="F20" s="243">
        <v>6</v>
      </c>
      <c r="G20" s="244">
        <v>60</v>
      </c>
      <c r="H20" s="244"/>
      <c r="I20" s="244"/>
      <c r="J20" s="245" t="s">
        <v>192</v>
      </c>
      <c r="K20" s="246">
        <f t="shared" si="0"/>
        <v>5.1520000000000001</v>
      </c>
      <c r="L20" s="244" t="s">
        <v>552</v>
      </c>
      <c r="M20" s="247"/>
      <c r="N20" s="244"/>
      <c r="O20" s="248"/>
      <c r="P20" s="249"/>
      <c r="Q20" s="250" t="s">
        <v>611</v>
      </c>
      <c r="R20" s="244">
        <v>60</v>
      </c>
      <c r="S20" s="272">
        <v>0</v>
      </c>
      <c r="T20" s="272">
        <v>0</v>
      </c>
      <c r="U20" s="244">
        <v>60</v>
      </c>
      <c r="V20" s="244">
        <v>60</v>
      </c>
    </row>
    <row r="21" spans="1:22" s="138" customFormat="1" ht="28.5" customHeight="1">
      <c r="A21" s="222" t="s">
        <v>507</v>
      </c>
      <c r="B21" s="212" t="s">
        <v>566</v>
      </c>
      <c r="C21" s="223" t="s">
        <v>508</v>
      </c>
      <c r="D21" s="224">
        <v>17</v>
      </c>
      <c r="E21" s="225"/>
      <c r="F21" s="224">
        <v>8</v>
      </c>
      <c r="G21" s="178">
        <v>60</v>
      </c>
      <c r="H21" s="178"/>
      <c r="I21" s="178"/>
      <c r="J21" s="226" t="s">
        <v>194</v>
      </c>
      <c r="K21" s="227">
        <f t="shared" si="0"/>
        <v>5.1520000000000001</v>
      </c>
      <c r="L21" s="178" t="s">
        <v>552</v>
      </c>
      <c r="M21" s="228"/>
      <c r="N21" s="229"/>
      <c r="O21" s="230"/>
      <c r="P21" s="179"/>
      <c r="Q21" s="180"/>
      <c r="R21" s="178">
        <v>60</v>
      </c>
      <c r="S21" s="270">
        <v>0</v>
      </c>
      <c r="T21" s="270">
        <v>0</v>
      </c>
      <c r="U21" s="178">
        <v>60</v>
      </c>
      <c r="V21" s="178">
        <v>60</v>
      </c>
    </row>
    <row r="22" spans="1:22" s="138" customFormat="1" ht="28.5" customHeight="1">
      <c r="A22" s="222" t="s">
        <v>507</v>
      </c>
      <c r="B22" s="212" t="s">
        <v>566</v>
      </c>
      <c r="C22" s="223" t="s">
        <v>508</v>
      </c>
      <c r="D22" s="224">
        <v>17</v>
      </c>
      <c r="E22" s="225"/>
      <c r="F22" s="224">
        <v>8</v>
      </c>
      <c r="G22" s="178">
        <v>60</v>
      </c>
      <c r="H22" s="178"/>
      <c r="I22" s="178"/>
      <c r="J22" s="226" t="s">
        <v>195</v>
      </c>
      <c r="K22" s="227">
        <f t="shared" si="0"/>
        <v>5.1520000000000001</v>
      </c>
      <c r="L22" s="178" t="s">
        <v>552</v>
      </c>
      <c r="M22" s="228"/>
      <c r="N22" s="229"/>
      <c r="O22" s="230"/>
      <c r="P22" s="179"/>
      <c r="Q22" s="180"/>
      <c r="R22" s="178">
        <v>60</v>
      </c>
      <c r="S22" s="270">
        <v>0</v>
      </c>
      <c r="T22" s="270">
        <v>0</v>
      </c>
      <c r="U22" s="178">
        <v>60</v>
      </c>
      <c r="V22" s="178">
        <v>60</v>
      </c>
    </row>
    <row r="23" spans="1:22" s="138" customFormat="1" ht="28.5" customHeight="1">
      <c r="A23" s="222" t="s">
        <v>507</v>
      </c>
      <c r="B23" s="212" t="s">
        <v>566</v>
      </c>
      <c r="C23" s="223" t="s">
        <v>508</v>
      </c>
      <c r="D23" s="224">
        <v>17</v>
      </c>
      <c r="E23" s="225"/>
      <c r="F23" s="224">
        <v>8</v>
      </c>
      <c r="G23" s="178">
        <v>60</v>
      </c>
      <c r="H23" s="178"/>
      <c r="I23" s="178"/>
      <c r="J23" s="226" t="s">
        <v>196</v>
      </c>
      <c r="K23" s="227">
        <f t="shared" si="0"/>
        <v>5.1520000000000001</v>
      </c>
      <c r="L23" s="178" t="s">
        <v>552</v>
      </c>
      <c r="M23" s="228"/>
      <c r="N23" s="229"/>
      <c r="O23" s="230"/>
      <c r="P23" s="179"/>
      <c r="Q23" s="180"/>
      <c r="R23" s="178">
        <v>60</v>
      </c>
      <c r="S23" s="270">
        <v>0</v>
      </c>
      <c r="T23" s="270">
        <v>0</v>
      </c>
      <c r="U23" s="178">
        <v>60</v>
      </c>
      <c r="V23" s="178">
        <v>60</v>
      </c>
    </row>
    <row r="24" spans="1:22" s="138" customFormat="1" ht="28.5" customHeight="1">
      <c r="A24" s="222" t="s">
        <v>507</v>
      </c>
      <c r="B24" s="212" t="s">
        <v>566</v>
      </c>
      <c r="C24" s="223" t="s">
        <v>508</v>
      </c>
      <c r="D24" s="224">
        <v>17</v>
      </c>
      <c r="E24" s="225"/>
      <c r="F24" s="224">
        <v>8</v>
      </c>
      <c r="G24" s="178">
        <v>60</v>
      </c>
      <c r="H24" s="178"/>
      <c r="I24" s="178"/>
      <c r="J24" s="226" t="s">
        <v>371</v>
      </c>
      <c r="K24" s="227">
        <f t="shared" si="0"/>
        <v>5.1520000000000001</v>
      </c>
      <c r="L24" s="178" t="s">
        <v>552</v>
      </c>
      <c r="M24" s="228"/>
      <c r="N24" s="229"/>
      <c r="O24" s="230"/>
      <c r="P24" s="179"/>
      <c r="Q24" s="180"/>
      <c r="R24" s="178">
        <v>60</v>
      </c>
      <c r="S24" s="270">
        <v>0</v>
      </c>
      <c r="T24" s="270">
        <v>0</v>
      </c>
      <c r="U24" s="178">
        <v>60</v>
      </c>
      <c r="V24" s="178">
        <v>60</v>
      </c>
    </row>
    <row r="25" spans="1:22" s="138" customFormat="1" ht="28.5" customHeight="1">
      <c r="A25" s="222" t="s">
        <v>507</v>
      </c>
      <c r="B25" s="212" t="s">
        <v>566</v>
      </c>
      <c r="C25" s="223" t="s">
        <v>508</v>
      </c>
      <c r="D25" s="224">
        <v>17</v>
      </c>
      <c r="E25" s="225"/>
      <c r="F25" s="224">
        <v>10</v>
      </c>
      <c r="G25" s="178">
        <v>60</v>
      </c>
      <c r="H25" s="178"/>
      <c r="I25" s="178"/>
      <c r="J25" s="226" t="s">
        <v>370</v>
      </c>
      <c r="K25" s="227">
        <f t="shared" si="0"/>
        <v>5.1520000000000001</v>
      </c>
      <c r="L25" s="178" t="s">
        <v>552</v>
      </c>
      <c r="M25" s="228"/>
      <c r="N25" s="229"/>
      <c r="O25" s="230"/>
      <c r="P25" s="179"/>
      <c r="Q25" s="180"/>
      <c r="R25" s="178">
        <v>60</v>
      </c>
      <c r="S25" s="270">
        <v>0</v>
      </c>
      <c r="T25" s="270">
        <v>0</v>
      </c>
      <c r="U25" s="178">
        <v>60</v>
      </c>
      <c r="V25" s="178">
        <v>60</v>
      </c>
    </row>
    <row r="26" spans="1:22" s="138" customFormat="1" ht="28.5" customHeight="1">
      <c r="A26" s="222" t="s">
        <v>507</v>
      </c>
      <c r="B26" s="212" t="s">
        <v>566</v>
      </c>
      <c r="C26" s="223" t="s">
        <v>508</v>
      </c>
      <c r="D26" s="224">
        <v>17</v>
      </c>
      <c r="E26" s="225"/>
      <c r="F26" s="224">
        <v>10</v>
      </c>
      <c r="G26" s="178">
        <v>60</v>
      </c>
      <c r="H26" s="178"/>
      <c r="I26" s="178"/>
      <c r="J26" s="226" t="s">
        <v>197</v>
      </c>
      <c r="K26" s="227">
        <f t="shared" si="0"/>
        <v>5.1520000000000001</v>
      </c>
      <c r="L26" s="178" t="s">
        <v>552</v>
      </c>
      <c r="M26" s="228"/>
      <c r="N26" s="229"/>
      <c r="O26" s="230"/>
      <c r="P26" s="179"/>
      <c r="Q26" s="180"/>
      <c r="R26" s="178">
        <v>60</v>
      </c>
      <c r="S26" s="270">
        <v>0</v>
      </c>
      <c r="T26" s="270">
        <v>0</v>
      </c>
      <c r="U26" s="178">
        <v>60</v>
      </c>
      <c r="V26" s="178">
        <v>60</v>
      </c>
    </row>
    <row r="27" spans="1:22" s="138" customFormat="1" ht="28.5" customHeight="1">
      <c r="A27" s="222" t="s">
        <v>507</v>
      </c>
      <c r="B27" s="212" t="s">
        <v>566</v>
      </c>
      <c r="C27" s="223" t="s">
        <v>508</v>
      </c>
      <c r="D27" s="224">
        <v>17</v>
      </c>
      <c r="E27" s="225"/>
      <c r="F27" s="224">
        <v>10</v>
      </c>
      <c r="G27" s="178">
        <v>25</v>
      </c>
      <c r="H27" s="178"/>
      <c r="I27" s="178"/>
      <c r="J27" s="226" t="s">
        <v>198</v>
      </c>
      <c r="K27" s="227">
        <f>SUM(G27:G28)*$M$15+$K$14</f>
        <v>5.2211999999999996</v>
      </c>
      <c r="L27" s="178" t="s">
        <v>552</v>
      </c>
      <c r="M27" s="228"/>
      <c r="N27" s="229"/>
      <c r="O27" s="230"/>
      <c r="P27" s="179"/>
      <c r="Q27" s="180"/>
      <c r="R27" s="178">
        <v>25</v>
      </c>
      <c r="S27" s="270">
        <v>0</v>
      </c>
      <c r="T27" s="270">
        <v>0</v>
      </c>
      <c r="U27" s="178">
        <v>25</v>
      </c>
      <c r="V27" s="178">
        <v>25</v>
      </c>
    </row>
    <row r="28" spans="1:22" s="138" customFormat="1" ht="28.5" customHeight="1">
      <c r="A28" s="222" t="s">
        <v>507</v>
      </c>
      <c r="B28" s="212" t="s">
        <v>566</v>
      </c>
      <c r="C28" s="223" t="s">
        <v>508</v>
      </c>
      <c r="D28" s="224">
        <v>17</v>
      </c>
      <c r="E28" s="225"/>
      <c r="F28" s="224">
        <v>12</v>
      </c>
      <c r="G28" s="178">
        <v>36</v>
      </c>
      <c r="H28" s="178"/>
      <c r="I28" s="178"/>
      <c r="J28" s="226" t="s">
        <v>198</v>
      </c>
      <c r="K28" s="227"/>
      <c r="L28" s="178"/>
      <c r="M28" s="228"/>
      <c r="N28" s="229"/>
      <c r="O28" s="230"/>
      <c r="P28" s="179"/>
      <c r="Q28" s="180"/>
      <c r="R28" s="178">
        <v>36</v>
      </c>
      <c r="S28" s="270">
        <v>0</v>
      </c>
      <c r="T28" s="270">
        <v>0</v>
      </c>
      <c r="U28" s="178">
        <v>36</v>
      </c>
      <c r="V28" s="178">
        <v>36</v>
      </c>
    </row>
    <row r="29" spans="1:22" s="138" customFormat="1" ht="28.5" customHeight="1">
      <c r="A29" s="222" t="s">
        <v>507</v>
      </c>
      <c r="B29" s="212" t="s">
        <v>566</v>
      </c>
      <c r="C29" s="223" t="s">
        <v>508</v>
      </c>
      <c r="D29" s="224">
        <v>17</v>
      </c>
      <c r="E29" s="225"/>
      <c r="F29" s="224">
        <v>6</v>
      </c>
      <c r="G29" s="178">
        <v>13</v>
      </c>
      <c r="H29" s="178"/>
      <c r="I29" s="178"/>
      <c r="J29" s="226" t="s">
        <v>199</v>
      </c>
      <c r="K29" s="227">
        <f>SUM(G29:G30)*$M$15+$K$14</f>
        <v>5.2904</v>
      </c>
      <c r="L29" s="178" t="s">
        <v>552</v>
      </c>
      <c r="M29" s="228"/>
      <c r="N29" s="229"/>
      <c r="O29" s="230"/>
      <c r="P29" s="179"/>
      <c r="Q29" s="180"/>
      <c r="R29" s="178">
        <v>13</v>
      </c>
      <c r="S29" s="270">
        <v>0</v>
      </c>
      <c r="T29" s="270">
        <v>0</v>
      </c>
      <c r="U29" s="178">
        <v>13</v>
      </c>
      <c r="V29" s="178">
        <v>13</v>
      </c>
    </row>
    <row r="30" spans="1:22" s="138" customFormat="1" ht="28.5" customHeight="1">
      <c r="A30" s="222" t="s">
        <v>507</v>
      </c>
      <c r="B30" s="212" t="s">
        <v>566</v>
      </c>
      <c r="C30" s="223" t="s">
        <v>508</v>
      </c>
      <c r="D30" s="224">
        <v>17</v>
      </c>
      <c r="E30" s="225"/>
      <c r="F30" s="224">
        <v>14</v>
      </c>
      <c r="G30" s="178">
        <v>49</v>
      </c>
      <c r="H30" s="178"/>
      <c r="I30" s="178"/>
      <c r="J30" s="226" t="s">
        <v>199</v>
      </c>
      <c r="K30" s="227"/>
      <c r="L30" s="178"/>
      <c r="M30" s="228"/>
      <c r="N30" s="229"/>
      <c r="O30" s="230"/>
      <c r="P30" s="179"/>
      <c r="Q30" s="180"/>
      <c r="R30" s="178">
        <v>49</v>
      </c>
      <c r="S30" s="270">
        <v>0</v>
      </c>
      <c r="T30" s="270">
        <v>0</v>
      </c>
      <c r="U30" s="178">
        <v>49</v>
      </c>
      <c r="V30" s="178">
        <v>49</v>
      </c>
    </row>
    <row r="31" spans="1:22" s="251" customFormat="1" ht="28.5" customHeight="1">
      <c r="A31" s="240" t="s">
        <v>507</v>
      </c>
      <c r="B31" s="241" t="s">
        <v>566</v>
      </c>
      <c r="C31" s="242" t="s">
        <v>508</v>
      </c>
      <c r="D31" s="243">
        <v>17</v>
      </c>
      <c r="E31" s="243"/>
      <c r="F31" s="243">
        <v>16</v>
      </c>
      <c r="G31" s="244">
        <v>47</v>
      </c>
      <c r="H31" s="244"/>
      <c r="I31" s="244"/>
      <c r="J31" s="245" t="s">
        <v>201</v>
      </c>
      <c r="K31" s="246">
        <f>SUM(G31:G32)*$M$15+$K$14</f>
        <v>5.0827999999999998</v>
      </c>
      <c r="L31" s="244" t="s">
        <v>552</v>
      </c>
      <c r="M31" s="247"/>
      <c r="N31" s="244"/>
      <c r="O31" s="248"/>
      <c r="P31" s="249"/>
      <c r="Q31" s="250" t="s">
        <v>611</v>
      </c>
      <c r="R31" s="244">
        <v>47</v>
      </c>
      <c r="S31" s="272">
        <v>0</v>
      </c>
      <c r="T31" s="272">
        <v>0</v>
      </c>
      <c r="U31" s="244">
        <v>47</v>
      </c>
      <c r="V31" s="244">
        <v>47</v>
      </c>
    </row>
    <row r="32" spans="1:22" s="138" customFormat="1" ht="28.5" customHeight="1">
      <c r="A32" s="222" t="s">
        <v>507</v>
      </c>
      <c r="B32" s="212" t="s">
        <v>566</v>
      </c>
      <c r="C32" s="223" t="s">
        <v>508</v>
      </c>
      <c r="D32" s="224">
        <v>17</v>
      </c>
      <c r="E32" s="225"/>
      <c r="F32" s="224" t="s">
        <v>113</v>
      </c>
      <c r="G32" s="178">
        <v>12</v>
      </c>
      <c r="H32" s="178"/>
      <c r="I32" s="178"/>
      <c r="J32" s="226" t="s">
        <v>201</v>
      </c>
      <c r="K32" s="227"/>
      <c r="L32" s="178"/>
      <c r="M32" s="228"/>
      <c r="N32" s="229"/>
      <c r="O32" s="230"/>
      <c r="P32" s="179"/>
      <c r="Q32" s="180"/>
      <c r="R32" s="178">
        <v>12</v>
      </c>
      <c r="S32" s="270">
        <v>0</v>
      </c>
      <c r="T32" s="270">
        <v>0</v>
      </c>
      <c r="U32" s="178">
        <v>12</v>
      </c>
      <c r="V32" s="178">
        <v>12</v>
      </c>
    </row>
    <row r="33" spans="1:22" s="138" customFormat="1" ht="28.5" customHeight="1">
      <c r="A33" s="222" t="s">
        <v>507</v>
      </c>
      <c r="B33" s="212" t="s">
        <v>566</v>
      </c>
      <c r="C33" s="223" t="s">
        <v>508</v>
      </c>
      <c r="D33" s="224">
        <v>17</v>
      </c>
      <c r="E33" s="225"/>
      <c r="F33" s="224">
        <v>8</v>
      </c>
      <c r="G33" s="178">
        <v>14</v>
      </c>
      <c r="H33" s="178"/>
      <c r="I33" s="178"/>
      <c r="J33" s="226" t="s">
        <v>202</v>
      </c>
      <c r="K33" s="227">
        <f>SUM(G33:G34)*$M$15+$K$14</f>
        <v>4.2523999999999997</v>
      </c>
      <c r="L33" s="178" t="s">
        <v>552</v>
      </c>
      <c r="M33" s="228"/>
      <c r="N33" s="229"/>
      <c r="O33" s="230"/>
      <c r="P33" s="179"/>
      <c r="Q33" s="180"/>
      <c r="R33" s="178">
        <v>14</v>
      </c>
      <c r="S33" s="270">
        <v>0</v>
      </c>
      <c r="T33" s="270">
        <v>0</v>
      </c>
      <c r="U33" s="178">
        <v>14</v>
      </c>
      <c r="V33" s="178">
        <v>14</v>
      </c>
    </row>
    <row r="34" spans="1:22" s="138" customFormat="1" ht="28.5" customHeight="1">
      <c r="A34" s="222" t="s">
        <v>507</v>
      </c>
      <c r="B34" s="212" t="s">
        <v>566</v>
      </c>
      <c r="C34" s="223" t="s">
        <v>508</v>
      </c>
      <c r="D34" s="224">
        <v>17</v>
      </c>
      <c r="E34" s="225"/>
      <c r="F34" s="224" t="s">
        <v>113</v>
      </c>
      <c r="G34" s="178">
        <v>33</v>
      </c>
      <c r="H34" s="178"/>
      <c r="I34" s="178"/>
      <c r="J34" s="226" t="s">
        <v>202</v>
      </c>
      <c r="K34" s="227"/>
      <c r="L34" s="178"/>
      <c r="M34" s="228"/>
      <c r="N34" s="229"/>
      <c r="O34" s="230"/>
      <c r="P34" s="179"/>
      <c r="Q34" s="180"/>
      <c r="R34" s="178">
        <v>33</v>
      </c>
      <c r="S34" s="270">
        <v>0</v>
      </c>
      <c r="T34" s="270">
        <v>0</v>
      </c>
      <c r="U34" s="178">
        <v>33</v>
      </c>
      <c r="V34" s="178">
        <v>33</v>
      </c>
    </row>
    <row r="35" spans="1:22" s="138" customFormat="1" ht="28.5" customHeight="1">
      <c r="A35" s="222" t="s">
        <v>507</v>
      </c>
      <c r="B35" s="212" t="s">
        <v>567</v>
      </c>
      <c r="C35" s="223" t="s">
        <v>508</v>
      </c>
      <c r="D35" s="224">
        <v>21</v>
      </c>
      <c r="E35" s="225"/>
      <c r="F35" s="224">
        <v>4</v>
      </c>
      <c r="G35" s="178">
        <v>12</v>
      </c>
      <c r="H35" s="178"/>
      <c r="I35" s="178"/>
      <c r="J35" s="226" t="s">
        <v>203</v>
      </c>
      <c r="K35" s="227">
        <f>SUM(G35:G37)*$M$15+$K$14</f>
        <v>4.2523999999999997</v>
      </c>
      <c r="L35" s="178" t="s">
        <v>552</v>
      </c>
      <c r="M35" s="228"/>
      <c r="N35" s="229"/>
      <c r="O35" s="230"/>
      <c r="P35" s="179"/>
      <c r="Q35" s="180"/>
      <c r="R35" s="178">
        <v>12</v>
      </c>
      <c r="S35" s="270">
        <v>0</v>
      </c>
      <c r="T35" s="270">
        <v>0</v>
      </c>
      <c r="U35" s="178">
        <v>12</v>
      </c>
      <c r="V35" s="178">
        <v>12</v>
      </c>
    </row>
    <row r="36" spans="1:22" s="138" customFormat="1" ht="28.5" customHeight="1">
      <c r="A36" s="222" t="s">
        <v>507</v>
      </c>
      <c r="B36" s="212" t="s">
        <v>567</v>
      </c>
      <c r="C36" s="223" t="s">
        <v>508</v>
      </c>
      <c r="D36" s="224">
        <v>21</v>
      </c>
      <c r="E36" s="225"/>
      <c r="F36" s="224">
        <v>6</v>
      </c>
      <c r="G36" s="178">
        <v>21</v>
      </c>
      <c r="H36" s="178"/>
      <c r="I36" s="178"/>
      <c r="J36" s="226" t="s">
        <v>203</v>
      </c>
      <c r="K36" s="227"/>
      <c r="L36" s="178"/>
      <c r="M36" s="228"/>
      <c r="N36" s="229"/>
      <c r="O36" s="230"/>
      <c r="P36" s="179"/>
      <c r="Q36" s="180"/>
      <c r="R36" s="178">
        <v>21</v>
      </c>
      <c r="S36" s="270">
        <v>0</v>
      </c>
      <c r="T36" s="270">
        <v>0</v>
      </c>
      <c r="U36" s="178">
        <v>21</v>
      </c>
      <c r="V36" s="178">
        <v>21</v>
      </c>
    </row>
    <row r="37" spans="1:22" s="138" customFormat="1" ht="28.5" customHeight="1">
      <c r="A37" s="222" t="s">
        <v>507</v>
      </c>
      <c r="B37" s="212" t="s">
        <v>567</v>
      </c>
      <c r="C37" s="223" t="s">
        <v>508</v>
      </c>
      <c r="D37" s="224">
        <v>21</v>
      </c>
      <c r="E37" s="225"/>
      <c r="F37" s="224">
        <v>8</v>
      </c>
      <c r="G37" s="178">
        <v>14</v>
      </c>
      <c r="H37" s="178"/>
      <c r="I37" s="178"/>
      <c r="J37" s="226" t="s">
        <v>203</v>
      </c>
      <c r="K37" s="227"/>
      <c r="L37" s="178"/>
      <c r="M37" s="228"/>
      <c r="N37" s="229"/>
      <c r="O37" s="230"/>
      <c r="P37" s="179"/>
      <c r="Q37" s="180"/>
      <c r="R37" s="178">
        <v>14</v>
      </c>
      <c r="S37" s="270">
        <v>0</v>
      </c>
      <c r="T37" s="270">
        <v>0</v>
      </c>
      <c r="U37" s="178">
        <v>14</v>
      </c>
      <c r="V37" s="178">
        <v>14</v>
      </c>
    </row>
    <row r="38" spans="1:22" s="138" customFormat="1" ht="28.5" customHeight="1">
      <c r="A38" s="222" t="s">
        <v>507</v>
      </c>
      <c r="B38" s="212" t="s">
        <v>567</v>
      </c>
      <c r="C38" s="223" t="s">
        <v>508</v>
      </c>
      <c r="D38" s="224">
        <v>21</v>
      </c>
      <c r="E38" s="225"/>
      <c r="F38" s="224">
        <v>8</v>
      </c>
      <c r="G38" s="178">
        <v>10</v>
      </c>
      <c r="H38" s="178"/>
      <c r="I38" s="178"/>
      <c r="J38" s="226" t="s">
        <v>204</v>
      </c>
      <c r="K38" s="227">
        <f>SUM(G38:G39)*$M$15+$K$14</f>
        <v>3.2835999999999999</v>
      </c>
      <c r="L38" s="178" t="s">
        <v>552</v>
      </c>
      <c r="M38" s="228"/>
      <c r="N38" s="229"/>
      <c r="O38" s="230"/>
      <c r="P38" s="179"/>
      <c r="Q38" s="180"/>
      <c r="R38" s="178">
        <v>10</v>
      </c>
      <c r="S38" s="270">
        <v>0</v>
      </c>
      <c r="T38" s="270">
        <v>0</v>
      </c>
      <c r="U38" s="178">
        <v>10</v>
      </c>
      <c r="V38" s="178">
        <v>10</v>
      </c>
    </row>
    <row r="39" spans="1:22" s="138" customFormat="1" ht="28.5" customHeight="1">
      <c r="A39" s="222" t="s">
        <v>507</v>
      </c>
      <c r="B39" s="212" t="s">
        <v>567</v>
      </c>
      <c r="C39" s="223" t="s">
        <v>508</v>
      </c>
      <c r="D39" s="224">
        <v>21</v>
      </c>
      <c r="E39" s="225"/>
      <c r="F39" s="224">
        <v>10</v>
      </c>
      <c r="G39" s="178">
        <v>23</v>
      </c>
      <c r="H39" s="178"/>
      <c r="I39" s="178"/>
      <c r="J39" s="226" t="s">
        <v>204</v>
      </c>
      <c r="K39" s="227"/>
      <c r="L39" s="178"/>
      <c r="M39" s="228"/>
      <c r="N39" s="229"/>
      <c r="O39" s="230"/>
      <c r="P39" s="179"/>
      <c r="Q39" s="180"/>
      <c r="R39" s="178">
        <v>23</v>
      </c>
      <c r="S39" s="270">
        <v>0</v>
      </c>
      <c r="T39" s="270">
        <v>0</v>
      </c>
      <c r="U39" s="178">
        <v>23</v>
      </c>
      <c r="V39" s="178">
        <v>23</v>
      </c>
    </row>
    <row r="40" spans="1:22" s="251" customFormat="1" ht="28.5" customHeight="1">
      <c r="A40" s="240" t="s">
        <v>509</v>
      </c>
      <c r="B40" s="241" t="s">
        <v>568</v>
      </c>
      <c r="C40" s="242" t="s">
        <v>508</v>
      </c>
      <c r="D40" s="243">
        <v>2030</v>
      </c>
      <c r="E40" s="243"/>
      <c r="F40" s="243">
        <v>4</v>
      </c>
      <c r="G40" s="244">
        <v>80</v>
      </c>
      <c r="H40" s="244"/>
      <c r="I40" s="244"/>
      <c r="J40" s="245" t="s">
        <v>205</v>
      </c>
      <c r="K40" s="246">
        <f t="shared" si="0"/>
        <v>6.5359999999999996</v>
      </c>
      <c r="L40" s="244" t="s">
        <v>552</v>
      </c>
      <c r="M40" s="247"/>
      <c r="N40" s="244"/>
      <c r="O40" s="248"/>
      <c r="P40" s="249"/>
      <c r="Q40" s="250" t="s">
        <v>611</v>
      </c>
      <c r="R40" s="244">
        <v>80</v>
      </c>
      <c r="S40" s="272">
        <v>0</v>
      </c>
      <c r="T40" s="272">
        <v>0</v>
      </c>
      <c r="U40" s="244">
        <v>80</v>
      </c>
      <c r="V40" s="244">
        <v>80</v>
      </c>
    </row>
    <row r="41" spans="1:22" s="138" customFormat="1" ht="28.5" customHeight="1">
      <c r="A41" s="222" t="s">
        <v>509</v>
      </c>
      <c r="B41" s="212" t="s">
        <v>568</v>
      </c>
      <c r="C41" s="223" t="s">
        <v>508</v>
      </c>
      <c r="D41" s="224">
        <v>2030</v>
      </c>
      <c r="E41" s="225"/>
      <c r="F41" s="224">
        <v>4</v>
      </c>
      <c r="G41" s="178">
        <v>80</v>
      </c>
      <c r="H41" s="178"/>
      <c r="I41" s="178"/>
      <c r="J41" s="226" t="s">
        <v>207</v>
      </c>
      <c r="K41" s="227">
        <f t="shared" si="0"/>
        <v>6.5359999999999996</v>
      </c>
      <c r="L41" s="178" t="s">
        <v>552</v>
      </c>
      <c r="M41" s="228"/>
      <c r="N41" s="229"/>
      <c r="O41" s="230"/>
      <c r="P41" s="179"/>
      <c r="Q41" s="180"/>
      <c r="R41" s="178">
        <v>80</v>
      </c>
      <c r="S41" s="270">
        <v>0</v>
      </c>
      <c r="T41" s="270">
        <v>0</v>
      </c>
      <c r="U41" s="178">
        <v>80</v>
      </c>
      <c r="V41" s="178">
        <v>80</v>
      </c>
    </row>
    <row r="42" spans="1:22" s="138" customFormat="1" ht="28.5" customHeight="1">
      <c r="A42" s="222" t="s">
        <v>509</v>
      </c>
      <c r="B42" s="212" t="s">
        <v>568</v>
      </c>
      <c r="C42" s="223" t="s">
        <v>508</v>
      </c>
      <c r="D42" s="224">
        <v>2030</v>
      </c>
      <c r="E42" s="225"/>
      <c r="F42" s="224">
        <v>6</v>
      </c>
      <c r="G42" s="178">
        <v>80</v>
      </c>
      <c r="H42" s="178"/>
      <c r="I42" s="178"/>
      <c r="J42" s="226" t="s">
        <v>208</v>
      </c>
      <c r="K42" s="227">
        <f t="shared" si="0"/>
        <v>6.5359999999999996</v>
      </c>
      <c r="L42" s="178" t="s">
        <v>552</v>
      </c>
      <c r="M42" s="228"/>
      <c r="N42" s="229"/>
      <c r="O42" s="230"/>
      <c r="P42" s="179"/>
      <c r="Q42" s="180"/>
      <c r="R42" s="178">
        <v>80</v>
      </c>
      <c r="S42" s="270">
        <v>0</v>
      </c>
      <c r="T42" s="270">
        <v>0</v>
      </c>
      <c r="U42" s="178">
        <v>80</v>
      </c>
      <c r="V42" s="178">
        <v>80</v>
      </c>
    </row>
    <row r="43" spans="1:22" s="138" customFormat="1" ht="28.5" customHeight="1">
      <c r="A43" s="222" t="s">
        <v>509</v>
      </c>
      <c r="B43" s="212" t="s">
        <v>568</v>
      </c>
      <c r="C43" s="223" t="s">
        <v>508</v>
      </c>
      <c r="D43" s="224">
        <v>2030</v>
      </c>
      <c r="E43" s="225"/>
      <c r="F43" s="224">
        <v>6</v>
      </c>
      <c r="G43" s="178">
        <v>80</v>
      </c>
      <c r="H43" s="178"/>
      <c r="I43" s="178"/>
      <c r="J43" s="226" t="s">
        <v>209</v>
      </c>
      <c r="K43" s="227">
        <f t="shared" si="0"/>
        <v>6.5359999999999996</v>
      </c>
      <c r="L43" s="178" t="s">
        <v>552</v>
      </c>
      <c r="M43" s="228"/>
      <c r="N43" s="229"/>
      <c r="O43" s="230"/>
      <c r="P43" s="179"/>
      <c r="Q43" s="180"/>
      <c r="R43" s="178">
        <v>80</v>
      </c>
      <c r="S43" s="270">
        <v>0</v>
      </c>
      <c r="T43" s="270">
        <v>0</v>
      </c>
      <c r="U43" s="178">
        <v>80</v>
      </c>
      <c r="V43" s="178">
        <v>80</v>
      </c>
    </row>
    <row r="44" spans="1:22" s="138" customFormat="1" ht="28.5" customHeight="1">
      <c r="A44" s="222" t="s">
        <v>509</v>
      </c>
      <c r="B44" s="212" t="s">
        <v>568</v>
      </c>
      <c r="C44" s="223" t="s">
        <v>508</v>
      </c>
      <c r="D44" s="224">
        <v>2030</v>
      </c>
      <c r="E44" s="225"/>
      <c r="F44" s="224">
        <v>6</v>
      </c>
      <c r="G44" s="178">
        <v>80</v>
      </c>
      <c r="H44" s="178"/>
      <c r="I44" s="178"/>
      <c r="J44" s="226" t="s">
        <v>210</v>
      </c>
      <c r="K44" s="227">
        <f t="shared" si="0"/>
        <v>6.5359999999999996</v>
      </c>
      <c r="L44" s="178" t="s">
        <v>552</v>
      </c>
      <c r="M44" s="228"/>
      <c r="N44" s="229"/>
      <c r="O44" s="230"/>
      <c r="P44" s="179"/>
      <c r="Q44" s="180"/>
      <c r="R44" s="178">
        <v>80</v>
      </c>
      <c r="S44" s="270">
        <v>0</v>
      </c>
      <c r="T44" s="270">
        <v>0</v>
      </c>
      <c r="U44" s="178">
        <v>80</v>
      </c>
      <c r="V44" s="178">
        <v>80</v>
      </c>
    </row>
    <row r="45" spans="1:22" s="138" customFormat="1" ht="28.5" customHeight="1">
      <c r="A45" s="222" t="s">
        <v>509</v>
      </c>
      <c r="B45" s="212" t="s">
        <v>568</v>
      </c>
      <c r="C45" s="223" t="s">
        <v>508</v>
      </c>
      <c r="D45" s="224">
        <v>2030</v>
      </c>
      <c r="E45" s="225"/>
      <c r="F45" s="224">
        <v>8</v>
      </c>
      <c r="G45" s="178">
        <v>80</v>
      </c>
      <c r="H45" s="178"/>
      <c r="I45" s="178"/>
      <c r="J45" s="226" t="s">
        <v>211</v>
      </c>
      <c r="K45" s="227">
        <f t="shared" si="0"/>
        <v>6.5359999999999996</v>
      </c>
      <c r="L45" s="178" t="s">
        <v>552</v>
      </c>
      <c r="M45" s="228"/>
      <c r="N45" s="229"/>
      <c r="O45" s="230"/>
      <c r="P45" s="179"/>
      <c r="Q45" s="180"/>
      <c r="R45" s="178">
        <v>80</v>
      </c>
      <c r="S45" s="270">
        <v>0</v>
      </c>
      <c r="T45" s="270">
        <v>0</v>
      </c>
      <c r="U45" s="178">
        <v>80</v>
      </c>
      <c r="V45" s="178">
        <v>80</v>
      </c>
    </row>
    <row r="46" spans="1:22" s="251" customFormat="1" ht="28.5" customHeight="1">
      <c r="A46" s="240" t="s">
        <v>509</v>
      </c>
      <c r="B46" s="241" t="s">
        <v>568</v>
      </c>
      <c r="C46" s="242" t="s">
        <v>508</v>
      </c>
      <c r="D46" s="243">
        <v>2030</v>
      </c>
      <c r="E46" s="243"/>
      <c r="F46" s="243">
        <v>10</v>
      </c>
      <c r="G46" s="244">
        <v>80</v>
      </c>
      <c r="H46" s="244"/>
      <c r="I46" s="244"/>
      <c r="J46" s="245" t="s">
        <v>213</v>
      </c>
      <c r="K46" s="246">
        <f t="shared" si="0"/>
        <v>6.5359999999999996</v>
      </c>
      <c r="L46" s="244" t="s">
        <v>552</v>
      </c>
      <c r="M46" s="247"/>
      <c r="N46" s="244"/>
      <c r="O46" s="248"/>
      <c r="P46" s="249"/>
      <c r="Q46" s="250" t="s">
        <v>611</v>
      </c>
      <c r="R46" s="244">
        <v>80</v>
      </c>
      <c r="S46" s="272">
        <v>0</v>
      </c>
      <c r="T46" s="272">
        <v>0</v>
      </c>
      <c r="U46" s="244">
        <v>80</v>
      </c>
      <c r="V46" s="244">
        <v>80</v>
      </c>
    </row>
    <row r="47" spans="1:22" s="138" customFormat="1" ht="28.5" customHeight="1">
      <c r="A47" s="222" t="s">
        <v>509</v>
      </c>
      <c r="B47" s="212" t="s">
        <v>568</v>
      </c>
      <c r="C47" s="223" t="s">
        <v>508</v>
      </c>
      <c r="D47" s="224">
        <v>2030</v>
      </c>
      <c r="E47" s="225"/>
      <c r="F47" s="224">
        <v>4</v>
      </c>
      <c r="G47" s="178">
        <v>6</v>
      </c>
      <c r="H47" s="178"/>
      <c r="I47" s="178"/>
      <c r="J47" s="226" t="s">
        <v>214</v>
      </c>
      <c r="K47" s="227">
        <f>SUM(G47:G49)*$M$15+$K$14</f>
        <v>6.3284000000000002</v>
      </c>
      <c r="L47" s="178" t="s">
        <v>552</v>
      </c>
      <c r="M47" s="228"/>
      <c r="N47" s="229"/>
      <c r="O47" s="230"/>
      <c r="P47" s="179"/>
      <c r="Q47" s="180"/>
      <c r="R47" s="178">
        <v>6</v>
      </c>
      <c r="S47" s="270">
        <v>0</v>
      </c>
      <c r="T47" s="270">
        <v>0</v>
      </c>
      <c r="U47" s="178">
        <v>6</v>
      </c>
      <c r="V47" s="178">
        <v>6</v>
      </c>
    </row>
    <row r="48" spans="1:22" s="138" customFormat="1" ht="28.5" customHeight="1">
      <c r="A48" s="222" t="s">
        <v>509</v>
      </c>
      <c r="B48" s="212" t="s">
        <v>568</v>
      </c>
      <c r="C48" s="223" t="s">
        <v>508</v>
      </c>
      <c r="D48" s="224">
        <v>2030</v>
      </c>
      <c r="E48" s="225"/>
      <c r="F48" s="224">
        <v>12</v>
      </c>
      <c r="G48" s="178">
        <v>48</v>
      </c>
      <c r="H48" s="178"/>
      <c r="I48" s="178"/>
      <c r="J48" s="226" t="s">
        <v>214</v>
      </c>
      <c r="K48" s="227"/>
      <c r="L48" s="178"/>
      <c r="M48" s="228"/>
      <c r="N48" s="229"/>
      <c r="O48" s="230"/>
      <c r="P48" s="179"/>
      <c r="Q48" s="180"/>
      <c r="R48" s="178">
        <v>48</v>
      </c>
      <c r="S48" s="270">
        <v>0</v>
      </c>
      <c r="T48" s="270">
        <v>0</v>
      </c>
      <c r="U48" s="178">
        <v>48</v>
      </c>
      <c r="V48" s="178">
        <v>48</v>
      </c>
    </row>
    <row r="49" spans="1:22" s="138" customFormat="1" ht="28.5" customHeight="1">
      <c r="A49" s="222" t="s">
        <v>509</v>
      </c>
      <c r="B49" s="212" t="s">
        <v>568</v>
      </c>
      <c r="C49" s="223" t="s">
        <v>508</v>
      </c>
      <c r="D49" s="224">
        <v>2030</v>
      </c>
      <c r="E49" s="225"/>
      <c r="F49" s="224">
        <v>14</v>
      </c>
      <c r="G49" s="178">
        <v>23</v>
      </c>
      <c r="H49" s="178"/>
      <c r="I49" s="178"/>
      <c r="J49" s="226" t="s">
        <v>214</v>
      </c>
      <c r="K49" s="227"/>
      <c r="L49" s="178"/>
      <c r="M49" s="228"/>
      <c r="N49" s="229"/>
      <c r="O49" s="230"/>
      <c r="P49" s="179"/>
      <c r="Q49" s="180"/>
      <c r="R49" s="178">
        <v>23</v>
      </c>
      <c r="S49" s="270">
        <v>0</v>
      </c>
      <c r="T49" s="270">
        <v>0</v>
      </c>
      <c r="U49" s="178">
        <v>23</v>
      </c>
      <c r="V49" s="178">
        <v>23</v>
      </c>
    </row>
    <row r="50" spans="1:22" s="138" customFormat="1" ht="28.5" customHeight="1">
      <c r="A50" s="222" t="s">
        <v>509</v>
      </c>
      <c r="B50" s="212" t="s">
        <v>568</v>
      </c>
      <c r="C50" s="223" t="s">
        <v>508</v>
      </c>
      <c r="D50" s="224">
        <v>2030</v>
      </c>
      <c r="E50" s="225"/>
      <c r="F50" s="224">
        <v>16</v>
      </c>
      <c r="G50" s="178">
        <v>36</v>
      </c>
      <c r="H50" s="178"/>
      <c r="I50" s="178"/>
      <c r="J50" s="226" t="s">
        <v>215</v>
      </c>
      <c r="K50" s="227">
        <f>SUM(G50:G52)*$M$15+$K$14</f>
        <v>6.5359999999999996</v>
      </c>
      <c r="L50" s="178" t="s">
        <v>552</v>
      </c>
      <c r="M50" s="228"/>
      <c r="N50" s="229"/>
      <c r="O50" s="230"/>
      <c r="P50" s="179"/>
      <c r="Q50" s="180"/>
      <c r="R50" s="178">
        <v>36</v>
      </c>
      <c r="S50" s="270">
        <v>0</v>
      </c>
      <c r="T50" s="270">
        <v>0</v>
      </c>
      <c r="U50" s="178">
        <v>36</v>
      </c>
      <c r="V50" s="178">
        <v>36</v>
      </c>
    </row>
    <row r="51" spans="1:22" s="138" customFormat="1" ht="28.5" customHeight="1">
      <c r="A51" s="222" t="s">
        <v>509</v>
      </c>
      <c r="B51" s="212" t="s">
        <v>568</v>
      </c>
      <c r="C51" s="223" t="s">
        <v>508</v>
      </c>
      <c r="D51" s="224">
        <v>2030</v>
      </c>
      <c r="E51" s="225"/>
      <c r="F51" s="224">
        <v>18</v>
      </c>
      <c r="G51" s="178">
        <v>12</v>
      </c>
      <c r="H51" s="178"/>
      <c r="I51" s="178"/>
      <c r="J51" s="226" t="s">
        <v>215</v>
      </c>
      <c r="K51" s="227"/>
      <c r="L51" s="178"/>
      <c r="M51" s="228"/>
      <c r="N51" s="229"/>
      <c r="O51" s="230"/>
      <c r="P51" s="179"/>
      <c r="Q51" s="180"/>
      <c r="R51" s="178">
        <v>12</v>
      </c>
      <c r="S51" s="270">
        <v>0</v>
      </c>
      <c r="T51" s="270">
        <v>0</v>
      </c>
      <c r="U51" s="178">
        <v>12</v>
      </c>
      <c r="V51" s="178">
        <v>12</v>
      </c>
    </row>
    <row r="52" spans="1:22" s="138" customFormat="1" ht="28.5" customHeight="1">
      <c r="A52" s="222" t="s">
        <v>509</v>
      </c>
      <c r="B52" s="212" t="s">
        <v>568</v>
      </c>
      <c r="C52" s="223" t="s">
        <v>508</v>
      </c>
      <c r="D52" s="224">
        <v>2030</v>
      </c>
      <c r="E52" s="225"/>
      <c r="F52" s="224" t="s">
        <v>114</v>
      </c>
      <c r="G52" s="178">
        <v>32</v>
      </c>
      <c r="H52" s="178"/>
      <c r="I52" s="178"/>
      <c r="J52" s="226" t="s">
        <v>215</v>
      </c>
      <c r="K52" s="227"/>
      <c r="L52" s="178"/>
      <c r="M52" s="228"/>
      <c r="N52" s="229"/>
      <c r="O52" s="230"/>
      <c r="P52" s="179"/>
      <c r="Q52" s="180"/>
      <c r="R52" s="178">
        <v>32</v>
      </c>
      <c r="S52" s="270">
        <v>0</v>
      </c>
      <c r="T52" s="270">
        <v>0</v>
      </c>
      <c r="U52" s="178">
        <v>32</v>
      </c>
      <c r="V52" s="178">
        <v>32</v>
      </c>
    </row>
    <row r="53" spans="1:22" s="138" customFormat="1" ht="28.5" customHeight="1">
      <c r="A53" s="222" t="s">
        <v>509</v>
      </c>
      <c r="B53" s="212" t="s">
        <v>568</v>
      </c>
      <c r="C53" s="223" t="s">
        <v>508</v>
      </c>
      <c r="D53" s="224">
        <v>2030</v>
      </c>
      <c r="E53" s="225"/>
      <c r="F53" s="224">
        <v>8</v>
      </c>
      <c r="G53" s="178">
        <v>28</v>
      </c>
      <c r="H53" s="178"/>
      <c r="I53" s="178"/>
      <c r="J53" s="226" t="s">
        <v>216</v>
      </c>
      <c r="K53" s="227">
        <f>SUM(G53:G56)*$M$15+$K$14</f>
        <v>6.3284000000000002</v>
      </c>
      <c r="L53" s="178" t="s">
        <v>552</v>
      </c>
      <c r="M53" s="228"/>
      <c r="N53" s="229"/>
      <c r="O53" s="230"/>
      <c r="P53" s="179"/>
      <c r="Q53" s="180"/>
      <c r="R53" s="178">
        <v>28</v>
      </c>
      <c r="S53" s="270">
        <v>0</v>
      </c>
      <c r="T53" s="270">
        <v>0</v>
      </c>
      <c r="U53" s="178">
        <v>28</v>
      </c>
      <c r="V53" s="178">
        <v>28</v>
      </c>
    </row>
    <row r="54" spans="1:22" s="138" customFormat="1" ht="28.5" customHeight="1">
      <c r="A54" s="222" t="s">
        <v>509</v>
      </c>
      <c r="B54" s="212" t="s">
        <v>568</v>
      </c>
      <c r="C54" s="223" t="s">
        <v>508</v>
      </c>
      <c r="D54" s="224">
        <v>2030</v>
      </c>
      <c r="E54" s="225"/>
      <c r="F54" s="224" t="s">
        <v>297</v>
      </c>
      <c r="G54" s="178">
        <v>9</v>
      </c>
      <c r="H54" s="178"/>
      <c r="I54" s="178"/>
      <c r="J54" s="226" t="s">
        <v>216</v>
      </c>
      <c r="K54" s="227"/>
      <c r="L54" s="178"/>
      <c r="M54" s="228"/>
      <c r="N54" s="229"/>
      <c r="O54" s="230"/>
      <c r="P54" s="179"/>
      <c r="Q54" s="180"/>
      <c r="R54" s="178">
        <v>9</v>
      </c>
      <c r="S54" s="270">
        <v>0</v>
      </c>
      <c r="T54" s="270">
        <v>0</v>
      </c>
      <c r="U54" s="178">
        <v>9</v>
      </c>
      <c r="V54" s="178">
        <v>9</v>
      </c>
    </row>
    <row r="55" spans="1:22" s="138" customFormat="1" ht="28.5" customHeight="1">
      <c r="A55" s="222" t="s">
        <v>509</v>
      </c>
      <c r="B55" s="212" t="s">
        <v>568</v>
      </c>
      <c r="C55" s="223" t="s">
        <v>508</v>
      </c>
      <c r="D55" s="224">
        <v>2030</v>
      </c>
      <c r="E55" s="225"/>
      <c r="F55" s="224" t="s">
        <v>114</v>
      </c>
      <c r="G55" s="178">
        <v>3</v>
      </c>
      <c r="H55" s="178"/>
      <c r="I55" s="178"/>
      <c r="J55" s="226" t="s">
        <v>216</v>
      </c>
      <c r="K55" s="227"/>
      <c r="L55" s="178"/>
      <c r="M55" s="228"/>
      <c r="N55" s="229"/>
      <c r="O55" s="230"/>
      <c r="P55" s="179"/>
      <c r="Q55" s="180"/>
      <c r="R55" s="178">
        <v>3</v>
      </c>
      <c r="S55" s="270">
        <v>0</v>
      </c>
      <c r="T55" s="270">
        <v>0</v>
      </c>
      <c r="U55" s="178">
        <v>3</v>
      </c>
      <c r="V55" s="178">
        <v>3</v>
      </c>
    </row>
    <row r="56" spans="1:22" s="138" customFormat="1" ht="28.5" customHeight="1">
      <c r="A56" s="222" t="s">
        <v>509</v>
      </c>
      <c r="B56" s="212" t="s">
        <v>568</v>
      </c>
      <c r="C56" s="223" t="s">
        <v>508</v>
      </c>
      <c r="D56" s="224">
        <v>2030</v>
      </c>
      <c r="E56" s="225"/>
      <c r="F56" s="224" t="s">
        <v>113</v>
      </c>
      <c r="G56" s="178">
        <v>37</v>
      </c>
      <c r="H56" s="178"/>
      <c r="I56" s="178"/>
      <c r="J56" s="226" t="s">
        <v>216</v>
      </c>
      <c r="K56" s="227"/>
      <c r="L56" s="178"/>
      <c r="M56" s="228"/>
      <c r="N56" s="229"/>
      <c r="O56" s="230"/>
      <c r="P56" s="179"/>
      <c r="Q56" s="180"/>
      <c r="R56" s="178">
        <v>37</v>
      </c>
      <c r="S56" s="270">
        <v>0</v>
      </c>
      <c r="T56" s="270">
        <v>0</v>
      </c>
      <c r="U56" s="178">
        <v>37</v>
      </c>
      <c r="V56" s="178">
        <v>37</v>
      </c>
    </row>
    <row r="57" spans="1:22" s="251" customFormat="1" ht="28.5" customHeight="1">
      <c r="A57" s="240" t="s">
        <v>509</v>
      </c>
      <c r="B57" s="241" t="s">
        <v>568</v>
      </c>
      <c r="C57" s="242" t="s">
        <v>508</v>
      </c>
      <c r="D57" s="243">
        <v>2030</v>
      </c>
      <c r="E57" s="243"/>
      <c r="F57" s="243">
        <v>10</v>
      </c>
      <c r="G57" s="244">
        <v>61</v>
      </c>
      <c r="H57" s="244"/>
      <c r="I57" s="244"/>
      <c r="J57" s="245" t="s">
        <v>218</v>
      </c>
      <c r="K57" s="246">
        <f>SUM(G57)*$M$15+$K$14</f>
        <v>5.2211999999999996</v>
      </c>
      <c r="L57" s="244" t="s">
        <v>552</v>
      </c>
      <c r="M57" s="247"/>
      <c r="N57" s="244"/>
      <c r="O57" s="248"/>
      <c r="P57" s="249"/>
      <c r="Q57" s="250" t="s">
        <v>611</v>
      </c>
      <c r="R57" s="244">
        <v>61</v>
      </c>
      <c r="S57" s="272">
        <v>0</v>
      </c>
      <c r="T57" s="272">
        <v>0</v>
      </c>
      <c r="U57" s="244">
        <v>61</v>
      </c>
      <c r="V57" s="244">
        <v>61</v>
      </c>
    </row>
    <row r="58" spans="1:22" s="138" customFormat="1" ht="28.5" customHeight="1">
      <c r="A58" s="222" t="s">
        <v>510</v>
      </c>
      <c r="B58" s="212" t="s">
        <v>569</v>
      </c>
      <c r="C58" s="223" t="s">
        <v>508</v>
      </c>
      <c r="D58" s="224">
        <v>2097</v>
      </c>
      <c r="E58" s="225"/>
      <c r="F58" s="224">
        <v>30</v>
      </c>
      <c r="G58" s="178">
        <v>36</v>
      </c>
      <c r="H58" s="178"/>
      <c r="I58" s="178"/>
      <c r="J58" s="226" t="s">
        <v>219</v>
      </c>
      <c r="K58" s="227">
        <f>SUM(G58:G59)*$M$15+$K$14</f>
        <v>5.2211999999999996</v>
      </c>
      <c r="L58" s="178" t="s">
        <v>552</v>
      </c>
      <c r="M58" s="228"/>
      <c r="N58" s="229"/>
      <c r="O58" s="230"/>
      <c r="P58" s="179"/>
      <c r="Q58" s="180"/>
      <c r="R58" s="178">
        <v>36</v>
      </c>
      <c r="S58" s="270">
        <v>0</v>
      </c>
      <c r="T58" s="270">
        <v>0</v>
      </c>
      <c r="U58" s="178">
        <v>36</v>
      </c>
      <c r="V58" s="178">
        <v>36</v>
      </c>
    </row>
    <row r="59" spans="1:22" s="138" customFormat="1" ht="28.5" customHeight="1">
      <c r="A59" s="222" t="s">
        <v>510</v>
      </c>
      <c r="B59" s="212" t="s">
        <v>569</v>
      </c>
      <c r="C59" s="223" t="s">
        <v>508</v>
      </c>
      <c r="D59" s="224">
        <v>2097</v>
      </c>
      <c r="E59" s="225"/>
      <c r="F59" s="224">
        <v>32</v>
      </c>
      <c r="G59" s="178">
        <v>25</v>
      </c>
      <c r="H59" s="178"/>
      <c r="I59" s="178"/>
      <c r="J59" s="226" t="s">
        <v>219</v>
      </c>
      <c r="K59" s="227"/>
      <c r="L59" s="178"/>
      <c r="M59" s="228"/>
      <c r="N59" s="229"/>
      <c r="O59" s="230"/>
      <c r="P59" s="179"/>
      <c r="Q59" s="180"/>
      <c r="R59" s="178">
        <v>25</v>
      </c>
      <c r="S59" s="270">
        <v>0</v>
      </c>
      <c r="T59" s="270">
        <v>0</v>
      </c>
      <c r="U59" s="178">
        <v>25</v>
      </c>
      <c r="V59" s="178">
        <v>25</v>
      </c>
    </row>
    <row r="60" spans="1:22" s="138" customFormat="1" ht="28.5" customHeight="1">
      <c r="A60" s="222" t="s">
        <v>510</v>
      </c>
      <c r="B60" s="212" t="s">
        <v>569</v>
      </c>
      <c r="C60" s="223" t="s">
        <v>508</v>
      </c>
      <c r="D60" s="224">
        <v>2097</v>
      </c>
      <c r="E60" s="225"/>
      <c r="F60" s="224">
        <v>34</v>
      </c>
      <c r="G60" s="178">
        <v>25</v>
      </c>
      <c r="H60" s="178"/>
      <c r="I60" s="178"/>
      <c r="J60" s="226" t="s">
        <v>221</v>
      </c>
      <c r="K60" s="227">
        <f>SUM(G60:G61)*$M$15+$K$14</f>
        <v>5.7055999999999996</v>
      </c>
      <c r="L60" s="178" t="s">
        <v>552</v>
      </c>
      <c r="M60" s="228"/>
      <c r="N60" s="229"/>
      <c r="O60" s="230"/>
      <c r="P60" s="179"/>
      <c r="Q60" s="180"/>
      <c r="R60" s="178">
        <v>25</v>
      </c>
      <c r="S60" s="270">
        <v>0</v>
      </c>
      <c r="T60" s="270">
        <v>0</v>
      </c>
      <c r="U60" s="178">
        <v>25</v>
      </c>
      <c r="V60" s="178">
        <v>25</v>
      </c>
    </row>
    <row r="61" spans="1:22" s="138" customFormat="1" ht="28.5" customHeight="1">
      <c r="A61" s="222" t="s">
        <v>510</v>
      </c>
      <c r="B61" s="212" t="s">
        <v>569</v>
      </c>
      <c r="C61" s="223" t="s">
        <v>508</v>
      </c>
      <c r="D61" s="224">
        <v>2097</v>
      </c>
      <c r="E61" s="225"/>
      <c r="F61" s="224">
        <v>36</v>
      </c>
      <c r="G61" s="178">
        <v>43</v>
      </c>
      <c r="H61" s="178"/>
      <c r="I61" s="178"/>
      <c r="J61" s="226" t="s">
        <v>221</v>
      </c>
      <c r="K61" s="227"/>
      <c r="L61" s="178"/>
      <c r="M61" s="228"/>
      <c r="N61" s="229"/>
      <c r="O61" s="230"/>
      <c r="P61" s="179"/>
      <c r="Q61" s="180"/>
      <c r="R61" s="178">
        <v>43</v>
      </c>
      <c r="S61" s="270">
        <v>0</v>
      </c>
      <c r="T61" s="270">
        <v>0</v>
      </c>
      <c r="U61" s="178">
        <v>43</v>
      </c>
      <c r="V61" s="178">
        <v>43</v>
      </c>
    </row>
    <row r="62" spans="1:22" s="138" customFormat="1" ht="28.5" customHeight="1">
      <c r="A62" s="222" t="s">
        <v>511</v>
      </c>
      <c r="B62" s="212" t="s">
        <v>562</v>
      </c>
      <c r="C62" s="223" t="s">
        <v>508</v>
      </c>
      <c r="D62" s="224">
        <v>1000</v>
      </c>
      <c r="E62" s="225"/>
      <c r="F62" s="224">
        <v>3</v>
      </c>
      <c r="G62" s="178">
        <v>80</v>
      </c>
      <c r="H62" s="178"/>
      <c r="I62" s="178"/>
      <c r="J62" s="226" t="s">
        <v>372</v>
      </c>
      <c r="K62" s="227">
        <f t="shared" ref="K62:K67" si="1">SUM(G62)*$M$15+$K$14</f>
        <v>6.5359999999999996</v>
      </c>
      <c r="L62" s="178" t="s">
        <v>552</v>
      </c>
      <c r="M62" s="228"/>
      <c r="N62" s="229"/>
      <c r="O62" s="230"/>
      <c r="P62" s="179"/>
      <c r="Q62" s="180"/>
      <c r="R62" s="178">
        <v>80</v>
      </c>
      <c r="S62" s="270">
        <v>0</v>
      </c>
      <c r="T62" s="270">
        <v>0</v>
      </c>
      <c r="U62" s="178">
        <v>80</v>
      </c>
      <c r="V62" s="178">
        <v>80</v>
      </c>
    </row>
    <row r="63" spans="1:22" s="138" customFormat="1" ht="28.5" customHeight="1">
      <c r="A63" s="222" t="s">
        <v>511</v>
      </c>
      <c r="B63" s="212" t="s">
        <v>562</v>
      </c>
      <c r="C63" s="223" t="s">
        <v>508</v>
      </c>
      <c r="D63" s="224">
        <v>1000</v>
      </c>
      <c r="E63" s="225"/>
      <c r="F63" s="224">
        <v>5</v>
      </c>
      <c r="G63" s="178">
        <v>80</v>
      </c>
      <c r="H63" s="178"/>
      <c r="I63" s="178"/>
      <c r="J63" s="226" t="s">
        <v>373</v>
      </c>
      <c r="K63" s="227">
        <f t="shared" si="1"/>
        <v>6.5359999999999996</v>
      </c>
      <c r="L63" s="178" t="s">
        <v>552</v>
      </c>
      <c r="M63" s="228"/>
      <c r="N63" s="229"/>
      <c r="O63" s="230"/>
      <c r="P63" s="179"/>
      <c r="Q63" s="180"/>
      <c r="R63" s="178">
        <v>80</v>
      </c>
      <c r="S63" s="270">
        <v>0</v>
      </c>
      <c r="T63" s="270">
        <v>0</v>
      </c>
      <c r="U63" s="178">
        <v>80</v>
      </c>
      <c r="V63" s="178">
        <v>80</v>
      </c>
    </row>
    <row r="64" spans="1:22" s="138" customFormat="1" ht="28.5" customHeight="1">
      <c r="A64" s="222" t="s">
        <v>511</v>
      </c>
      <c r="B64" s="212" t="s">
        <v>562</v>
      </c>
      <c r="C64" s="223" t="s">
        <v>508</v>
      </c>
      <c r="D64" s="224">
        <v>1000</v>
      </c>
      <c r="E64" s="225"/>
      <c r="F64" s="224">
        <v>5</v>
      </c>
      <c r="G64" s="178">
        <v>80</v>
      </c>
      <c r="H64" s="178"/>
      <c r="I64" s="178"/>
      <c r="J64" s="226" t="s">
        <v>374</v>
      </c>
      <c r="K64" s="227">
        <f t="shared" si="1"/>
        <v>6.5359999999999996</v>
      </c>
      <c r="L64" s="178" t="s">
        <v>552</v>
      </c>
      <c r="M64" s="228"/>
      <c r="N64" s="229"/>
      <c r="O64" s="230"/>
      <c r="P64" s="179"/>
      <c r="Q64" s="180"/>
      <c r="R64" s="178">
        <v>80</v>
      </c>
      <c r="S64" s="270">
        <v>0</v>
      </c>
      <c r="T64" s="270">
        <v>0</v>
      </c>
      <c r="U64" s="178">
        <v>80</v>
      </c>
      <c r="V64" s="178">
        <v>80</v>
      </c>
    </row>
    <row r="65" spans="1:22" s="138" customFormat="1" ht="28.5" customHeight="1">
      <c r="A65" s="222" t="s">
        <v>511</v>
      </c>
      <c r="B65" s="212" t="s">
        <v>562</v>
      </c>
      <c r="C65" s="223" t="s">
        <v>508</v>
      </c>
      <c r="D65" s="224">
        <v>1000</v>
      </c>
      <c r="E65" s="225"/>
      <c r="F65" s="224">
        <v>5</v>
      </c>
      <c r="G65" s="178">
        <v>80</v>
      </c>
      <c r="H65" s="178"/>
      <c r="I65" s="178"/>
      <c r="J65" s="226" t="s">
        <v>379</v>
      </c>
      <c r="K65" s="227">
        <f t="shared" si="1"/>
        <v>6.5359999999999996</v>
      </c>
      <c r="L65" s="178" t="s">
        <v>552</v>
      </c>
      <c r="M65" s="228"/>
      <c r="N65" s="229"/>
      <c r="O65" s="230"/>
      <c r="P65" s="179"/>
      <c r="Q65" s="180"/>
      <c r="R65" s="178">
        <v>80</v>
      </c>
      <c r="S65" s="270">
        <v>0</v>
      </c>
      <c r="T65" s="270">
        <v>0</v>
      </c>
      <c r="U65" s="178">
        <v>80</v>
      </c>
      <c r="V65" s="178">
        <v>80</v>
      </c>
    </row>
    <row r="66" spans="1:22" s="251" customFormat="1" ht="28.5" customHeight="1">
      <c r="A66" s="240" t="s">
        <v>511</v>
      </c>
      <c r="B66" s="241" t="s">
        <v>562</v>
      </c>
      <c r="C66" s="242" t="s">
        <v>508</v>
      </c>
      <c r="D66" s="243">
        <v>1000</v>
      </c>
      <c r="E66" s="243"/>
      <c r="F66" s="243">
        <v>5</v>
      </c>
      <c r="G66" s="244">
        <v>80</v>
      </c>
      <c r="H66" s="244"/>
      <c r="I66" s="244"/>
      <c r="J66" s="245" t="s">
        <v>375</v>
      </c>
      <c r="K66" s="246">
        <f t="shared" si="1"/>
        <v>6.5359999999999996</v>
      </c>
      <c r="L66" s="244" t="s">
        <v>552</v>
      </c>
      <c r="M66" s="247"/>
      <c r="N66" s="244"/>
      <c r="O66" s="248"/>
      <c r="P66" s="249"/>
      <c r="Q66" s="250" t="s">
        <v>611</v>
      </c>
      <c r="R66" s="244">
        <v>80</v>
      </c>
      <c r="S66" s="272">
        <v>0</v>
      </c>
      <c r="T66" s="272">
        <v>0</v>
      </c>
      <c r="U66" s="244">
        <v>80</v>
      </c>
      <c r="V66" s="244">
        <v>80</v>
      </c>
    </row>
    <row r="67" spans="1:22" s="138" customFormat="1" ht="28.5" customHeight="1">
      <c r="A67" s="222" t="s">
        <v>511</v>
      </c>
      <c r="B67" s="212" t="s">
        <v>562</v>
      </c>
      <c r="C67" s="223" t="s">
        <v>508</v>
      </c>
      <c r="D67" s="224">
        <v>1000</v>
      </c>
      <c r="E67" s="225"/>
      <c r="F67" s="224">
        <v>7</v>
      </c>
      <c r="G67" s="178">
        <v>80</v>
      </c>
      <c r="H67" s="178"/>
      <c r="I67" s="178"/>
      <c r="J67" s="226" t="s">
        <v>376</v>
      </c>
      <c r="K67" s="227">
        <f t="shared" si="1"/>
        <v>6.5359999999999996</v>
      </c>
      <c r="L67" s="178" t="s">
        <v>552</v>
      </c>
      <c r="M67" s="228"/>
      <c r="N67" s="229"/>
      <c r="O67" s="230"/>
      <c r="P67" s="179"/>
      <c r="Q67" s="180"/>
      <c r="R67" s="178">
        <v>80</v>
      </c>
      <c r="S67" s="270">
        <v>0</v>
      </c>
      <c r="T67" s="270">
        <v>0</v>
      </c>
      <c r="U67" s="178">
        <v>80</v>
      </c>
      <c r="V67" s="178">
        <v>80</v>
      </c>
    </row>
    <row r="68" spans="1:22" s="138" customFormat="1" ht="28.5" customHeight="1">
      <c r="A68" s="222" t="s">
        <v>511</v>
      </c>
      <c r="B68" s="212" t="s">
        <v>562</v>
      </c>
      <c r="C68" s="223" t="s">
        <v>508</v>
      </c>
      <c r="D68" s="224">
        <v>1000</v>
      </c>
      <c r="E68" s="225"/>
      <c r="F68" s="224">
        <v>7</v>
      </c>
      <c r="G68" s="178">
        <v>80</v>
      </c>
      <c r="H68" s="178"/>
      <c r="I68" s="178"/>
      <c r="J68" s="226" t="s">
        <v>377</v>
      </c>
      <c r="K68" s="227">
        <f t="shared" ref="K68:K105" si="2">SUM(G68)*$M$15+$K$14</f>
        <v>6.5359999999999996</v>
      </c>
      <c r="L68" s="178" t="s">
        <v>552</v>
      </c>
      <c r="M68" s="228"/>
      <c r="N68" s="229"/>
      <c r="O68" s="230"/>
      <c r="P68" s="179"/>
      <c r="Q68" s="180"/>
      <c r="R68" s="178">
        <v>80</v>
      </c>
      <c r="S68" s="270">
        <v>0</v>
      </c>
      <c r="T68" s="270">
        <v>0</v>
      </c>
      <c r="U68" s="178">
        <v>80</v>
      </c>
      <c r="V68" s="178">
        <v>80</v>
      </c>
    </row>
    <row r="69" spans="1:22" s="138" customFormat="1" ht="28.5" customHeight="1">
      <c r="A69" s="222" t="s">
        <v>511</v>
      </c>
      <c r="B69" s="212" t="s">
        <v>562</v>
      </c>
      <c r="C69" s="223" t="s">
        <v>508</v>
      </c>
      <c r="D69" s="224">
        <v>1000</v>
      </c>
      <c r="E69" s="225"/>
      <c r="F69" s="224">
        <v>7</v>
      </c>
      <c r="G69" s="178">
        <v>80</v>
      </c>
      <c r="H69" s="178"/>
      <c r="I69" s="178"/>
      <c r="J69" s="226" t="s">
        <v>378</v>
      </c>
      <c r="K69" s="227">
        <f t="shared" si="2"/>
        <v>6.5359999999999996</v>
      </c>
      <c r="L69" s="178" t="s">
        <v>552</v>
      </c>
      <c r="M69" s="228"/>
      <c r="N69" s="229"/>
      <c r="O69" s="230"/>
      <c r="P69" s="179"/>
      <c r="Q69" s="180"/>
      <c r="R69" s="178">
        <v>80</v>
      </c>
      <c r="S69" s="270">
        <v>0</v>
      </c>
      <c r="T69" s="270">
        <v>0</v>
      </c>
      <c r="U69" s="178">
        <v>80</v>
      </c>
      <c r="V69" s="178">
        <v>80</v>
      </c>
    </row>
    <row r="70" spans="1:22" s="138" customFormat="1" ht="28.5" customHeight="1">
      <c r="A70" s="222" t="s">
        <v>511</v>
      </c>
      <c r="B70" s="212" t="s">
        <v>562</v>
      </c>
      <c r="C70" s="223" t="s">
        <v>508</v>
      </c>
      <c r="D70" s="224">
        <v>1000</v>
      </c>
      <c r="E70" s="225"/>
      <c r="F70" s="224">
        <v>7</v>
      </c>
      <c r="G70" s="178">
        <v>80</v>
      </c>
      <c r="H70" s="178"/>
      <c r="I70" s="178"/>
      <c r="J70" s="226" t="s">
        <v>382</v>
      </c>
      <c r="K70" s="227">
        <f t="shared" si="2"/>
        <v>6.5359999999999996</v>
      </c>
      <c r="L70" s="178" t="s">
        <v>552</v>
      </c>
      <c r="M70" s="228"/>
      <c r="N70" s="229"/>
      <c r="O70" s="230"/>
      <c r="P70" s="179"/>
      <c r="Q70" s="180"/>
      <c r="R70" s="178">
        <v>80</v>
      </c>
      <c r="S70" s="270">
        <v>0</v>
      </c>
      <c r="T70" s="270">
        <v>0</v>
      </c>
      <c r="U70" s="178">
        <v>80</v>
      </c>
      <c r="V70" s="178">
        <v>80</v>
      </c>
    </row>
    <row r="71" spans="1:22" s="138" customFormat="1" ht="28.5" customHeight="1">
      <c r="A71" s="222" t="s">
        <v>511</v>
      </c>
      <c r="B71" s="212" t="s">
        <v>562</v>
      </c>
      <c r="C71" s="223" t="s">
        <v>508</v>
      </c>
      <c r="D71" s="224">
        <v>1000</v>
      </c>
      <c r="E71" s="225"/>
      <c r="F71" s="224">
        <v>7</v>
      </c>
      <c r="G71" s="178">
        <v>80</v>
      </c>
      <c r="H71" s="178"/>
      <c r="I71" s="178"/>
      <c r="J71" s="226" t="s">
        <v>380</v>
      </c>
      <c r="K71" s="227">
        <f t="shared" si="2"/>
        <v>6.5359999999999996</v>
      </c>
      <c r="L71" s="178" t="s">
        <v>552</v>
      </c>
      <c r="M71" s="228"/>
      <c r="N71" s="229"/>
      <c r="O71" s="230"/>
      <c r="P71" s="179"/>
      <c r="Q71" s="180"/>
      <c r="R71" s="178">
        <v>80</v>
      </c>
      <c r="S71" s="270">
        <v>0</v>
      </c>
      <c r="T71" s="270">
        <v>0</v>
      </c>
      <c r="U71" s="178">
        <v>80</v>
      </c>
      <c r="V71" s="178">
        <v>80</v>
      </c>
    </row>
    <row r="72" spans="1:22" s="138" customFormat="1" ht="28.5" customHeight="1">
      <c r="A72" s="222" t="s">
        <v>511</v>
      </c>
      <c r="B72" s="212" t="s">
        <v>562</v>
      </c>
      <c r="C72" s="223" t="s">
        <v>508</v>
      </c>
      <c r="D72" s="224">
        <v>1000</v>
      </c>
      <c r="E72" s="225"/>
      <c r="F72" s="224">
        <v>9</v>
      </c>
      <c r="G72" s="178">
        <v>80</v>
      </c>
      <c r="H72" s="178"/>
      <c r="I72" s="178"/>
      <c r="J72" s="226" t="s">
        <v>381</v>
      </c>
      <c r="K72" s="227">
        <f t="shared" si="2"/>
        <v>6.5359999999999996</v>
      </c>
      <c r="L72" s="178" t="s">
        <v>552</v>
      </c>
      <c r="M72" s="228"/>
      <c r="N72" s="229"/>
      <c r="O72" s="230"/>
      <c r="P72" s="179"/>
      <c r="Q72" s="180"/>
      <c r="R72" s="178">
        <v>80</v>
      </c>
      <c r="S72" s="270">
        <v>0</v>
      </c>
      <c r="T72" s="270">
        <v>0</v>
      </c>
      <c r="U72" s="178">
        <v>80</v>
      </c>
      <c r="V72" s="178">
        <v>80</v>
      </c>
    </row>
    <row r="73" spans="1:22" s="138" customFormat="1" ht="28.5" customHeight="1">
      <c r="A73" s="222" t="s">
        <v>511</v>
      </c>
      <c r="B73" s="212" t="s">
        <v>562</v>
      </c>
      <c r="C73" s="223" t="s">
        <v>508</v>
      </c>
      <c r="D73" s="224">
        <v>1000</v>
      </c>
      <c r="E73" s="225"/>
      <c r="F73" s="224">
        <v>9</v>
      </c>
      <c r="G73" s="178">
        <v>80</v>
      </c>
      <c r="H73" s="178"/>
      <c r="I73" s="178"/>
      <c r="J73" s="226" t="s">
        <v>384</v>
      </c>
      <c r="K73" s="227">
        <f t="shared" si="2"/>
        <v>6.5359999999999996</v>
      </c>
      <c r="L73" s="178" t="s">
        <v>552</v>
      </c>
      <c r="M73" s="228"/>
      <c r="N73" s="229"/>
      <c r="O73" s="230"/>
      <c r="P73" s="179"/>
      <c r="Q73" s="180"/>
      <c r="R73" s="178">
        <v>80</v>
      </c>
      <c r="S73" s="270">
        <v>0</v>
      </c>
      <c r="T73" s="270">
        <v>0</v>
      </c>
      <c r="U73" s="178">
        <v>80</v>
      </c>
      <c r="V73" s="178">
        <v>80</v>
      </c>
    </row>
    <row r="74" spans="1:22" s="138" customFormat="1" ht="28.5" customHeight="1">
      <c r="A74" s="222" t="s">
        <v>511</v>
      </c>
      <c r="B74" s="212" t="s">
        <v>562</v>
      </c>
      <c r="C74" s="223" t="s">
        <v>508</v>
      </c>
      <c r="D74" s="224">
        <v>1000</v>
      </c>
      <c r="E74" s="225"/>
      <c r="F74" s="224">
        <v>9</v>
      </c>
      <c r="G74" s="178">
        <v>80</v>
      </c>
      <c r="H74" s="178"/>
      <c r="I74" s="178"/>
      <c r="J74" s="226" t="s">
        <v>383</v>
      </c>
      <c r="K74" s="227">
        <f t="shared" si="2"/>
        <v>6.5359999999999996</v>
      </c>
      <c r="L74" s="178" t="s">
        <v>552</v>
      </c>
      <c r="M74" s="228"/>
      <c r="N74" s="229"/>
      <c r="O74" s="230"/>
      <c r="P74" s="179"/>
      <c r="Q74" s="180"/>
      <c r="R74" s="178">
        <v>80</v>
      </c>
      <c r="S74" s="270">
        <v>0</v>
      </c>
      <c r="T74" s="270">
        <v>0</v>
      </c>
      <c r="U74" s="178">
        <v>80</v>
      </c>
      <c r="V74" s="178">
        <v>80</v>
      </c>
    </row>
    <row r="75" spans="1:22" s="138" customFormat="1" ht="28.5" customHeight="1">
      <c r="A75" s="222" t="s">
        <v>511</v>
      </c>
      <c r="B75" s="212" t="s">
        <v>562</v>
      </c>
      <c r="C75" s="223" t="s">
        <v>508</v>
      </c>
      <c r="D75" s="224">
        <v>1000</v>
      </c>
      <c r="E75" s="225"/>
      <c r="F75" s="224">
        <v>9</v>
      </c>
      <c r="G75" s="178">
        <v>80</v>
      </c>
      <c r="H75" s="178"/>
      <c r="I75" s="178"/>
      <c r="J75" s="226" t="s">
        <v>222</v>
      </c>
      <c r="K75" s="227">
        <f t="shared" si="2"/>
        <v>6.5359999999999996</v>
      </c>
      <c r="L75" s="178" t="s">
        <v>552</v>
      </c>
      <c r="M75" s="228"/>
      <c r="N75" s="229"/>
      <c r="O75" s="230"/>
      <c r="P75" s="179"/>
      <c r="Q75" s="180"/>
      <c r="R75" s="178">
        <v>80</v>
      </c>
      <c r="S75" s="270">
        <v>0</v>
      </c>
      <c r="T75" s="270">
        <v>0</v>
      </c>
      <c r="U75" s="178">
        <v>80</v>
      </c>
      <c r="V75" s="178">
        <v>80</v>
      </c>
    </row>
    <row r="76" spans="1:22" s="138" customFormat="1" ht="28.5" customHeight="1">
      <c r="A76" s="222" t="s">
        <v>511</v>
      </c>
      <c r="B76" s="212" t="s">
        <v>562</v>
      </c>
      <c r="C76" s="223" t="s">
        <v>508</v>
      </c>
      <c r="D76" s="224">
        <v>1000</v>
      </c>
      <c r="E76" s="225"/>
      <c r="F76" s="224">
        <v>11</v>
      </c>
      <c r="G76" s="178">
        <v>80</v>
      </c>
      <c r="H76" s="178"/>
      <c r="I76" s="178"/>
      <c r="J76" s="226" t="s">
        <v>223</v>
      </c>
      <c r="K76" s="227">
        <f t="shared" si="2"/>
        <v>6.5359999999999996</v>
      </c>
      <c r="L76" s="178" t="s">
        <v>552</v>
      </c>
      <c r="M76" s="228"/>
      <c r="N76" s="229"/>
      <c r="O76" s="230"/>
      <c r="P76" s="179"/>
      <c r="Q76" s="180"/>
      <c r="R76" s="178">
        <v>80</v>
      </c>
      <c r="S76" s="270">
        <v>0</v>
      </c>
      <c r="T76" s="270">
        <v>0</v>
      </c>
      <c r="U76" s="178">
        <v>80</v>
      </c>
      <c r="V76" s="178">
        <v>80</v>
      </c>
    </row>
    <row r="77" spans="1:22" s="138" customFormat="1" ht="28.5" customHeight="1">
      <c r="A77" s="222" t="s">
        <v>511</v>
      </c>
      <c r="B77" s="212" t="s">
        <v>562</v>
      </c>
      <c r="C77" s="223" t="s">
        <v>508</v>
      </c>
      <c r="D77" s="224">
        <v>1000</v>
      </c>
      <c r="E77" s="225"/>
      <c r="F77" s="224">
        <v>11</v>
      </c>
      <c r="G77" s="178">
        <v>80</v>
      </c>
      <c r="H77" s="178"/>
      <c r="I77" s="178"/>
      <c r="J77" s="226" t="s">
        <v>224</v>
      </c>
      <c r="K77" s="227">
        <f t="shared" si="2"/>
        <v>6.5359999999999996</v>
      </c>
      <c r="L77" s="178" t="s">
        <v>552</v>
      </c>
      <c r="M77" s="228"/>
      <c r="N77" s="229"/>
      <c r="O77" s="230"/>
      <c r="P77" s="179"/>
      <c r="Q77" s="180"/>
      <c r="R77" s="178">
        <v>80</v>
      </c>
      <c r="S77" s="270">
        <v>0</v>
      </c>
      <c r="T77" s="270">
        <v>0</v>
      </c>
      <c r="U77" s="178">
        <v>80</v>
      </c>
      <c r="V77" s="178">
        <v>80</v>
      </c>
    </row>
    <row r="78" spans="1:22" s="251" customFormat="1" ht="28.5" customHeight="1">
      <c r="A78" s="240" t="s">
        <v>511</v>
      </c>
      <c r="B78" s="241" t="s">
        <v>562</v>
      </c>
      <c r="C78" s="242" t="s">
        <v>508</v>
      </c>
      <c r="D78" s="243">
        <v>1000</v>
      </c>
      <c r="E78" s="243"/>
      <c r="F78" s="243">
        <v>13</v>
      </c>
      <c r="G78" s="244">
        <v>80</v>
      </c>
      <c r="H78" s="244"/>
      <c r="I78" s="244"/>
      <c r="J78" s="245" t="s">
        <v>225</v>
      </c>
      <c r="K78" s="246">
        <f t="shared" si="2"/>
        <v>6.5359999999999996</v>
      </c>
      <c r="L78" s="244" t="s">
        <v>552</v>
      </c>
      <c r="M78" s="247"/>
      <c r="N78" s="244"/>
      <c r="O78" s="248"/>
      <c r="P78" s="249"/>
      <c r="Q78" s="250" t="s">
        <v>611</v>
      </c>
      <c r="R78" s="244">
        <v>80</v>
      </c>
      <c r="S78" s="272">
        <v>0</v>
      </c>
      <c r="T78" s="244">
        <v>0</v>
      </c>
      <c r="U78" s="244">
        <v>80</v>
      </c>
      <c r="V78" s="244">
        <v>80</v>
      </c>
    </row>
    <row r="79" spans="1:22" s="138" customFormat="1" ht="28.5" customHeight="1">
      <c r="A79" s="222" t="s">
        <v>511</v>
      </c>
      <c r="B79" s="212" t="s">
        <v>562</v>
      </c>
      <c r="C79" s="223" t="s">
        <v>508</v>
      </c>
      <c r="D79" s="224">
        <v>1000</v>
      </c>
      <c r="E79" s="225"/>
      <c r="F79" s="224">
        <v>7</v>
      </c>
      <c r="G79" s="178">
        <v>60</v>
      </c>
      <c r="H79" s="178"/>
      <c r="I79" s="178"/>
      <c r="J79" s="226" t="s">
        <v>227</v>
      </c>
      <c r="K79" s="227">
        <f>SUM(G79:G80)*$M$15+$K$14</f>
        <v>6.8819999999999997</v>
      </c>
      <c r="L79" s="178" t="s">
        <v>552</v>
      </c>
      <c r="M79" s="228"/>
      <c r="N79" s="229"/>
      <c r="O79" s="230"/>
      <c r="P79" s="179"/>
      <c r="Q79" s="180"/>
      <c r="R79" s="178">
        <v>60</v>
      </c>
      <c r="S79" s="270">
        <v>0</v>
      </c>
      <c r="T79" s="270">
        <v>0</v>
      </c>
      <c r="U79" s="178">
        <v>60</v>
      </c>
      <c r="V79" s="178">
        <v>60</v>
      </c>
    </row>
    <row r="80" spans="1:22" s="138" customFormat="1" ht="28.5" customHeight="1">
      <c r="A80" s="222" t="s">
        <v>511</v>
      </c>
      <c r="B80" s="212" t="s">
        <v>562</v>
      </c>
      <c r="C80" s="223" t="s">
        <v>508</v>
      </c>
      <c r="D80" s="224">
        <v>1000</v>
      </c>
      <c r="E80" s="225"/>
      <c r="F80" s="224">
        <v>15</v>
      </c>
      <c r="G80" s="178">
        <v>25</v>
      </c>
      <c r="H80" s="178"/>
      <c r="I80" s="178"/>
      <c r="J80" s="226" t="s">
        <v>227</v>
      </c>
      <c r="K80" s="227"/>
      <c r="L80" s="178"/>
      <c r="M80" s="228"/>
      <c r="N80" s="229"/>
      <c r="O80" s="230"/>
      <c r="P80" s="179"/>
      <c r="Q80" s="180"/>
      <c r="R80" s="178">
        <v>25</v>
      </c>
      <c r="S80" s="270">
        <v>0</v>
      </c>
      <c r="T80" s="270">
        <v>0</v>
      </c>
      <c r="U80" s="178">
        <v>25</v>
      </c>
      <c r="V80" s="178">
        <v>25</v>
      </c>
    </row>
    <row r="81" spans="1:22" s="138" customFormat="1" ht="28.5" customHeight="1">
      <c r="A81" s="222" t="s">
        <v>511</v>
      </c>
      <c r="B81" s="212" t="s">
        <v>562</v>
      </c>
      <c r="C81" s="223" t="s">
        <v>508</v>
      </c>
      <c r="D81" s="224">
        <v>1000</v>
      </c>
      <c r="E81" s="225"/>
      <c r="F81" s="224">
        <v>11</v>
      </c>
      <c r="G81" s="178">
        <v>13</v>
      </c>
      <c r="H81" s="178"/>
      <c r="I81" s="178"/>
      <c r="J81" s="226" t="s">
        <v>228</v>
      </c>
      <c r="K81" s="227">
        <f>SUM(G81:G85)*$M$15+$K$14</f>
        <v>6.7435999999999998</v>
      </c>
      <c r="L81" s="178" t="s">
        <v>552</v>
      </c>
      <c r="M81" s="228"/>
      <c r="N81" s="229"/>
      <c r="O81" s="230"/>
      <c r="P81" s="179"/>
      <c r="Q81" s="180"/>
      <c r="R81" s="178">
        <v>13</v>
      </c>
      <c r="S81" s="270">
        <v>0</v>
      </c>
      <c r="T81" s="270">
        <v>0</v>
      </c>
      <c r="U81" s="178">
        <v>13</v>
      </c>
      <c r="V81" s="178">
        <v>13</v>
      </c>
    </row>
    <row r="82" spans="1:22" s="138" customFormat="1" ht="28.5" customHeight="1">
      <c r="A82" s="222" t="s">
        <v>511</v>
      </c>
      <c r="B82" s="212" t="s">
        <v>562</v>
      </c>
      <c r="C82" s="223" t="s">
        <v>508</v>
      </c>
      <c r="D82" s="224">
        <v>1000</v>
      </c>
      <c r="E82" s="225"/>
      <c r="F82" s="224">
        <v>17</v>
      </c>
      <c r="G82" s="178">
        <v>34</v>
      </c>
      <c r="H82" s="178"/>
      <c r="I82" s="178"/>
      <c r="J82" s="226" t="s">
        <v>228</v>
      </c>
      <c r="K82" s="227"/>
      <c r="L82" s="178"/>
      <c r="M82" s="228"/>
      <c r="N82" s="229"/>
      <c r="O82" s="230"/>
      <c r="P82" s="179"/>
      <c r="Q82" s="180"/>
      <c r="R82" s="178">
        <v>34</v>
      </c>
      <c r="S82" s="270">
        <v>0</v>
      </c>
      <c r="T82" s="270">
        <v>0</v>
      </c>
      <c r="U82" s="178">
        <v>34</v>
      </c>
      <c r="V82" s="178">
        <v>34</v>
      </c>
    </row>
    <row r="83" spans="1:22" s="138" customFormat="1" ht="28.5" customHeight="1">
      <c r="A83" s="222" t="s">
        <v>511</v>
      </c>
      <c r="B83" s="212" t="s">
        <v>562</v>
      </c>
      <c r="C83" s="223" t="s">
        <v>508</v>
      </c>
      <c r="D83" s="224">
        <v>1000</v>
      </c>
      <c r="E83" s="225"/>
      <c r="F83" s="224">
        <v>19</v>
      </c>
      <c r="G83" s="178">
        <v>12</v>
      </c>
      <c r="H83" s="178"/>
      <c r="I83" s="178"/>
      <c r="J83" s="226" t="s">
        <v>228</v>
      </c>
      <c r="K83" s="227"/>
      <c r="L83" s="178"/>
      <c r="M83" s="228"/>
      <c r="N83" s="229"/>
      <c r="O83" s="230"/>
      <c r="P83" s="179"/>
      <c r="Q83" s="180"/>
      <c r="R83" s="178">
        <v>12</v>
      </c>
      <c r="S83" s="270">
        <v>0</v>
      </c>
      <c r="T83" s="270">
        <v>0</v>
      </c>
      <c r="U83" s="178">
        <v>12</v>
      </c>
      <c r="V83" s="178">
        <v>12</v>
      </c>
    </row>
    <row r="84" spans="1:22" s="138" customFormat="1" ht="28.5" customHeight="1">
      <c r="A84" s="222" t="s">
        <v>511</v>
      </c>
      <c r="B84" s="212" t="s">
        <v>562</v>
      </c>
      <c r="C84" s="223" t="s">
        <v>508</v>
      </c>
      <c r="D84" s="224">
        <v>1000</v>
      </c>
      <c r="E84" s="225"/>
      <c r="F84" s="224">
        <v>21</v>
      </c>
      <c r="G84" s="178">
        <v>12</v>
      </c>
      <c r="H84" s="178"/>
      <c r="I84" s="178"/>
      <c r="J84" s="226" t="s">
        <v>228</v>
      </c>
      <c r="K84" s="227"/>
      <c r="L84" s="178"/>
      <c r="M84" s="228"/>
      <c r="N84" s="229"/>
      <c r="O84" s="230"/>
      <c r="P84" s="179"/>
      <c r="Q84" s="180"/>
      <c r="R84" s="178">
        <v>12</v>
      </c>
      <c r="S84" s="270">
        <v>0</v>
      </c>
      <c r="T84" s="270">
        <v>0</v>
      </c>
      <c r="U84" s="178">
        <v>12</v>
      </c>
      <c r="V84" s="178">
        <v>12</v>
      </c>
    </row>
    <row r="85" spans="1:22" s="138" customFormat="1" ht="28.5" customHeight="1">
      <c r="A85" s="222" t="s">
        <v>511</v>
      </c>
      <c r="B85" s="212" t="s">
        <v>562</v>
      </c>
      <c r="C85" s="223" t="s">
        <v>508</v>
      </c>
      <c r="D85" s="224">
        <v>1000</v>
      </c>
      <c r="E85" s="225"/>
      <c r="F85" s="224">
        <v>23</v>
      </c>
      <c r="G85" s="178">
        <v>12</v>
      </c>
      <c r="H85" s="178"/>
      <c r="I85" s="178"/>
      <c r="J85" s="226" t="s">
        <v>228</v>
      </c>
      <c r="K85" s="227"/>
      <c r="L85" s="178"/>
      <c r="M85" s="228"/>
      <c r="N85" s="229"/>
      <c r="O85" s="230"/>
      <c r="P85" s="179"/>
      <c r="Q85" s="180"/>
      <c r="R85" s="178">
        <v>12</v>
      </c>
      <c r="S85" s="270">
        <v>0</v>
      </c>
      <c r="T85" s="270">
        <v>0</v>
      </c>
      <c r="U85" s="178">
        <v>12</v>
      </c>
      <c r="V85" s="178">
        <v>12</v>
      </c>
    </row>
    <row r="86" spans="1:22" s="138" customFormat="1" ht="28.5" customHeight="1">
      <c r="A86" s="222" t="s">
        <v>511</v>
      </c>
      <c r="B86" s="212" t="s">
        <v>562</v>
      </c>
      <c r="C86" s="223" t="s">
        <v>508</v>
      </c>
      <c r="D86" s="224">
        <v>1000</v>
      </c>
      <c r="E86" s="225"/>
      <c r="F86" s="224">
        <v>1</v>
      </c>
      <c r="G86" s="178">
        <v>12</v>
      </c>
      <c r="H86" s="178"/>
      <c r="I86" s="178"/>
      <c r="J86" s="226" t="s">
        <v>229</v>
      </c>
      <c r="K86" s="227">
        <f>SUM(G86:G88)*$M$15+$K$14</f>
        <v>5.9131999999999998</v>
      </c>
      <c r="L86" s="178" t="s">
        <v>552</v>
      </c>
      <c r="M86" s="228"/>
      <c r="N86" s="229"/>
      <c r="O86" s="230"/>
      <c r="P86" s="179"/>
      <c r="Q86" s="180"/>
      <c r="R86" s="178">
        <v>12</v>
      </c>
      <c r="S86" s="270">
        <v>0</v>
      </c>
      <c r="T86" s="270">
        <v>0</v>
      </c>
      <c r="U86" s="178">
        <v>12</v>
      </c>
      <c r="V86" s="178">
        <v>12</v>
      </c>
    </row>
    <row r="87" spans="1:22" s="138" customFormat="1" ht="28.5" customHeight="1">
      <c r="A87" s="222" t="s">
        <v>511</v>
      </c>
      <c r="B87" s="212" t="s">
        <v>562</v>
      </c>
      <c r="C87" s="223" t="s">
        <v>508</v>
      </c>
      <c r="D87" s="224">
        <v>1000</v>
      </c>
      <c r="E87" s="225"/>
      <c r="F87" s="224">
        <v>3</v>
      </c>
      <c r="G87" s="178">
        <v>48</v>
      </c>
      <c r="H87" s="178"/>
      <c r="I87" s="178"/>
      <c r="J87" s="226" t="s">
        <v>229</v>
      </c>
      <c r="K87" s="227"/>
      <c r="L87" s="178"/>
      <c r="M87" s="228"/>
      <c r="N87" s="229"/>
      <c r="O87" s="230"/>
      <c r="P87" s="179"/>
      <c r="Q87" s="180"/>
      <c r="R87" s="178">
        <v>48</v>
      </c>
      <c r="S87" s="270">
        <v>0</v>
      </c>
      <c r="T87" s="270">
        <v>0</v>
      </c>
      <c r="U87" s="178">
        <v>48</v>
      </c>
      <c r="V87" s="178">
        <v>48</v>
      </c>
    </row>
    <row r="88" spans="1:22" s="138" customFormat="1" ht="28.5" customHeight="1">
      <c r="A88" s="222" t="s">
        <v>511</v>
      </c>
      <c r="B88" s="212" t="s">
        <v>562</v>
      </c>
      <c r="C88" s="223" t="s">
        <v>508</v>
      </c>
      <c r="D88" s="224">
        <v>1000</v>
      </c>
      <c r="E88" s="225"/>
      <c r="F88" s="224">
        <v>5</v>
      </c>
      <c r="G88" s="178">
        <v>11</v>
      </c>
      <c r="H88" s="178"/>
      <c r="I88" s="178"/>
      <c r="J88" s="226" t="s">
        <v>229</v>
      </c>
      <c r="K88" s="227"/>
      <c r="L88" s="178"/>
      <c r="M88" s="228"/>
      <c r="N88" s="229"/>
      <c r="O88" s="230"/>
      <c r="P88" s="179"/>
      <c r="Q88" s="180"/>
      <c r="R88" s="178">
        <v>11</v>
      </c>
      <c r="S88" s="270">
        <v>0</v>
      </c>
      <c r="T88" s="270">
        <v>0</v>
      </c>
      <c r="U88" s="178">
        <v>11</v>
      </c>
      <c r="V88" s="178">
        <v>11</v>
      </c>
    </row>
    <row r="89" spans="1:22" s="138" customFormat="1" ht="28.5" customHeight="1">
      <c r="A89" s="222" t="s">
        <v>511</v>
      </c>
      <c r="B89" s="212" t="s">
        <v>562</v>
      </c>
      <c r="C89" s="223" t="s">
        <v>508</v>
      </c>
      <c r="D89" s="224">
        <v>1000</v>
      </c>
      <c r="E89" s="225"/>
      <c r="F89" s="224">
        <v>5</v>
      </c>
      <c r="G89" s="178">
        <v>34</v>
      </c>
      <c r="H89" s="178"/>
      <c r="I89" s="178"/>
      <c r="J89" s="226" t="s">
        <v>230</v>
      </c>
      <c r="K89" s="227">
        <f>SUM(G89:G91)*$M$15+$K$14</f>
        <v>6.3284000000000002</v>
      </c>
      <c r="L89" s="178" t="s">
        <v>552</v>
      </c>
      <c r="M89" s="228"/>
      <c r="N89" s="229"/>
      <c r="O89" s="230"/>
      <c r="P89" s="179"/>
      <c r="Q89" s="180"/>
      <c r="R89" s="178">
        <v>34</v>
      </c>
      <c r="S89" s="270">
        <v>0</v>
      </c>
      <c r="T89" s="270">
        <v>0</v>
      </c>
      <c r="U89" s="178">
        <v>34</v>
      </c>
      <c r="V89" s="178">
        <v>34</v>
      </c>
    </row>
    <row r="90" spans="1:22" s="138" customFormat="1" ht="28.5" customHeight="1">
      <c r="A90" s="222" t="s">
        <v>511</v>
      </c>
      <c r="B90" s="212" t="s">
        <v>562</v>
      </c>
      <c r="C90" s="223" t="s">
        <v>508</v>
      </c>
      <c r="D90" s="224">
        <v>1000</v>
      </c>
      <c r="E90" s="225"/>
      <c r="F90" s="224">
        <v>9</v>
      </c>
      <c r="G90" s="178">
        <v>20</v>
      </c>
      <c r="H90" s="178"/>
      <c r="I90" s="178"/>
      <c r="J90" s="226" t="s">
        <v>230</v>
      </c>
      <c r="K90" s="227"/>
      <c r="L90" s="178"/>
      <c r="M90" s="228"/>
      <c r="N90" s="229"/>
      <c r="O90" s="230"/>
      <c r="P90" s="179"/>
      <c r="Q90" s="180"/>
      <c r="R90" s="178">
        <v>20</v>
      </c>
      <c r="S90" s="270">
        <v>0</v>
      </c>
      <c r="T90" s="270">
        <v>0</v>
      </c>
      <c r="U90" s="178">
        <v>20</v>
      </c>
      <c r="V90" s="178">
        <v>20</v>
      </c>
    </row>
    <row r="91" spans="1:22" s="138" customFormat="1" ht="28.5" customHeight="1">
      <c r="A91" s="222" t="s">
        <v>511</v>
      </c>
      <c r="B91" s="212" t="s">
        <v>562</v>
      </c>
      <c r="C91" s="223" t="s">
        <v>508</v>
      </c>
      <c r="D91" s="224">
        <v>1000</v>
      </c>
      <c r="E91" s="225"/>
      <c r="F91" s="224">
        <v>25</v>
      </c>
      <c r="G91" s="178">
        <v>23</v>
      </c>
      <c r="H91" s="178"/>
      <c r="I91" s="178"/>
      <c r="J91" s="226" t="s">
        <v>230</v>
      </c>
      <c r="K91" s="227"/>
      <c r="L91" s="178"/>
      <c r="M91" s="228"/>
      <c r="N91" s="229"/>
      <c r="O91" s="230"/>
      <c r="P91" s="179"/>
      <c r="Q91" s="180"/>
      <c r="R91" s="178">
        <v>23</v>
      </c>
      <c r="S91" s="270">
        <v>0</v>
      </c>
      <c r="T91" s="270">
        <v>0</v>
      </c>
      <c r="U91" s="178">
        <v>23</v>
      </c>
      <c r="V91" s="178">
        <v>23</v>
      </c>
    </row>
    <row r="92" spans="1:22" s="138" customFormat="1" ht="28.5" customHeight="1">
      <c r="A92" s="222" t="s">
        <v>511</v>
      </c>
      <c r="B92" s="212" t="s">
        <v>562</v>
      </c>
      <c r="C92" s="223" t="s">
        <v>508</v>
      </c>
      <c r="D92" s="224">
        <v>1000</v>
      </c>
      <c r="E92" s="225"/>
      <c r="F92" s="224">
        <v>9</v>
      </c>
      <c r="G92" s="178">
        <v>27</v>
      </c>
      <c r="H92" s="178"/>
      <c r="I92" s="178"/>
      <c r="J92" s="226" t="s">
        <v>231</v>
      </c>
      <c r="K92" s="227">
        <f>SUM(G92:G93)*$M$15+$K$14</f>
        <v>6.0515999999999996</v>
      </c>
      <c r="L92" s="178" t="s">
        <v>552</v>
      </c>
      <c r="M92" s="228"/>
      <c r="N92" s="229"/>
      <c r="O92" s="230"/>
      <c r="P92" s="179"/>
      <c r="Q92" s="180"/>
      <c r="R92" s="178">
        <v>27</v>
      </c>
      <c r="S92" s="270">
        <v>0</v>
      </c>
      <c r="T92" s="270">
        <v>0</v>
      </c>
      <c r="U92" s="178">
        <v>27</v>
      </c>
      <c r="V92" s="178">
        <v>27</v>
      </c>
    </row>
    <row r="93" spans="1:22" s="251" customFormat="1" ht="28.5" customHeight="1">
      <c r="A93" s="240" t="s">
        <v>511</v>
      </c>
      <c r="B93" s="241" t="s">
        <v>562</v>
      </c>
      <c r="C93" s="242" t="s">
        <v>508</v>
      </c>
      <c r="D93" s="243">
        <v>1000</v>
      </c>
      <c r="E93" s="243"/>
      <c r="F93" s="243">
        <v>13</v>
      </c>
      <c r="G93" s="244">
        <v>46</v>
      </c>
      <c r="H93" s="244"/>
      <c r="I93" s="244"/>
      <c r="J93" s="245" t="s">
        <v>231</v>
      </c>
      <c r="K93" s="246"/>
      <c r="L93" s="244"/>
      <c r="M93" s="247"/>
      <c r="N93" s="244"/>
      <c r="O93" s="248"/>
      <c r="P93" s="249"/>
      <c r="Q93" s="250" t="s">
        <v>611</v>
      </c>
      <c r="R93" s="244">
        <v>46</v>
      </c>
      <c r="S93" s="272">
        <v>0</v>
      </c>
      <c r="T93" s="272">
        <v>0</v>
      </c>
      <c r="U93" s="244">
        <v>46</v>
      </c>
      <c r="V93" s="244">
        <v>46</v>
      </c>
    </row>
    <row r="94" spans="1:22" s="138" customFormat="1" ht="28.5" customHeight="1">
      <c r="A94" s="222" t="s">
        <v>511</v>
      </c>
      <c r="B94" s="212" t="s">
        <v>563</v>
      </c>
      <c r="C94" s="223" t="s">
        <v>508</v>
      </c>
      <c r="D94" s="224">
        <v>1002</v>
      </c>
      <c r="E94" s="225"/>
      <c r="F94" s="224">
        <v>8</v>
      </c>
      <c r="G94" s="178">
        <v>80</v>
      </c>
      <c r="H94" s="178"/>
      <c r="I94" s="178"/>
      <c r="J94" s="226" t="s">
        <v>232</v>
      </c>
      <c r="K94" s="227">
        <f t="shared" si="2"/>
        <v>6.5359999999999996</v>
      </c>
      <c r="L94" s="178" t="s">
        <v>552</v>
      </c>
      <c r="M94" s="228"/>
      <c r="N94" s="229"/>
      <c r="O94" s="230"/>
      <c r="P94" s="179"/>
      <c r="Q94" s="180"/>
      <c r="R94" s="178">
        <v>80</v>
      </c>
      <c r="S94" s="270">
        <v>0</v>
      </c>
      <c r="T94" s="270">
        <v>0</v>
      </c>
      <c r="U94" s="178">
        <v>80</v>
      </c>
      <c r="V94" s="178">
        <v>80</v>
      </c>
    </row>
    <row r="95" spans="1:22" s="138" customFormat="1" ht="28.5" customHeight="1">
      <c r="A95" s="222" t="s">
        <v>511</v>
      </c>
      <c r="B95" s="212" t="s">
        <v>563</v>
      </c>
      <c r="C95" s="223" t="s">
        <v>508</v>
      </c>
      <c r="D95" s="224">
        <v>1002</v>
      </c>
      <c r="E95" s="225"/>
      <c r="F95" s="224">
        <v>10</v>
      </c>
      <c r="G95" s="178">
        <v>80</v>
      </c>
      <c r="H95" s="178"/>
      <c r="I95" s="178"/>
      <c r="J95" s="226" t="s">
        <v>234</v>
      </c>
      <c r="K95" s="227">
        <f t="shared" si="2"/>
        <v>6.5359999999999996</v>
      </c>
      <c r="L95" s="178" t="s">
        <v>552</v>
      </c>
      <c r="M95" s="228"/>
      <c r="N95" s="229"/>
      <c r="O95" s="230"/>
      <c r="P95" s="179"/>
      <c r="Q95" s="180"/>
      <c r="R95" s="178">
        <v>80</v>
      </c>
      <c r="S95" s="270">
        <v>0</v>
      </c>
      <c r="T95" s="270">
        <v>0</v>
      </c>
      <c r="U95" s="178">
        <v>80</v>
      </c>
      <c r="V95" s="178">
        <v>80</v>
      </c>
    </row>
    <row r="96" spans="1:22" s="138" customFormat="1" ht="28.5" customHeight="1">
      <c r="A96" s="222" t="s">
        <v>511</v>
      </c>
      <c r="B96" s="212" t="s">
        <v>563</v>
      </c>
      <c r="C96" s="223" t="s">
        <v>508</v>
      </c>
      <c r="D96" s="224">
        <v>1002</v>
      </c>
      <c r="E96" s="225"/>
      <c r="F96" s="224">
        <v>10</v>
      </c>
      <c r="G96" s="178">
        <v>80</v>
      </c>
      <c r="H96" s="178"/>
      <c r="I96" s="178"/>
      <c r="J96" s="226" t="s">
        <v>235</v>
      </c>
      <c r="K96" s="227">
        <f t="shared" si="2"/>
        <v>6.5359999999999996</v>
      </c>
      <c r="L96" s="178" t="s">
        <v>552</v>
      </c>
      <c r="M96" s="228"/>
      <c r="N96" s="229"/>
      <c r="O96" s="230"/>
      <c r="P96" s="179"/>
      <c r="Q96" s="180"/>
      <c r="R96" s="178">
        <v>80</v>
      </c>
      <c r="S96" s="270">
        <v>0</v>
      </c>
      <c r="T96" s="270">
        <v>0</v>
      </c>
      <c r="U96" s="178">
        <v>80</v>
      </c>
      <c r="V96" s="178">
        <v>80</v>
      </c>
    </row>
    <row r="97" spans="1:22" s="138" customFormat="1" ht="28.5" customHeight="1">
      <c r="A97" s="222" t="s">
        <v>511</v>
      </c>
      <c r="B97" s="212" t="s">
        <v>563</v>
      </c>
      <c r="C97" s="223" t="s">
        <v>508</v>
      </c>
      <c r="D97" s="224">
        <v>1002</v>
      </c>
      <c r="E97" s="225"/>
      <c r="F97" s="224">
        <v>10</v>
      </c>
      <c r="G97" s="178">
        <v>80</v>
      </c>
      <c r="H97" s="178"/>
      <c r="I97" s="178"/>
      <c r="J97" s="226" t="s">
        <v>236</v>
      </c>
      <c r="K97" s="227">
        <f t="shared" si="2"/>
        <v>6.5359999999999996</v>
      </c>
      <c r="L97" s="178" t="s">
        <v>552</v>
      </c>
      <c r="M97" s="228"/>
      <c r="N97" s="229"/>
      <c r="O97" s="230"/>
      <c r="P97" s="179"/>
      <c r="Q97" s="180"/>
      <c r="R97" s="178">
        <v>80</v>
      </c>
      <c r="S97" s="270">
        <v>0</v>
      </c>
      <c r="T97" s="270">
        <v>0</v>
      </c>
      <c r="U97" s="178">
        <v>80</v>
      </c>
      <c r="V97" s="178">
        <v>80</v>
      </c>
    </row>
    <row r="98" spans="1:22" s="138" customFormat="1" ht="28.5" customHeight="1">
      <c r="A98" s="222" t="s">
        <v>511</v>
      </c>
      <c r="B98" s="212" t="s">
        <v>563</v>
      </c>
      <c r="C98" s="223" t="s">
        <v>508</v>
      </c>
      <c r="D98" s="224">
        <v>1002</v>
      </c>
      <c r="E98" s="225"/>
      <c r="F98" s="224">
        <v>12</v>
      </c>
      <c r="G98" s="178">
        <v>80</v>
      </c>
      <c r="H98" s="178"/>
      <c r="I98" s="178"/>
      <c r="J98" s="226" t="s">
        <v>238</v>
      </c>
      <c r="K98" s="227">
        <f t="shared" si="2"/>
        <v>6.5359999999999996</v>
      </c>
      <c r="L98" s="178" t="s">
        <v>552</v>
      </c>
      <c r="M98" s="228"/>
      <c r="N98" s="229"/>
      <c r="O98" s="230"/>
      <c r="P98" s="179"/>
      <c r="Q98" s="180"/>
      <c r="R98" s="178">
        <v>80</v>
      </c>
      <c r="S98" s="270">
        <v>0</v>
      </c>
      <c r="T98" s="270">
        <v>0</v>
      </c>
      <c r="U98" s="178">
        <v>80</v>
      </c>
      <c r="V98" s="178">
        <v>80</v>
      </c>
    </row>
    <row r="99" spans="1:22" s="138" customFormat="1" ht="28.5" customHeight="1">
      <c r="A99" s="222" t="s">
        <v>511</v>
      </c>
      <c r="B99" s="212" t="s">
        <v>563</v>
      </c>
      <c r="C99" s="223" t="s">
        <v>508</v>
      </c>
      <c r="D99" s="224">
        <v>1002</v>
      </c>
      <c r="E99" s="225"/>
      <c r="F99" s="224">
        <v>12</v>
      </c>
      <c r="G99" s="178">
        <v>80</v>
      </c>
      <c r="H99" s="178"/>
      <c r="I99" s="178"/>
      <c r="J99" s="226" t="s">
        <v>239</v>
      </c>
      <c r="K99" s="227">
        <f t="shared" si="2"/>
        <v>6.5359999999999996</v>
      </c>
      <c r="L99" s="178" t="s">
        <v>552</v>
      </c>
      <c r="M99" s="228"/>
      <c r="N99" s="229"/>
      <c r="O99" s="230"/>
      <c r="P99" s="179"/>
      <c r="Q99" s="180"/>
      <c r="R99" s="178">
        <v>80</v>
      </c>
      <c r="S99" s="270">
        <v>0</v>
      </c>
      <c r="T99" s="270">
        <v>0</v>
      </c>
      <c r="U99" s="178">
        <v>80</v>
      </c>
      <c r="V99" s="178">
        <v>80</v>
      </c>
    </row>
    <row r="100" spans="1:22" s="138" customFormat="1" ht="28.5" customHeight="1">
      <c r="A100" s="222" t="s">
        <v>511</v>
      </c>
      <c r="B100" s="212" t="s">
        <v>563</v>
      </c>
      <c r="C100" s="223" t="s">
        <v>508</v>
      </c>
      <c r="D100" s="224">
        <v>1002</v>
      </c>
      <c r="E100" s="225"/>
      <c r="F100" s="224">
        <v>12</v>
      </c>
      <c r="G100" s="178">
        <v>80</v>
      </c>
      <c r="H100" s="178"/>
      <c r="I100" s="178"/>
      <c r="J100" s="226" t="s">
        <v>240</v>
      </c>
      <c r="K100" s="227">
        <f t="shared" si="2"/>
        <v>6.5359999999999996</v>
      </c>
      <c r="L100" s="178" t="s">
        <v>552</v>
      </c>
      <c r="M100" s="228"/>
      <c r="N100" s="229"/>
      <c r="O100" s="230"/>
      <c r="P100" s="179"/>
      <c r="Q100" s="180"/>
      <c r="R100" s="178">
        <v>80</v>
      </c>
      <c r="S100" s="270">
        <v>0</v>
      </c>
      <c r="T100" s="270">
        <v>0</v>
      </c>
      <c r="U100" s="178">
        <v>80</v>
      </c>
      <c r="V100" s="178">
        <v>80</v>
      </c>
    </row>
    <row r="101" spans="1:22" s="138" customFormat="1" ht="28.5" customHeight="1">
      <c r="A101" s="222" t="s">
        <v>511</v>
      </c>
      <c r="B101" s="212" t="s">
        <v>563</v>
      </c>
      <c r="C101" s="223" t="s">
        <v>508</v>
      </c>
      <c r="D101" s="224">
        <v>1002</v>
      </c>
      <c r="E101" s="225"/>
      <c r="F101" s="224">
        <v>14</v>
      </c>
      <c r="G101" s="178">
        <v>78</v>
      </c>
      <c r="H101" s="178"/>
      <c r="I101" s="178"/>
      <c r="J101" s="226" t="s">
        <v>242</v>
      </c>
      <c r="K101" s="227">
        <f t="shared" si="2"/>
        <v>6.3975999999999997</v>
      </c>
      <c r="L101" s="178" t="s">
        <v>552</v>
      </c>
      <c r="M101" s="228"/>
      <c r="N101" s="229"/>
      <c r="O101" s="230"/>
      <c r="P101" s="179"/>
      <c r="Q101" s="180"/>
      <c r="R101" s="178">
        <v>78</v>
      </c>
      <c r="S101" s="270">
        <v>0</v>
      </c>
      <c r="T101" s="270">
        <v>0</v>
      </c>
      <c r="U101" s="178">
        <v>78</v>
      </c>
      <c r="V101" s="178">
        <v>78</v>
      </c>
    </row>
    <row r="102" spans="1:22" s="138" customFormat="1" ht="28.5" customHeight="1">
      <c r="A102" s="222" t="s">
        <v>511</v>
      </c>
      <c r="B102" s="212" t="s">
        <v>563</v>
      </c>
      <c r="C102" s="223" t="s">
        <v>508</v>
      </c>
      <c r="D102" s="224">
        <v>1002</v>
      </c>
      <c r="E102" s="225"/>
      <c r="F102" s="224">
        <v>14</v>
      </c>
      <c r="G102" s="178">
        <v>78</v>
      </c>
      <c r="H102" s="178"/>
      <c r="I102" s="178"/>
      <c r="J102" s="226" t="s">
        <v>243</v>
      </c>
      <c r="K102" s="227">
        <f t="shared" si="2"/>
        <v>6.3975999999999997</v>
      </c>
      <c r="L102" s="178" t="s">
        <v>552</v>
      </c>
      <c r="M102" s="228"/>
      <c r="N102" s="229"/>
      <c r="O102" s="230"/>
      <c r="P102" s="179"/>
      <c r="Q102" s="180"/>
      <c r="R102" s="178">
        <v>78</v>
      </c>
      <c r="S102" s="270">
        <v>0</v>
      </c>
      <c r="T102" s="270">
        <v>0</v>
      </c>
      <c r="U102" s="178">
        <v>78</v>
      </c>
      <c r="V102" s="178">
        <v>78</v>
      </c>
    </row>
    <row r="103" spans="1:22" s="138" customFormat="1" ht="28.5" customHeight="1">
      <c r="A103" s="222" t="s">
        <v>511</v>
      </c>
      <c r="B103" s="212" t="s">
        <v>563</v>
      </c>
      <c r="C103" s="223" t="s">
        <v>508</v>
      </c>
      <c r="D103" s="224">
        <v>1002</v>
      </c>
      <c r="E103" s="225"/>
      <c r="F103" s="224">
        <v>14</v>
      </c>
      <c r="G103" s="178">
        <v>78</v>
      </c>
      <c r="H103" s="178"/>
      <c r="I103" s="178"/>
      <c r="J103" s="226" t="s">
        <v>244</v>
      </c>
      <c r="K103" s="227">
        <f t="shared" si="2"/>
        <v>6.3975999999999997</v>
      </c>
      <c r="L103" s="178" t="s">
        <v>552</v>
      </c>
      <c r="M103" s="228"/>
      <c r="N103" s="229"/>
      <c r="O103" s="230"/>
      <c r="P103" s="179"/>
      <c r="Q103" s="180"/>
      <c r="R103" s="178">
        <v>78</v>
      </c>
      <c r="S103" s="270">
        <v>0</v>
      </c>
      <c r="T103" s="270">
        <v>0</v>
      </c>
      <c r="U103" s="178">
        <v>78</v>
      </c>
      <c r="V103" s="178">
        <v>78</v>
      </c>
    </row>
    <row r="104" spans="1:22" s="138" customFormat="1" ht="28.5" customHeight="1">
      <c r="A104" s="222" t="s">
        <v>511</v>
      </c>
      <c r="B104" s="212" t="s">
        <v>563</v>
      </c>
      <c r="C104" s="223" t="s">
        <v>508</v>
      </c>
      <c r="D104" s="224">
        <v>1002</v>
      </c>
      <c r="E104" s="225"/>
      <c r="F104" s="224">
        <v>14</v>
      </c>
      <c r="G104" s="178">
        <v>70</v>
      </c>
      <c r="H104" s="178"/>
      <c r="I104" s="178"/>
      <c r="J104" s="226" t="s">
        <v>245</v>
      </c>
      <c r="K104" s="227">
        <f t="shared" si="2"/>
        <v>5.8439999999999994</v>
      </c>
      <c r="L104" s="178" t="s">
        <v>552</v>
      </c>
      <c r="M104" s="228"/>
      <c r="N104" s="229"/>
      <c r="O104" s="230"/>
      <c r="P104" s="179"/>
      <c r="Q104" s="180"/>
      <c r="R104" s="178">
        <v>70</v>
      </c>
      <c r="S104" s="270">
        <v>0</v>
      </c>
      <c r="T104" s="270">
        <v>0</v>
      </c>
      <c r="U104" s="178">
        <v>70</v>
      </c>
      <c r="V104" s="178">
        <v>70</v>
      </c>
    </row>
    <row r="105" spans="1:22" s="138" customFormat="1" ht="28.5" customHeight="1">
      <c r="A105" s="222" t="s">
        <v>511</v>
      </c>
      <c r="B105" s="212" t="s">
        <v>563</v>
      </c>
      <c r="C105" s="223" t="s">
        <v>508</v>
      </c>
      <c r="D105" s="224">
        <v>1002</v>
      </c>
      <c r="E105" s="225"/>
      <c r="F105" s="224">
        <v>16</v>
      </c>
      <c r="G105" s="178">
        <v>80</v>
      </c>
      <c r="H105" s="178"/>
      <c r="I105" s="178"/>
      <c r="J105" s="226" t="s">
        <v>247</v>
      </c>
      <c r="K105" s="227">
        <f t="shared" si="2"/>
        <v>6.5359999999999996</v>
      </c>
      <c r="L105" s="178" t="s">
        <v>552</v>
      </c>
      <c r="M105" s="228"/>
      <c r="N105" s="229"/>
      <c r="O105" s="230"/>
      <c r="P105" s="179"/>
      <c r="Q105" s="180"/>
      <c r="R105" s="178">
        <v>80</v>
      </c>
      <c r="S105" s="270">
        <v>0</v>
      </c>
      <c r="T105" s="270">
        <v>0</v>
      </c>
      <c r="U105" s="178">
        <v>80</v>
      </c>
      <c r="V105" s="178">
        <v>80</v>
      </c>
    </row>
    <row r="106" spans="1:22" s="138" customFormat="1" ht="28.5" customHeight="1">
      <c r="A106" s="222" t="s">
        <v>511</v>
      </c>
      <c r="B106" s="212" t="s">
        <v>563</v>
      </c>
      <c r="C106" s="223" t="s">
        <v>508</v>
      </c>
      <c r="D106" s="224">
        <v>1002</v>
      </c>
      <c r="E106" s="225"/>
      <c r="F106" s="224">
        <v>12</v>
      </c>
      <c r="G106" s="178">
        <v>16</v>
      </c>
      <c r="H106" s="178"/>
      <c r="I106" s="178"/>
      <c r="J106" s="226" t="s">
        <v>248</v>
      </c>
      <c r="K106" s="227">
        <f>SUM(G106:G108)*$M$15+$K$14</f>
        <v>6.9512</v>
      </c>
      <c r="L106" s="178" t="s">
        <v>552</v>
      </c>
      <c r="M106" s="228"/>
      <c r="N106" s="229"/>
      <c r="O106" s="230"/>
      <c r="P106" s="179"/>
      <c r="Q106" s="180"/>
      <c r="R106" s="178">
        <v>16</v>
      </c>
      <c r="S106" s="270">
        <v>0</v>
      </c>
      <c r="T106" s="270">
        <v>0</v>
      </c>
      <c r="U106" s="178">
        <v>16</v>
      </c>
      <c r="V106" s="178">
        <v>16</v>
      </c>
    </row>
    <row r="107" spans="1:22" s="138" customFormat="1" ht="28.5" customHeight="1">
      <c r="A107" s="222" t="s">
        <v>511</v>
      </c>
      <c r="B107" s="212" t="s">
        <v>563</v>
      </c>
      <c r="C107" s="223" t="s">
        <v>508</v>
      </c>
      <c r="D107" s="224">
        <v>1002</v>
      </c>
      <c r="E107" s="225"/>
      <c r="F107" s="224">
        <v>18</v>
      </c>
      <c r="G107" s="178">
        <v>43</v>
      </c>
      <c r="H107" s="178"/>
      <c r="I107" s="178"/>
      <c r="J107" s="226" t="s">
        <v>248</v>
      </c>
      <c r="K107" s="227"/>
      <c r="L107" s="178"/>
      <c r="M107" s="228"/>
      <c r="N107" s="229"/>
      <c r="O107" s="230"/>
      <c r="P107" s="179"/>
      <c r="Q107" s="180"/>
      <c r="R107" s="178">
        <v>43</v>
      </c>
      <c r="S107" s="270">
        <v>0</v>
      </c>
      <c r="T107" s="270">
        <v>0</v>
      </c>
      <c r="U107" s="178">
        <v>43</v>
      </c>
      <c r="V107" s="178">
        <v>43</v>
      </c>
    </row>
    <row r="108" spans="1:22" s="138" customFormat="1" ht="28.5" customHeight="1">
      <c r="A108" s="222" t="s">
        <v>511</v>
      </c>
      <c r="B108" s="212" t="s">
        <v>563</v>
      </c>
      <c r="C108" s="223" t="s">
        <v>508</v>
      </c>
      <c r="D108" s="224">
        <v>1002</v>
      </c>
      <c r="E108" s="225"/>
      <c r="F108" s="224">
        <v>20</v>
      </c>
      <c r="G108" s="178">
        <v>27</v>
      </c>
      <c r="H108" s="178"/>
      <c r="I108" s="178"/>
      <c r="J108" s="226" t="s">
        <v>248</v>
      </c>
      <c r="K108" s="227"/>
      <c r="L108" s="178"/>
      <c r="M108" s="228"/>
      <c r="N108" s="229"/>
      <c r="O108" s="230"/>
      <c r="P108" s="179"/>
      <c r="Q108" s="180"/>
      <c r="R108" s="178">
        <v>27</v>
      </c>
      <c r="S108" s="270">
        <v>0</v>
      </c>
      <c r="T108" s="270">
        <v>0</v>
      </c>
      <c r="U108" s="178">
        <v>27</v>
      </c>
      <c r="V108" s="178">
        <v>27</v>
      </c>
    </row>
    <row r="109" spans="1:22" s="138" customFormat="1" ht="28.5" customHeight="1">
      <c r="A109" s="222" t="s">
        <v>511</v>
      </c>
      <c r="B109" s="212" t="s">
        <v>563</v>
      </c>
      <c r="C109" s="223" t="s">
        <v>508</v>
      </c>
      <c r="D109" s="224">
        <v>1002</v>
      </c>
      <c r="E109" s="225"/>
      <c r="F109" s="224">
        <v>8</v>
      </c>
      <c r="G109" s="178">
        <v>28</v>
      </c>
      <c r="H109" s="178"/>
      <c r="I109" s="178"/>
      <c r="J109" s="226" t="s">
        <v>249</v>
      </c>
      <c r="K109" s="227">
        <f>SUM(G109:G110)*$M$15+$K$14</f>
        <v>6.4668000000000001</v>
      </c>
      <c r="L109" s="178" t="s">
        <v>552</v>
      </c>
      <c r="M109" s="228"/>
      <c r="N109" s="229"/>
      <c r="O109" s="230"/>
      <c r="P109" s="179"/>
      <c r="Q109" s="180"/>
      <c r="R109" s="178">
        <v>28</v>
      </c>
      <c r="S109" s="270">
        <v>0</v>
      </c>
      <c r="T109" s="270">
        <v>0</v>
      </c>
      <c r="U109" s="178">
        <v>28</v>
      </c>
      <c r="V109" s="178">
        <v>28</v>
      </c>
    </row>
    <row r="110" spans="1:22" s="251" customFormat="1" ht="28.5" customHeight="1">
      <c r="A110" s="240" t="s">
        <v>511</v>
      </c>
      <c r="B110" s="241" t="s">
        <v>563</v>
      </c>
      <c r="C110" s="242" t="s">
        <v>508</v>
      </c>
      <c r="D110" s="243">
        <v>1002</v>
      </c>
      <c r="E110" s="243"/>
      <c r="F110" s="243">
        <v>16</v>
      </c>
      <c r="G110" s="244">
        <v>51</v>
      </c>
      <c r="H110" s="244"/>
      <c r="I110" s="244"/>
      <c r="J110" s="245" t="s">
        <v>249</v>
      </c>
      <c r="K110" s="246"/>
      <c r="L110" s="244"/>
      <c r="M110" s="247"/>
      <c r="N110" s="244"/>
      <c r="O110" s="248"/>
      <c r="P110" s="249"/>
      <c r="Q110" s="250" t="s">
        <v>611</v>
      </c>
      <c r="R110" s="244">
        <v>51</v>
      </c>
      <c r="S110" s="272">
        <v>0</v>
      </c>
      <c r="T110" s="272">
        <v>0</v>
      </c>
      <c r="U110" s="244">
        <v>51</v>
      </c>
      <c r="V110" s="244">
        <v>51</v>
      </c>
    </row>
    <row r="111" spans="1:22" s="138" customFormat="1" ht="28.5" customHeight="1">
      <c r="A111" s="222" t="s">
        <v>511</v>
      </c>
      <c r="B111" s="212" t="s">
        <v>564</v>
      </c>
      <c r="C111" s="223" t="s">
        <v>508</v>
      </c>
      <c r="D111" s="224">
        <v>10236</v>
      </c>
      <c r="E111" s="225"/>
      <c r="F111" s="224" t="s">
        <v>340</v>
      </c>
      <c r="G111" s="178">
        <v>12</v>
      </c>
      <c r="H111" s="178"/>
      <c r="I111" s="178"/>
      <c r="J111" s="226" t="s">
        <v>250</v>
      </c>
      <c r="K111" s="227">
        <f>SUM(G111:G115)*$M$15+$K$14</f>
        <v>7.2279999999999998</v>
      </c>
      <c r="L111" s="178" t="s">
        <v>552</v>
      </c>
      <c r="M111" s="228"/>
      <c r="N111" s="229"/>
      <c r="O111" s="230"/>
      <c r="P111" s="179"/>
      <c r="Q111" s="180"/>
      <c r="R111" s="178">
        <v>12</v>
      </c>
      <c r="S111" s="270">
        <v>0</v>
      </c>
      <c r="T111" s="270">
        <v>0</v>
      </c>
      <c r="U111" s="178">
        <v>12</v>
      </c>
      <c r="V111" s="178">
        <v>12</v>
      </c>
    </row>
    <row r="112" spans="1:22" s="138" customFormat="1" ht="28.5" customHeight="1">
      <c r="A112" s="222" t="s">
        <v>511</v>
      </c>
      <c r="B112" s="212" t="s">
        <v>564</v>
      </c>
      <c r="C112" s="223" t="s">
        <v>508</v>
      </c>
      <c r="D112" s="224">
        <v>10236</v>
      </c>
      <c r="E112" s="225"/>
      <c r="F112" s="224" t="s">
        <v>512</v>
      </c>
      <c r="G112" s="178">
        <v>23</v>
      </c>
      <c r="H112" s="178"/>
      <c r="I112" s="178"/>
      <c r="J112" s="226" t="s">
        <v>250</v>
      </c>
      <c r="K112" s="227"/>
      <c r="L112" s="178"/>
      <c r="M112" s="228"/>
      <c r="N112" s="229"/>
      <c r="O112" s="230"/>
      <c r="P112" s="179"/>
      <c r="Q112" s="180"/>
      <c r="R112" s="178">
        <v>23</v>
      </c>
      <c r="S112" s="270">
        <v>0</v>
      </c>
      <c r="T112" s="270">
        <v>0</v>
      </c>
      <c r="U112" s="178">
        <v>23</v>
      </c>
      <c r="V112" s="178">
        <v>23</v>
      </c>
    </row>
    <row r="113" spans="1:22" s="138" customFormat="1" ht="28.5" customHeight="1">
      <c r="A113" s="222" t="s">
        <v>511</v>
      </c>
      <c r="B113" s="212" t="s">
        <v>564</v>
      </c>
      <c r="C113" s="223" t="s">
        <v>508</v>
      </c>
      <c r="D113" s="224">
        <v>10236</v>
      </c>
      <c r="E113" s="225"/>
      <c r="F113" s="224" t="s">
        <v>513</v>
      </c>
      <c r="G113" s="178">
        <v>24</v>
      </c>
      <c r="H113" s="178"/>
      <c r="I113" s="178"/>
      <c r="J113" s="226" t="s">
        <v>250</v>
      </c>
      <c r="K113" s="227"/>
      <c r="L113" s="178"/>
      <c r="M113" s="228"/>
      <c r="N113" s="229"/>
      <c r="O113" s="230"/>
      <c r="P113" s="179"/>
      <c r="Q113" s="180"/>
      <c r="R113" s="178">
        <v>24</v>
      </c>
      <c r="S113" s="270">
        <v>0</v>
      </c>
      <c r="T113" s="270">
        <v>0</v>
      </c>
      <c r="U113" s="178">
        <v>24</v>
      </c>
      <c r="V113" s="178">
        <v>24</v>
      </c>
    </row>
    <row r="114" spans="1:22" s="138" customFormat="1" ht="28.5" customHeight="1">
      <c r="A114" s="222" t="s">
        <v>511</v>
      </c>
      <c r="B114" s="212" t="s">
        <v>564</v>
      </c>
      <c r="C114" s="223" t="s">
        <v>508</v>
      </c>
      <c r="D114" s="224">
        <v>10236</v>
      </c>
      <c r="E114" s="225"/>
      <c r="F114" s="224" t="s">
        <v>514</v>
      </c>
      <c r="G114" s="178">
        <v>25</v>
      </c>
      <c r="H114" s="178"/>
      <c r="I114" s="178"/>
      <c r="J114" s="226" t="s">
        <v>250</v>
      </c>
      <c r="K114" s="227"/>
      <c r="L114" s="178"/>
      <c r="M114" s="228"/>
      <c r="N114" s="229"/>
      <c r="O114" s="230"/>
      <c r="P114" s="179"/>
      <c r="Q114" s="180"/>
      <c r="R114" s="178">
        <v>25</v>
      </c>
      <c r="S114" s="270">
        <v>0</v>
      </c>
      <c r="T114" s="270">
        <v>0</v>
      </c>
      <c r="U114" s="178">
        <v>25</v>
      </c>
      <c r="V114" s="178">
        <v>25</v>
      </c>
    </row>
    <row r="115" spans="1:22" s="138" customFormat="1" ht="28.5" customHeight="1">
      <c r="A115" s="222" t="s">
        <v>511</v>
      </c>
      <c r="B115" s="212" t="s">
        <v>564</v>
      </c>
      <c r="C115" s="223" t="s">
        <v>508</v>
      </c>
      <c r="D115" s="224">
        <v>10236</v>
      </c>
      <c r="E115" s="225"/>
      <c r="F115" s="224" t="s">
        <v>515</v>
      </c>
      <c r="G115" s="178">
        <v>6</v>
      </c>
      <c r="H115" s="178"/>
      <c r="I115" s="178"/>
      <c r="J115" s="226" t="s">
        <v>250</v>
      </c>
      <c r="K115" s="227"/>
      <c r="L115" s="178"/>
      <c r="M115" s="228"/>
      <c r="N115" s="229"/>
      <c r="O115" s="230"/>
      <c r="P115" s="179"/>
      <c r="Q115" s="180"/>
      <c r="R115" s="178">
        <v>6</v>
      </c>
      <c r="S115" s="270">
        <v>0</v>
      </c>
      <c r="T115" s="270">
        <v>0</v>
      </c>
      <c r="U115" s="178">
        <v>6</v>
      </c>
      <c r="V115" s="178">
        <v>6</v>
      </c>
    </row>
    <row r="116" spans="1:22" s="138" customFormat="1" ht="28.5" customHeight="1">
      <c r="A116" s="222" t="s">
        <v>511</v>
      </c>
      <c r="B116" s="212" t="s">
        <v>564</v>
      </c>
      <c r="C116" s="223" t="s">
        <v>508</v>
      </c>
      <c r="D116" s="224">
        <v>10236</v>
      </c>
      <c r="E116" s="225"/>
      <c r="F116" s="224" t="s">
        <v>516</v>
      </c>
      <c r="G116" s="178">
        <v>23</v>
      </c>
      <c r="H116" s="178"/>
      <c r="I116" s="178"/>
      <c r="J116" s="226" t="s">
        <v>386</v>
      </c>
      <c r="K116" s="227">
        <f>SUM(G116:I121)*$M$15+$K$14</f>
        <v>7.0895999999999999</v>
      </c>
      <c r="L116" s="178" t="s">
        <v>552</v>
      </c>
      <c r="M116" s="228"/>
      <c r="N116" s="229"/>
      <c r="O116" s="230"/>
      <c r="P116" s="179"/>
      <c r="Q116" s="180"/>
      <c r="R116" s="178">
        <v>23</v>
      </c>
      <c r="S116" s="270">
        <v>0</v>
      </c>
      <c r="T116" s="270">
        <v>0</v>
      </c>
      <c r="U116" s="178">
        <v>23</v>
      </c>
      <c r="V116" s="178">
        <v>23</v>
      </c>
    </row>
    <row r="117" spans="1:22" s="138" customFormat="1" ht="28.5" customHeight="1">
      <c r="A117" s="222" t="s">
        <v>511</v>
      </c>
      <c r="B117" s="212" t="s">
        <v>564</v>
      </c>
      <c r="C117" s="223" t="s">
        <v>508</v>
      </c>
      <c r="D117" s="224">
        <v>10236</v>
      </c>
      <c r="E117" s="225"/>
      <c r="F117" s="224" t="s">
        <v>515</v>
      </c>
      <c r="G117" s="178">
        <v>6</v>
      </c>
      <c r="H117" s="178"/>
      <c r="I117" s="178"/>
      <c r="J117" s="226" t="s">
        <v>386</v>
      </c>
      <c r="K117" s="227"/>
      <c r="L117" s="178"/>
      <c r="M117" s="228"/>
      <c r="N117" s="229"/>
      <c r="O117" s="230"/>
      <c r="P117" s="179"/>
      <c r="Q117" s="180"/>
      <c r="R117" s="178">
        <v>6</v>
      </c>
      <c r="S117" s="270">
        <v>0</v>
      </c>
      <c r="T117" s="270">
        <v>0</v>
      </c>
      <c r="U117" s="178">
        <v>6</v>
      </c>
      <c r="V117" s="178">
        <v>6</v>
      </c>
    </row>
    <row r="118" spans="1:22" s="138" customFormat="1" ht="28.5" customHeight="1">
      <c r="A118" s="222" t="s">
        <v>511</v>
      </c>
      <c r="B118" s="212" t="s">
        <v>565</v>
      </c>
      <c r="C118" s="223" t="s">
        <v>508</v>
      </c>
      <c r="D118" s="224">
        <v>20114</v>
      </c>
      <c r="E118" s="225"/>
      <c r="F118" s="224" t="s">
        <v>107</v>
      </c>
      <c r="G118" s="178">
        <v>12</v>
      </c>
      <c r="H118" s="178"/>
      <c r="I118" s="178"/>
      <c r="J118" s="226" t="s">
        <v>386</v>
      </c>
      <c r="K118" s="227"/>
      <c r="L118" s="178"/>
      <c r="M118" s="228"/>
      <c r="N118" s="229"/>
      <c r="O118" s="230"/>
      <c r="P118" s="179"/>
      <c r="Q118" s="180"/>
      <c r="R118" s="178">
        <v>12</v>
      </c>
      <c r="S118" s="270">
        <v>0</v>
      </c>
      <c r="T118" s="270">
        <v>0</v>
      </c>
      <c r="U118" s="178">
        <v>12</v>
      </c>
      <c r="V118" s="178">
        <v>12</v>
      </c>
    </row>
    <row r="119" spans="1:22" s="138" customFormat="1" ht="28.5" customHeight="1">
      <c r="A119" s="222" t="s">
        <v>511</v>
      </c>
      <c r="B119" s="212" t="s">
        <v>565</v>
      </c>
      <c r="C119" s="223" t="s">
        <v>508</v>
      </c>
      <c r="D119" s="224">
        <v>20114</v>
      </c>
      <c r="E119" s="225"/>
      <c r="F119" s="224" t="s">
        <v>110</v>
      </c>
      <c r="G119" s="178">
        <v>11</v>
      </c>
      <c r="H119" s="178"/>
      <c r="I119" s="178"/>
      <c r="J119" s="226" t="s">
        <v>386</v>
      </c>
      <c r="K119" s="227"/>
      <c r="L119" s="178"/>
      <c r="M119" s="228"/>
      <c r="N119" s="229"/>
      <c r="O119" s="230"/>
      <c r="P119" s="179"/>
      <c r="Q119" s="180"/>
      <c r="R119" s="178">
        <v>11</v>
      </c>
      <c r="S119" s="270">
        <v>0</v>
      </c>
      <c r="T119" s="270">
        <v>0</v>
      </c>
      <c r="U119" s="178">
        <v>11</v>
      </c>
      <c r="V119" s="178">
        <v>11</v>
      </c>
    </row>
    <row r="120" spans="1:22" s="138" customFormat="1" ht="28.5" customHeight="1">
      <c r="A120" s="222" t="s">
        <v>511</v>
      </c>
      <c r="B120" s="212" t="s">
        <v>565</v>
      </c>
      <c r="C120" s="223" t="s">
        <v>508</v>
      </c>
      <c r="D120" s="224">
        <v>20114</v>
      </c>
      <c r="E120" s="225"/>
      <c r="F120" s="224" t="s">
        <v>158</v>
      </c>
      <c r="G120" s="178">
        <v>24</v>
      </c>
      <c r="H120" s="178"/>
      <c r="I120" s="178"/>
      <c r="J120" s="226" t="s">
        <v>386</v>
      </c>
      <c r="K120" s="227"/>
      <c r="L120" s="178"/>
      <c r="M120" s="228"/>
      <c r="N120" s="229"/>
      <c r="O120" s="230"/>
      <c r="P120" s="179"/>
      <c r="Q120" s="180"/>
      <c r="R120" s="178">
        <v>24</v>
      </c>
      <c r="S120" s="270">
        <v>0</v>
      </c>
      <c r="T120" s="270">
        <v>0</v>
      </c>
      <c r="U120" s="178">
        <v>24</v>
      </c>
      <c r="V120" s="178">
        <v>24</v>
      </c>
    </row>
    <row r="121" spans="1:22" s="138" customFormat="1" ht="28.5" customHeight="1">
      <c r="A121" s="222" t="s">
        <v>511</v>
      </c>
      <c r="B121" s="212" t="s">
        <v>565</v>
      </c>
      <c r="C121" s="223" t="s">
        <v>508</v>
      </c>
      <c r="D121" s="224">
        <v>20114</v>
      </c>
      <c r="E121" s="225"/>
      <c r="F121" s="224" t="s">
        <v>156</v>
      </c>
      <c r="G121" s="178">
        <v>12</v>
      </c>
      <c r="H121" s="178"/>
      <c r="I121" s="178"/>
      <c r="J121" s="226" t="s">
        <v>386</v>
      </c>
      <c r="K121" s="227"/>
      <c r="L121" s="178"/>
      <c r="M121" s="228"/>
      <c r="N121" s="229"/>
      <c r="O121" s="230"/>
      <c r="P121" s="179"/>
      <c r="Q121" s="180"/>
      <c r="R121" s="178">
        <v>12</v>
      </c>
      <c r="S121" s="270">
        <v>0</v>
      </c>
      <c r="T121" s="270">
        <v>0</v>
      </c>
      <c r="U121" s="178">
        <v>12</v>
      </c>
      <c r="V121" s="178">
        <v>12</v>
      </c>
    </row>
    <row r="122" spans="1:22" s="138" customFormat="1" ht="28.5" customHeight="1">
      <c r="A122" s="222" t="s">
        <v>517</v>
      </c>
      <c r="B122" s="231" t="s">
        <v>553</v>
      </c>
      <c r="C122" s="223" t="s">
        <v>132</v>
      </c>
      <c r="D122" s="224">
        <v>5277</v>
      </c>
      <c r="E122" s="225"/>
      <c r="F122" s="224">
        <v>10</v>
      </c>
      <c r="G122" s="178">
        <v>12</v>
      </c>
      <c r="H122" s="178"/>
      <c r="I122" s="178"/>
      <c r="J122" s="226" t="s">
        <v>385</v>
      </c>
      <c r="K122" s="227">
        <f>SUM(G122:G124)*$J$15+$J$14</f>
        <v>11.4976</v>
      </c>
      <c r="L122" s="178" t="s">
        <v>109</v>
      </c>
      <c r="M122" s="228"/>
      <c r="N122" s="229"/>
      <c r="O122" s="230"/>
      <c r="P122" s="179"/>
      <c r="Q122" s="180"/>
      <c r="R122" s="178">
        <v>12</v>
      </c>
      <c r="S122" s="270">
        <v>0</v>
      </c>
      <c r="T122" s="270">
        <v>0</v>
      </c>
      <c r="U122" s="178">
        <v>12</v>
      </c>
      <c r="V122" s="178">
        <v>12</v>
      </c>
    </row>
    <row r="123" spans="1:22" s="138" customFormat="1" ht="28.5" customHeight="1">
      <c r="A123" s="222" t="s">
        <v>517</v>
      </c>
      <c r="B123" s="231" t="s">
        <v>553</v>
      </c>
      <c r="C123" s="223" t="s">
        <v>132</v>
      </c>
      <c r="D123" s="224">
        <v>5277</v>
      </c>
      <c r="E123" s="225"/>
      <c r="F123" s="224">
        <v>14</v>
      </c>
      <c r="G123" s="178">
        <v>12</v>
      </c>
      <c r="H123" s="178"/>
      <c r="I123" s="178"/>
      <c r="J123" s="226" t="s">
        <v>385</v>
      </c>
      <c r="K123" s="227"/>
      <c r="L123" s="178"/>
      <c r="M123" s="228"/>
      <c r="N123" s="229"/>
      <c r="O123" s="230"/>
      <c r="P123" s="179"/>
      <c r="Q123" s="180"/>
      <c r="R123" s="178">
        <v>12</v>
      </c>
      <c r="S123" s="270">
        <v>0</v>
      </c>
      <c r="T123" s="270">
        <v>0</v>
      </c>
      <c r="U123" s="178">
        <v>12</v>
      </c>
      <c r="V123" s="178">
        <v>12</v>
      </c>
    </row>
    <row r="124" spans="1:22" s="138" customFormat="1" ht="28.5" customHeight="1">
      <c r="A124" s="222" t="s">
        <v>517</v>
      </c>
      <c r="B124" s="231" t="s">
        <v>553</v>
      </c>
      <c r="C124" s="223" t="s">
        <v>132</v>
      </c>
      <c r="D124" s="224">
        <v>5277</v>
      </c>
      <c r="E124" s="225"/>
      <c r="F124" s="224">
        <v>16</v>
      </c>
      <c r="G124" s="178">
        <v>12</v>
      </c>
      <c r="H124" s="178"/>
      <c r="I124" s="178"/>
      <c r="J124" s="226" t="s">
        <v>385</v>
      </c>
      <c r="K124" s="227"/>
      <c r="L124" s="178"/>
      <c r="M124" s="228"/>
      <c r="N124" s="229"/>
      <c r="O124" s="230"/>
      <c r="P124" s="179"/>
      <c r="Q124" s="180"/>
      <c r="R124" s="178">
        <v>12</v>
      </c>
      <c r="S124" s="270">
        <v>0</v>
      </c>
      <c r="T124" s="270">
        <v>0</v>
      </c>
      <c r="U124" s="178">
        <v>12</v>
      </c>
      <c r="V124" s="178">
        <v>12</v>
      </c>
    </row>
    <row r="125" spans="1:22" s="251" customFormat="1" ht="28.5" customHeight="1">
      <c r="A125" s="240" t="s">
        <v>518</v>
      </c>
      <c r="B125" s="252" t="s">
        <v>557</v>
      </c>
      <c r="C125" s="242" t="s">
        <v>132</v>
      </c>
      <c r="D125" s="243">
        <v>5341</v>
      </c>
      <c r="E125" s="243"/>
      <c r="F125" s="243">
        <v>8</v>
      </c>
      <c r="G125" s="244">
        <v>23</v>
      </c>
      <c r="H125" s="244"/>
      <c r="I125" s="244"/>
      <c r="J125" s="245" t="s">
        <v>253</v>
      </c>
      <c r="K125" s="246">
        <f>SUM(G125:G126)*$J$15+$J$14</f>
        <v>14.9968</v>
      </c>
      <c r="L125" s="244" t="s">
        <v>109</v>
      </c>
      <c r="M125" s="247"/>
      <c r="N125" s="244"/>
      <c r="O125" s="248"/>
      <c r="P125" s="249"/>
      <c r="Q125" s="250" t="s">
        <v>611</v>
      </c>
      <c r="R125" s="244">
        <v>23</v>
      </c>
      <c r="S125" s="272">
        <v>0</v>
      </c>
      <c r="T125" s="272">
        <v>0</v>
      </c>
      <c r="U125" s="244">
        <v>23</v>
      </c>
      <c r="V125" s="244">
        <v>23</v>
      </c>
    </row>
    <row r="126" spans="1:22" s="138" customFormat="1" ht="28.5" customHeight="1">
      <c r="A126" s="222" t="s">
        <v>518</v>
      </c>
      <c r="B126" s="231" t="s">
        <v>557</v>
      </c>
      <c r="C126" s="223" t="s">
        <v>132</v>
      </c>
      <c r="D126" s="224">
        <v>5341</v>
      </c>
      <c r="E126" s="225"/>
      <c r="F126" s="224">
        <v>10</v>
      </c>
      <c r="G126" s="178">
        <v>25</v>
      </c>
      <c r="H126" s="178"/>
      <c r="I126" s="178"/>
      <c r="J126" s="226" t="s">
        <v>253</v>
      </c>
      <c r="K126" s="227"/>
      <c r="L126" s="178"/>
      <c r="M126" s="228"/>
      <c r="N126" s="229"/>
      <c r="O126" s="230"/>
      <c r="P126" s="179"/>
      <c r="Q126" s="180"/>
      <c r="R126" s="178">
        <v>25</v>
      </c>
      <c r="S126" s="270">
        <v>0</v>
      </c>
      <c r="T126" s="270">
        <v>0</v>
      </c>
      <c r="U126" s="178">
        <v>25</v>
      </c>
      <c r="V126" s="178">
        <v>25</v>
      </c>
    </row>
    <row r="127" spans="1:22" s="138" customFormat="1" ht="28.5" customHeight="1">
      <c r="A127" s="222" t="s">
        <v>518</v>
      </c>
      <c r="B127" s="231" t="s">
        <v>557</v>
      </c>
      <c r="C127" s="223" t="s">
        <v>132</v>
      </c>
      <c r="D127" s="224">
        <v>5341</v>
      </c>
      <c r="E127" s="225"/>
      <c r="F127" s="224">
        <v>12</v>
      </c>
      <c r="G127" s="178">
        <v>13</v>
      </c>
      <c r="H127" s="178"/>
      <c r="I127" s="178"/>
      <c r="J127" s="226" t="s">
        <v>254</v>
      </c>
      <c r="K127" s="227">
        <f>SUM(G127:G129)*$J$15+$J$14</f>
        <v>11.4976</v>
      </c>
      <c r="L127" s="178" t="s">
        <v>109</v>
      </c>
      <c r="M127" s="228"/>
      <c r="N127" s="229"/>
      <c r="O127" s="230"/>
      <c r="P127" s="179"/>
      <c r="Q127" s="180"/>
      <c r="R127" s="178">
        <v>13</v>
      </c>
      <c r="S127" s="270">
        <v>0</v>
      </c>
      <c r="T127" s="270">
        <v>0</v>
      </c>
      <c r="U127" s="178">
        <v>13</v>
      </c>
      <c r="V127" s="178">
        <v>13</v>
      </c>
    </row>
    <row r="128" spans="1:22" s="138" customFormat="1" ht="28.5" customHeight="1">
      <c r="A128" s="222" t="s">
        <v>518</v>
      </c>
      <c r="B128" s="231" t="s">
        <v>557</v>
      </c>
      <c r="C128" s="223" t="s">
        <v>132</v>
      </c>
      <c r="D128" s="224">
        <v>5341</v>
      </c>
      <c r="E128" s="225"/>
      <c r="F128" s="224">
        <v>14</v>
      </c>
      <c r="G128" s="178">
        <v>11</v>
      </c>
      <c r="H128" s="178"/>
      <c r="I128" s="178"/>
      <c r="J128" s="226" t="s">
        <v>254</v>
      </c>
      <c r="K128" s="227"/>
      <c r="L128" s="178"/>
      <c r="M128" s="228"/>
      <c r="N128" s="229"/>
      <c r="O128" s="230"/>
      <c r="P128" s="179"/>
      <c r="Q128" s="180"/>
      <c r="R128" s="178">
        <v>11</v>
      </c>
      <c r="S128" s="270">
        <v>0</v>
      </c>
      <c r="T128" s="270">
        <v>0</v>
      </c>
      <c r="U128" s="178">
        <v>11</v>
      </c>
      <c r="V128" s="178">
        <v>11</v>
      </c>
    </row>
    <row r="129" spans="1:22" s="138" customFormat="1" ht="28.5" customHeight="1">
      <c r="A129" s="222" t="s">
        <v>518</v>
      </c>
      <c r="B129" s="231" t="s">
        <v>557</v>
      </c>
      <c r="C129" s="223" t="s">
        <v>132</v>
      </c>
      <c r="D129" s="224">
        <v>5341</v>
      </c>
      <c r="E129" s="225"/>
      <c r="F129" s="224">
        <v>16</v>
      </c>
      <c r="G129" s="178">
        <v>12</v>
      </c>
      <c r="H129" s="178"/>
      <c r="I129" s="178"/>
      <c r="J129" s="226" t="s">
        <v>254</v>
      </c>
      <c r="K129" s="227"/>
      <c r="L129" s="178"/>
      <c r="M129" s="228"/>
      <c r="N129" s="229"/>
      <c r="O129" s="230"/>
      <c r="P129" s="179"/>
      <c r="Q129" s="180"/>
      <c r="R129" s="178">
        <v>12</v>
      </c>
      <c r="S129" s="271">
        <v>0</v>
      </c>
      <c r="T129" s="271">
        <v>0</v>
      </c>
      <c r="U129" s="178">
        <v>12</v>
      </c>
      <c r="V129" s="178">
        <v>12</v>
      </c>
    </row>
    <row r="130" spans="1:22" s="251" customFormat="1" ht="28.5" customHeight="1">
      <c r="A130" s="240" t="s">
        <v>519</v>
      </c>
      <c r="B130" s="252" t="s">
        <v>555</v>
      </c>
      <c r="C130" s="242" t="s">
        <v>132</v>
      </c>
      <c r="D130" s="243">
        <v>5431</v>
      </c>
      <c r="E130" s="243"/>
      <c r="F130" s="243">
        <v>8</v>
      </c>
      <c r="G130" s="244">
        <v>48</v>
      </c>
      <c r="H130" s="244"/>
      <c r="I130" s="244"/>
      <c r="J130" s="245" t="s">
        <v>255</v>
      </c>
      <c r="K130" s="246">
        <f>SUM(G130)*$J$15+$J$14</f>
        <v>14.9968</v>
      </c>
      <c r="L130" s="244" t="s">
        <v>109</v>
      </c>
      <c r="M130" s="247"/>
      <c r="N130" s="244"/>
      <c r="O130" s="248"/>
      <c r="P130" s="249"/>
      <c r="Q130" s="250" t="s">
        <v>611</v>
      </c>
      <c r="R130" s="244">
        <v>48</v>
      </c>
      <c r="S130" s="272">
        <v>0</v>
      </c>
      <c r="T130" s="272">
        <v>0</v>
      </c>
      <c r="U130" s="244">
        <v>48</v>
      </c>
      <c r="V130" s="244">
        <v>48</v>
      </c>
    </row>
    <row r="131" spans="1:22" s="138" customFormat="1" ht="28.5" customHeight="1">
      <c r="A131" s="222" t="s">
        <v>519</v>
      </c>
      <c r="B131" s="231" t="s">
        <v>555</v>
      </c>
      <c r="C131" s="223" t="s">
        <v>132</v>
      </c>
      <c r="D131" s="224">
        <v>5431</v>
      </c>
      <c r="E131" s="225"/>
      <c r="F131" s="224">
        <v>2</v>
      </c>
      <c r="G131" s="178">
        <v>12</v>
      </c>
      <c r="H131" s="178"/>
      <c r="I131" s="178"/>
      <c r="J131" s="226" t="s">
        <v>256</v>
      </c>
      <c r="K131" s="227">
        <f>SUM(G131:G133)*$J$15+$J$14</f>
        <v>14.9968</v>
      </c>
      <c r="L131" s="178" t="s">
        <v>109</v>
      </c>
      <c r="M131" s="228"/>
      <c r="N131" s="229"/>
      <c r="O131" s="230"/>
      <c r="P131" s="179"/>
      <c r="Q131" s="180"/>
      <c r="R131" s="178">
        <v>12</v>
      </c>
      <c r="S131" s="270">
        <v>0</v>
      </c>
      <c r="T131" s="270">
        <v>0</v>
      </c>
      <c r="U131" s="178">
        <v>12</v>
      </c>
      <c r="V131" s="178">
        <v>12</v>
      </c>
    </row>
    <row r="132" spans="1:22" s="138" customFormat="1" ht="28.5" customHeight="1">
      <c r="A132" s="222" t="s">
        <v>519</v>
      </c>
      <c r="B132" s="231" t="s">
        <v>555</v>
      </c>
      <c r="C132" s="223" t="s">
        <v>132</v>
      </c>
      <c r="D132" s="224">
        <v>5431</v>
      </c>
      <c r="E132" s="225"/>
      <c r="F132" s="224">
        <v>4</v>
      </c>
      <c r="G132" s="178">
        <v>12</v>
      </c>
      <c r="H132" s="178"/>
      <c r="I132" s="178"/>
      <c r="J132" s="226" t="s">
        <v>256</v>
      </c>
      <c r="K132" s="227"/>
      <c r="L132" s="178"/>
      <c r="M132" s="228"/>
      <c r="N132" s="229"/>
      <c r="O132" s="230"/>
      <c r="P132" s="179"/>
      <c r="Q132" s="180"/>
      <c r="R132" s="178">
        <v>12</v>
      </c>
      <c r="S132" s="270">
        <v>0</v>
      </c>
      <c r="T132" s="270">
        <v>0</v>
      </c>
      <c r="U132" s="178">
        <v>12</v>
      </c>
      <c r="V132" s="178">
        <v>12</v>
      </c>
    </row>
    <row r="133" spans="1:22" s="138" customFormat="1" ht="28.5" customHeight="1">
      <c r="A133" s="222" t="s">
        <v>519</v>
      </c>
      <c r="B133" s="231" t="s">
        <v>555</v>
      </c>
      <c r="C133" s="223" t="s">
        <v>132</v>
      </c>
      <c r="D133" s="224">
        <v>5431</v>
      </c>
      <c r="E133" s="225"/>
      <c r="F133" s="224">
        <v>6</v>
      </c>
      <c r="G133" s="178">
        <v>24</v>
      </c>
      <c r="H133" s="178"/>
      <c r="I133" s="178"/>
      <c r="J133" s="226" t="s">
        <v>256</v>
      </c>
      <c r="K133" s="227"/>
      <c r="L133" s="178"/>
      <c r="M133" s="228"/>
      <c r="N133" s="229"/>
      <c r="O133" s="230"/>
      <c r="P133" s="179"/>
      <c r="Q133" s="180"/>
      <c r="R133" s="178">
        <v>24</v>
      </c>
      <c r="S133" s="270">
        <v>0</v>
      </c>
      <c r="T133" s="270">
        <v>0</v>
      </c>
      <c r="U133" s="178">
        <v>24</v>
      </c>
      <c r="V133" s="178">
        <v>24</v>
      </c>
    </row>
    <row r="134" spans="1:22" s="138" customFormat="1" ht="28.5" customHeight="1">
      <c r="A134" s="222" t="s">
        <v>519</v>
      </c>
      <c r="B134" s="231" t="s">
        <v>555</v>
      </c>
      <c r="C134" s="223" t="s">
        <v>132</v>
      </c>
      <c r="D134" s="224">
        <v>5431</v>
      </c>
      <c r="E134" s="225"/>
      <c r="F134" s="224">
        <v>10</v>
      </c>
      <c r="G134" s="178">
        <v>12</v>
      </c>
      <c r="H134" s="178"/>
      <c r="I134" s="178"/>
      <c r="J134" s="226" t="s">
        <v>257</v>
      </c>
      <c r="K134" s="227">
        <f>SUM(G134:G136)*$J$15+$J$14</f>
        <v>11.4976</v>
      </c>
      <c r="L134" s="178" t="s">
        <v>109</v>
      </c>
      <c r="M134" s="228"/>
      <c r="N134" s="229"/>
      <c r="O134" s="230"/>
      <c r="P134" s="179"/>
      <c r="Q134" s="180"/>
      <c r="R134" s="178">
        <v>12</v>
      </c>
      <c r="S134" s="270">
        <v>0</v>
      </c>
      <c r="T134" s="270">
        <v>0</v>
      </c>
      <c r="U134" s="178">
        <v>12</v>
      </c>
      <c r="V134" s="178">
        <v>12</v>
      </c>
    </row>
    <row r="135" spans="1:22" s="138" customFormat="1" ht="28.5" customHeight="1">
      <c r="A135" s="222" t="s">
        <v>519</v>
      </c>
      <c r="B135" s="231" t="s">
        <v>555</v>
      </c>
      <c r="C135" s="223" t="s">
        <v>132</v>
      </c>
      <c r="D135" s="224">
        <v>5431</v>
      </c>
      <c r="E135" s="225"/>
      <c r="F135" s="224">
        <v>12</v>
      </c>
      <c r="G135" s="178">
        <v>12</v>
      </c>
      <c r="H135" s="178"/>
      <c r="I135" s="178"/>
      <c r="J135" s="226" t="s">
        <v>257</v>
      </c>
      <c r="K135" s="227"/>
      <c r="L135" s="178"/>
      <c r="M135" s="228"/>
      <c r="N135" s="229"/>
      <c r="O135" s="230"/>
      <c r="P135" s="179"/>
      <c r="Q135" s="180"/>
      <c r="R135" s="178">
        <v>12</v>
      </c>
      <c r="S135" s="270">
        <v>0</v>
      </c>
      <c r="T135" s="270">
        <v>0</v>
      </c>
      <c r="U135" s="178">
        <v>12</v>
      </c>
      <c r="V135" s="178">
        <v>12</v>
      </c>
    </row>
    <row r="136" spans="1:22" s="138" customFormat="1" ht="28.5" customHeight="1">
      <c r="A136" s="222" t="s">
        <v>519</v>
      </c>
      <c r="B136" s="231" t="s">
        <v>555</v>
      </c>
      <c r="C136" s="223" t="s">
        <v>132</v>
      </c>
      <c r="D136" s="224">
        <v>5431</v>
      </c>
      <c r="E136" s="225"/>
      <c r="F136" s="224">
        <v>14</v>
      </c>
      <c r="G136" s="178">
        <v>12</v>
      </c>
      <c r="H136" s="178"/>
      <c r="I136" s="178"/>
      <c r="J136" s="226" t="s">
        <v>257</v>
      </c>
      <c r="K136" s="227"/>
      <c r="L136" s="178"/>
      <c r="M136" s="228"/>
      <c r="N136" s="229"/>
      <c r="O136" s="230"/>
      <c r="P136" s="179"/>
      <c r="Q136" s="180"/>
      <c r="R136" s="178">
        <v>12</v>
      </c>
      <c r="S136" s="270">
        <v>0</v>
      </c>
      <c r="T136" s="270">
        <v>0</v>
      </c>
      <c r="U136" s="178">
        <v>12</v>
      </c>
      <c r="V136" s="178">
        <v>12</v>
      </c>
    </row>
    <row r="137" spans="1:22" s="138" customFormat="1" ht="28.5" customHeight="1">
      <c r="A137" s="222" t="s">
        <v>519</v>
      </c>
      <c r="B137" s="231" t="s">
        <v>556</v>
      </c>
      <c r="C137" s="223" t="s">
        <v>132</v>
      </c>
      <c r="D137" s="224">
        <v>5432</v>
      </c>
      <c r="E137" s="225"/>
      <c r="F137" s="224" t="s">
        <v>112</v>
      </c>
      <c r="G137" s="178">
        <v>12</v>
      </c>
      <c r="H137" s="178"/>
      <c r="I137" s="178"/>
      <c r="J137" s="226" t="s">
        <v>258</v>
      </c>
      <c r="K137" s="227">
        <f>SUM(G137:G138)*$J$15+$J$14</f>
        <v>11.4976</v>
      </c>
      <c r="L137" s="178" t="s">
        <v>109</v>
      </c>
      <c r="M137" s="228"/>
      <c r="N137" s="229"/>
      <c r="O137" s="230"/>
      <c r="P137" s="179"/>
      <c r="Q137" s="180"/>
      <c r="R137" s="178">
        <v>12</v>
      </c>
      <c r="S137" s="270">
        <v>0</v>
      </c>
      <c r="T137" s="270">
        <v>0</v>
      </c>
      <c r="U137" s="178">
        <v>12</v>
      </c>
      <c r="V137" s="178">
        <v>12</v>
      </c>
    </row>
    <row r="138" spans="1:22" s="138" customFormat="1" ht="28.5" customHeight="1">
      <c r="A138" s="222" t="s">
        <v>519</v>
      </c>
      <c r="B138" s="231" t="s">
        <v>556</v>
      </c>
      <c r="C138" s="223" t="s">
        <v>132</v>
      </c>
      <c r="D138" s="224">
        <v>5432</v>
      </c>
      <c r="E138" s="225"/>
      <c r="F138" s="224" t="s">
        <v>108</v>
      </c>
      <c r="G138" s="178">
        <v>24</v>
      </c>
      <c r="H138" s="178"/>
      <c r="I138" s="178"/>
      <c r="J138" s="226" t="s">
        <v>258</v>
      </c>
      <c r="K138" s="227"/>
      <c r="L138" s="178"/>
      <c r="M138" s="228"/>
      <c r="N138" s="229"/>
      <c r="O138" s="230"/>
      <c r="P138" s="179"/>
      <c r="Q138" s="180"/>
      <c r="R138" s="178">
        <v>24</v>
      </c>
      <c r="S138" s="270">
        <v>0</v>
      </c>
      <c r="T138" s="270">
        <v>0</v>
      </c>
      <c r="U138" s="178">
        <v>24</v>
      </c>
      <c r="V138" s="178">
        <v>24</v>
      </c>
    </row>
    <row r="139" spans="1:22" s="138" customFormat="1" ht="28.5" customHeight="1">
      <c r="A139" s="222" t="s">
        <v>519</v>
      </c>
      <c r="B139" s="231" t="s">
        <v>556</v>
      </c>
      <c r="C139" s="223" t="s">
        <v>132</v>
      </c>
      <c r="D139" s="224">
        <v>5432</v>
      </c>
      <c r="E139" s="225"/>
      <c r="F139" s="224" t="s">
        <v>107</v>
      </c>
      <c r="G139" s="178">
        <v>12</v>
      </c>
      <c r="H139" s="178"/>
      <c r="I139" s="178"/>
      <c r="J139" s="226" t="s">
        <v>260</v>
      </c>
      <c r="K139" s="227">
        <f>SUM(G139:G141)*$J$15+$J$14</f>
        <v>11.4976</v>
      </c>
      <c r="L139" s="178" t="s">
        <v>109</v>
      </c>
      <c r="M139" s="228"/>
      <c r="N139" s="229"/>
      <c r="O139" s="230"/>
      <c r="P139" s="179"/>
      <c r="Q139" s="180"/>
      <c r="R139" s="178">
        <v>12</v>
      </c>
      <c r="S139" s="270">
        <v>0</v>
      </c>
      <c r="T139" s="270">
        <v>0</v>
      </c>
      <c r="U139" s="178">
        <v>12</v>
      </c>
      <c r="V139" s="178">
        <v>12</v>
      </c>
    </row>
    <row r="140" spans="1:22" s="138" customFormat="1" ht="28.5" customHeight="1">
      <c r="A140" s="222" t="s">
        <v>519</v>
      </c>
      <c r="B140" s="231" t="s">
        <v>556</v>
      </c>
      <c r="C140" s="223" t="s">
        <v>132</v>
      </c>
      <c r="D140" s="224">
        <v>5432</v>
      </c>
      <c r="E140" s="225"/>
      <c r="F140" s="224" t="s">
        <v>110</v>
      </c>
      <c r="G140" s="178">
        <v>12</v>
      </c>
      <c r="H140" s="178"/>
      <c r="I140" s="178"/>
      <c r="J140" s="226" t="s">
        <v>260</v>
      </c>
      <c r="K140" s="227"/>
      <c r="L140" s="178"/>
      <c r="M140" s="228"/>
      <c r="N140" s="229"/>
      <c r="O140" s="230"/>
      <c r="P140" s="179"/>
      <c r="Q140" s="180"/>
      <c r="R140" s="178">
        <v>12</v>
      </c>
      <c r="S140" s="270">
        <v>0</v>
      </c>
      <c r="T140" s="270">
        <v>0</v>
      </c>
      <c r="U140" s="178">
        <v>12</v>
      </c>
      <c r="V140" s="178">
        <v>12</v>
      </c>
    </row>
    <row r="141" spans="1:22" s="138" customFormat="1" ht="28.5" customHeight="1">
      <c r="A141" s="222" t="s">
        <v>519</v>
      </c>
      <c r="B141" s="231" t="s">
        <v>556</v>
      </c>
      <c r="C141" s="223" t="s">
        <v>132</v>
      </c>
      <c r="D141" s="224">
        <v>5432</v>
      </c>
      <c r="E141" s="225"/>
      <c r="F141" s="224" t="s">
        <v>158</v>
      </c>
      <c r="G141" s="178">
        <v>12</v>
      </c>
      <c r="H141" s="178"/>
      <c r="I141" s="178"/>
      <c r="J141" s="226" t="s">
        <v>260</v>
      </c>
      <c r="K141" s="227"/>
      <c r="L141" s="178"/>
      <c r="M141" s="228"/>
      <c r="N141" s="229"/>
      <c r="O141" s="230"/>
      <c r="P141" s="179"/>
      <c r="Q141" s="180"/>
      <c r="R141" s="178">
        <v>12</v>
      </c>
      <c r="S141" s="270">
        <v>0</v>
      </c>
      <c r="T141" s="270">
        <v>0</v>
      </c>
      <c r="U141" s="178">
        <v>12</v>
      </c>
      <c r="V141" s="178">
        <v>12</v>
      </c>
    </row>
    <row r="142" spans="1:22" s="138" customFormat="1" ht="28.5" customHeight="1">
      <c r="A142" s="222" t="s">
        <v>520</v>
      </c>
      <c r="B142" s="231" t="s">
        <v>559</v>
      </c>
      <c r="C142" s="223" t="s">
        <v>132</v>
      </c>
      <c r="D142" s="224">
        <v>50009</v>
      </c>
      <c r="E142" s="225"/>
      <c r="F142" s="224">
        <v>4</v>
      </c>
      <c r="G142" s="178">
        <v>12</v>
      </c>
      <c r="H142" s="178"/>
      <c r="I142" s="178"/>
      <c r="J142" s="226" t="s">
        <v>261</v>
      </c>
      <c r="K142" s="227">
        <f>SUM(G142:G144)*$J$15+$J$14</f>
        <v>11.4976</v>
      </c>
      <c r="L142" s="178" t="s">
        <v>109</v>
      </c>
      <c r="M142" s="228"/>
      <c r="N142" s="229"/>
      <c r="O142" s="230"/>
      <c r="P142" s="179"/>
      <c r="Q142" s="180"/>
      <c r="R142" s="178">
        <v>12</v>
      </c>
      <c r="S142" s="270">
        <v>0</v>
      </c>
      <c r="T142" s="270">
        <v>0</v>
      </c>
      <c r="U142" s="178">
        <v>12</v>
      </c>
      <c r="V142" s="178">
        <v>12</v>
      </c>
    </row>
    <row r="143" spans="1:22" s="251" customFormat="1" ht="28.5" customHeight="1">
      <c r="A143" s="240" t="s">
        <v>520</v>
      </c>
      <c r="B143" s="252" t="s">
        <v>559</v>
      </c>
      <c r="C143" s="242" t="s">
        <v>132</v>
      </c>
      <c r="D143" s="243">
        <v>50009</v>
      </c>
      <c r="E143" s="243"/>
      <c r="F143" s="243">
        <v>6</v>
      </c>
      <c r="G143" s="244">
        <v>12</v>
      </c>
      <c r="H143" s="244"/>
      <c r="I143" s="244"/>
      <c r="J143" s="245" t="s">
        <v>261</v>
      </c>
      <c r="K143" s="246"/>
      <c r="L143" s="244"/>
      <c r="M143" s="247"/>
      <c r="N143" s="244"/>
      <c r="O143" s="248"/>
      <c r="P143" s="249"/>
      <c r="Q143" s="250" t="s">
        <v>611</v>
      </c>
      <c r="R143" s="244">
        <v>12</v>
      </c>
      <c r="S143" s="272">
        <v>0</v>
      </c>
      <c r="T143" s="272">
        <v>0</v>
      </c>
      <c r="U143" s="244">
        <v>12</v>
      </c>
      <c r="V143" s="244">
        <v>12</v>
      </c>
    </row>
    <row r="144" spans="1:22" s="138" customFormat="1" ht="28.5" customHeight="1">
      <c r="A144" s="222" t="s">
        <v>520</v>
      </c>
      <c r="B144" s="231" t="s">
        <v>559</v>
      </c>
      <c r="C144" s="223" t="s">
        <v>132</v>
      </c>
      <c r="D144" s="224">
        <v>50009</v>
      </c>
      <c r="E144" s="225"/>
      <c r="F144" s="224">
        <v>10</v>
      </c>
      <c r="G144" s="178">
        <v>12</v>
      </c>
      <c r="H144" s="178"/>
      <c r="I144" s="178"/>
      <c r="J144" s="226" t="s">
        <v>261</v>
      </c>
      <c r="K144" s="227"/>
      <c r="L144" s="178"/>
      <c r="M144" s="228"/>
      <c r="N144" s="229"/>
      <c r="O144" s="230"/>
      <c r="P144" s="179"/>
      <c r="Q144" s="180"/>
      <c r="R144" s="178">
        <v>12</v>
      </c>
      <c r="S144" s="270">
        <v>0</v>
      </c>
      <c r="T144" s="270">
        <v>0</v>
      </c>
      <c r="U144" s="178">
        <v>12</v>
      </c>
      <c r="V144" s="178">
        <v>12</v>
      </c>
    </row>
    <row r="145" spans="1:22" s="138" customFormat="1" ht="28.5" customHeight="1">
      <c r="A145" s="222" t="s">
        <v>520</v>
      </c>
      <c r="B145" s="231" t="s">
        <v>559</v>
      </c>
      <c r="C145" s="223" t="s">
        <v>132</v>
      </c>
      <c r="D145" s="224">
        <v>50009</v>
      </c>
      <c r="E145" s="225"/>
      <c r="F145" s="224">
        <v>12</v>
      </c>
      <c r="G145" s="178">
        <v>12</v>
      </c>
      <c r="H145" s="178"/>
      <c r="I145" s="178"/>
      <c r="J145" s="226" t="s">
        <v>262</v>
      </c>
      <c r="K145" s="227">
        <f>SUM(G145:G147)*$J$15+$J$14</f>
        <v>11.4976</v>
      </c>
      <c r="L145" s="178" t="s">
        <v>109</v>
      </c>
      <c r="M145" s="228"/>
      <c r="N145" s="229"/>
      <c r="O145" s="230"/>
      <c r="P145" s="179"/>
      <c r="Q145" s="180"/>
      <c r="R145" s="178">
        <v>12</v>
      </c>
      <c r="S145" s="270">
        <v>0</v>
      </c>
      <c r="T145" s="270">
        <v>0</v>
      </c>
      <c r="U145" s="178">
        <v>12</v>
      </c>
      <c r="V145" s="178">
        <v>12</v>
      </c>
    </row>
    <row r="146" spans="1:22" s="138" customFormat="1" ht="28.5" customHeight="1">
      <c r="A146" s="222" t="s">
        <v>520</v>
      </c>
      <c r="B146" s="231" t="s">
        <v>560</v>
      </c>
      <c r="C146" s="223" t="s">
        <v>132</v>
      </c>
      <c r="D146" s="224">
        <v>50010</v>
      </c>
      <c r="E146" s="225"/>
      <c r="F146" s="224" t="s">
        <v>111</v>
      </c>
      <c r="G146" s="178">
        <v>12</v>
      </c>
      <c r="H146" s="178"/>
      <c r="I146" s="178"/>
      <c r="J146" s="226" t="s">
        <v>262</v>
      </c>
      <c r="K146" s="227"/>
      <c r="L146" s="178"/>
      <c r="M146" s="228"/>
      <c r="N146" s="229"/>
      <c r="O146" s="230"/>
      <c r="P146" s="179"/>
      <c r="Q146" s="180"/>
      <c r="R146" s="178">
        <v>12</v>
      </c>
      <c r="S146" s="270">
        <v>0</v>
      </c>
      <c r="T146" s="270">
        <v>0</v>
      </c>
      <c r="U146" s="178">
        <v>12</v>
      </c>
      <c r="V146" s="178">
        <v>12</v>
      </c>
    </row>
    <row r="147" spans="1:22" s="138" customFormat="1" ht="28.5" customHeight="1">
      <c r="A147" s="222" t="s">
        <v>520</v>
      </c>
      <c r="B147" s="231" t="s">
        <v>560</v>
      </c>
      <c r="C147" s="223" t="s">
        <v>132</v>
      </c>
      <c r="D147" s="224">
        <v>50010</v>
      </c>
      <c r="E147" s="225"/>
      <c r="F147" s="224" t="s">
        <v>107</v>
      </c>
      <c r="G147" s="178">
        <v>12</v>
      </c>
      <c r="H147" s="178"/>
      <c r="I147" s="178"/>
      <c r="J147" s="226" t="s">
        <v>262</v>
      </c>
      <c r="K147" s="227"/>
      <c r="L147" s="178"/>
      <c r="M147" s="228"/>
      <c r="N147" s="229"/>
      <c r="O147" s="230"/>
      <c r="P147" s="179"/>
      <c r="Q147" s="180"/>
      <c r="R147" s="178">
        <v>12</v>
      </c>
      <c r="S147" s="270">
        <v>0</v>
      </c>
      <c r="T147" s="270">
        <v>0</v>
      </c>
      <c r="U147" s="178">
        <v>12</v>
      </c>
      <c r="V147" s="178">
        <v>12</v>
      </c>
    </row>
    <row r="148" spans="1:22" s="138" customFormat="1" ht="28.5" customHeight="1">
      <c r="A148" s="222" t="s">
        <v>517</v>
      </c>
      <c r="B148" s="231" t="s">
        <v>554</v>
      </c>
      <c r="C148" s="223" t="s">
        <v>132</v>
      </c>
      <c r="D148" s="224">
        <v>5300</v>
      </c>
      <c r="E148" s="225"/>
      <c r="F148" s="224" t="s">
        <v>112</v>
      </c>
      <c r="G148" s="178">
        <v>12</v>
      </c>
      <c r="H148" s="178"/>
      <c r="I148" s="178"/>
      <c r="J148" s="226" t="s">
        <v>264</v>
      </c>
      <c r="K148" s="227">
        <f>SUM(G148:G150)*$J$15+$J$14</f>
        <v>11.4976</v>
      </c>
      <c r="L148" s="178" t="s">
        <v>109</v>
      </c>
      <c r="M148" s="228"/>
      <c r="N148" s="229"/>
      <c r="O148" s="230"/>
      <c r="P148" s="179"/>
      <c r="Q148" s="180"/>
      <c r="R148" s="178">
        <v>12</v>
      </c>
      <c r="S148" s="270">
        <v>0</v>
      </c>
      <c r="T148" s="270">
        <v>0</v>
      </c>
      <c r="U148" s="178">
        <v>12</v>
      </c>
      <c r="V148" s="178">
        <v>12</v>
      </c>
    </row>
    <row r="149" spans="1:22" s="138" customFormat="1" ht="28.5" customHeight="1">
      <c r="A149" s="222" t="s">
        <v>517</v>
      </c>
      <c r="B149" s="231" t="s">
        <v>554</v>
      </c>
      <c r="C149" s="223" t="s">
        <v>132</v>
      </c>
      <c r="D149" s="224">
        <v>5300</v>
      </c>
      <c r="E149" s="225"/>
      <c r="F149" s="224" t="s">
        <v>111</v>
      </c>
      <c r="G149" s="178">
        <v>12</v>
      </c>
      <c r="H149" s="178"/>
      <c r="I149" s="178"/>
      <c r="J149" s="226" t="s">
        <v>264</v>
      </c>
      <c r="K149" s="227"/>
      <c r="L149" s="178"/>
      <c r="M149" s="228"/>
      <c r="N149" s="229"/>
      <c r="O149" s="230"/>
      <c r="P149" s="179"/>
      <c r="Q149" s="180"/>
      <c r="R149" s="178">
        <v>12</v>
      </c>
      <c r="S149" s="270">
        <v>0</v>
      </c>
      <c r="T149" s="270">
        <v>0</v>
      </c>
      <c r="U149" s="178">
        <v>12</v>
      </c>
      <c r="V149" s="178">
        <v>12</v>
      </c>
    </row>
    <row r="150" spans="1:22" s="138" customFormat="1" ht="28.5" customHeight="1">
      <c r="A150" s="222" t="s">
        <v>517</v>
      </c>
      <c r="B150" s="231" t="s">
        <v>554</v>
      </c>
      <c r="C150" s="223" t="s">
        <v>132</v>
      </c>
      <c r="D150" s="224">
        <v>5300</v>
      </c>
      <c r="E150" s="225"/>
      <c r="F150" s="224" t="s">
        <v>107</v>
      </c>
      <c r="G150" s="178">
        <v>12</v>
      </c>
      <c r="H150" s="178"/>
      <c r="I150" s="178"/>
      <c r="J150" s="226" t="s">
        <v>264</v>
      </c>
      <c r="K150" s="227"/>
      <c r="L150" s="178"/>
      <c r="M150" s="228"/>
      <c r="N150" s="229"/>
      <c r="O150" s="230"/>
      <c r="P150" s="179"/>
      <c r="Q150" s="180"/>
      <c r="R150" s="178">
        <v>12</v>
      </c>
      <c r="S150" s="270">
        <v>0</v>
      </c>
      <c r="T150" s="270">
        <v>0</v>
      </c>
      <c r="U150" s="178">
        <v>12</v>
      </c>
      <c r="V150" s="178">
        <v>12</v>
      </c>
    </row>
    <row r="151" spans="1:22" s="138" customFormat="1" ht="28.5" customHeight="1">
      <c r="A151" s="222" t="s">
        <v>518</v>
      </c>
      <c r="B151" s="231" t="s">
        <v>558</v>
      </c>
      <c r="C151" s="223" t="s">
        <v>132</v>
      </c>
      <c r="D151" s="224">
        <v>5362</v>
      </c>
      <c r="E151" s="225"/>
      <c r="F151" s="224" t="s">
        <v>108</v>
      </c>
      <c r="G151" s="178">
        <v>35</v>
      </c>
      <c r="H151" s="178"/>
      <c r="I151" s="178"/>
      <c r="J151" s="226" t="s">
        <v>265</v>
      </c>
      <c r="K151" s="227">
        <f>SUM(G151:I152)*$J$15+$J$14</f>
        <v>14.705200000000001</v>
      </c>
      <c r="L151" s="178" t="s">
        <v>109</v>
      </c>
      <c r="M151" s="228"/>
      <c r="N151" s="229"/>
      <c r="O151" s="230"/>
      <c r="P151" s="179"/>
      <c r="Q151" s="180"/>
      <c r="R151" s="178">
        <v>35</v>
      </c>
      <c r="S151" s="270">
        <v>0</v>
      </c>
      <c r="T151" s="270">
        <v>0</v>
      </c>
      <c r="U151" s="178">
        <v>35</v>
      </c>
      <c r="V151" s="178">
        <v>35</v>
      </c>
    </row>
    <row r="152" spans="1:22" s="138" customFormat="1" ht="28.5" customHeight="1">
      <c r="A152" s="222" t="s">
        <v>518</v>
      </c>
      <c r="B152" s="231" t="s">
        <v>558</v>
      </c>
      <c r="C152" s="223" t="s">
        <v>132</v>
      </c>
      <c r="D152" s="224">
        <v>5362</v>
      </c>
      <c r="E152" s="225"/>
      <c r="F152" s="224" t="s">
        <v>107</v>
      </c>
      <c r="G152" s="178">
        <v>12</v>
      </c>
      <c r="H152" s="178"/>
      <c r="I152" s="178"/>
      <c r="J152" s="226" t="s">
        <v>265</v>
      </c>
      <c r="K152" s="227"/>
      <c r="L152" s="178"/>
      <c r="M152" s="228"/>
      <c r="N152" s="229"/>
      <c r="O152" s="230"/>
      <c r="P152" s="179"/>
      <c r="Q152" s="180"/>
      <c r="R152" s="178">
        <v>12</v>
      </c>
      <c r="S152" s="270">
        <v>0</v>
      </c>
      <c r="T152" s="270">
        <v>0</v>
      </c>
      <c r="U152" s="178">
        <v>12</v>
      </c>
      <c r="V152" s="178">
        <v>12</v>
      </c>
    </row>
    <row r="153" spans="1:22" s="138" customFormat="1" ht="28.5" customHeight="1">
      <c r="A153" s="222" t="s">
        <v>518</v>
      </c>
      <c r="B153" s="231" t="s">
        <v>558</v>
      </c>
      <c r="C153" s="223" t="s">
        <v>132</v>
      </c>
      <c r="D153" s="224">
        <v>5362</v>
      </c>
      <c r="E153" s="225"/>
      <c r="F153" s="224" t="s">
        <v>111</v>
      </c>
      <c r="G153" s="178">
        <v>24</v>
      </c>
      <c r="H153" s="178"/>
      <c r="I153" s="178"/>
      <c r="J153" s="226" t="s">
        <v>266</v>
      </c>
      <c r="K153" s="227">
        <f>SUM(G153:G155)*$J$15+$J$14</f>
        <v>14.413600000000001</v>
      </c>
      <c r="L153" s="178" t="s">
        <v>109</v>
      </c>
      <c r="M153" s="228"/>
      <c r="N153" s="229"/>
      <c r="O153" s="230"/>
      <c r="P153" s="179"/>
      <c r="Q153" s="180"/>
      <c r="R153" s="178">
        <v>24</v>
      </c>
      <c r="S153" s="270">
        <v>0</v>
      </c>
      <c r="T153" s="270">
        <v>0</v>
      </c>
      <c r="U153" s="178">
        <v>24</v>
      </c>
      <c r="V153" s="178">
        <v>24</v>
      </c>
    </row>
    <row r="154" spans="1:22" s="138" customFormat="1" ht="28.5" customHeight="1">
      <c r="A154" s="222" t="s">
        <v>518</v>
      </c>
      <c r="B154" s="231" t="s">
        <v>558</v>
      </c>
      <c r="C154" s="223" t="s">
        <v>132</v>
      </c>
      <c r="D154" s="224">
        <v>5362</v>
      </c>
      <c r="E154" s="225"/>
      <c r="F154" s="224" t="s">
        <v>158</v>
      </c>
      <c r="G154" s="178">
        <v>12</v>
      </c>
      <c r="H154" s="178"/>
      <c r="I154" s="178"/>
      <c r="J154" s="226" t="s">
        <v>266</v>
      </c>
      <c r="K154" s="227"/>
      <c r="L154" s="178"/>
      <c r="M154" s="228"/>
      <c r="N154" s="229"/>
      <c r="O154" s="230"/>
      <c r="P154" s="179"/>
      <c r="Q154" s="180"/>
      <c r="R154" s="178">
        <v>12</v>
      </c>
      <c r="S154" s="270">
        <v>0</v>
      </c>
      <c r="T154" s="270">
        <v>0</v>
      </c>
      <c r="U154" s="178">
        <v>12</v>
      </c>
      <c r="V154" s="178">
        <v>12</v>
      </c>
    </row>
    <row r="155" spans="1:22" s="138" customFormat="1" ht="28.5" customHeight="1">
      <c r="A155" s="222" t="s">
        <v>518</v>
      </c>
      <c r="B155" s="231" t="s">
        <v>558</v>
      </c>
      <c r="C155" s="223" t="s">
        <v>132</v>
      </c>
      <c r="D155" s="224">
        <v>5362</v>
      </c>
      <c r="E155" s="225"/>
      <c r="F155" s="224" t="s">
        <v>156</v>
      </c>
      <c r="G155" s="178">
        <v>10</v>
      </c>
      <c r="H155" s="178"/>
      <c r="I155" s="178"/>
      <c r="J155" s="226" t="s">
        <v>266</v>
      </c>
      <c r="K155" s="227"/>
      <c r="L155" s="178"/>
      <c r="M155" s="228"/>
      <c r="N155" s="229"/>
      <c r="O155" s="230"/>
      <c r="P155" s="179"/>
      <c r="Q155" s="180"/>
      <c r="R155" s="178">
        <v>10</v>
      </c>
      <c r="S155" s="270">
        <v>0</v>
      </c>
      <c r="T155" s="270">
        <v>0</v>
      </c>
      <c r="U155" s="178">
        <v>10</v>
      </c>
      <c r="V155" s="178">
        <v>10</v>
      </c>
    </row>
    <row r="156" spans="1:22" s="138" customFormat="1" ht="28.5" customHeight="1">
      <c r="A156" s="222" t="s">
        <v>521</v>
      </c>
      <c r="B156" s="232" t="s">
        <v>574</v>
      </c>
      <c r="C156" s="223" t="s">
        <v>522</v>
      </c>
      <c r="D156" s="224">
        <v>50057</v>
      </c>
      <c r="E156" s="225"/>
      <c r="F156" s="224">
        <v>4</v>
      </c>
      <c r="G156" s="178">
        <v>48</v>
      </c>
      <c r="H156" s="178"/>
      <c r="I156" s="178"/>
      <c r="J156" s="226" t="s">
        <v>268</v>
      </c>
      <c r="K156" s="227">
        <f>SUM(G156)*$J$15+$J$14</f>
        <v>14.9968</v>
      </c>
      <c r="L156" s="178" t="s">
        <v>109</v>
      </c>
      <c r="M156" s="228"/>
      <c r="N156" s="229"/>
      <c r="O156" s="230"/>
      <c r="P156" s="179"/>
      <c r="Q156" s="180"/>
      <c r="R156" s="178">
        <v>48</v>
      </c>
      <c r="S156" s="270">
        <v>0</v>
      </c>
      <c r="T156" s="270">
        <v>0</v>
      </c>
      <c r="U156" s="178">
        <v>48</v>
      </c>
      <c r="V156" s="178">
        <v>48</v>
      </c>
    </row>
    <row r="157" spans="1:22" s="138" customFormat="1" ht="28.5" customHeight="1">
      <c r="A157" s="222" t="s">
        <v>521</v>
      </c>
      <c r="B157" s="232" t="s">
        <v>574</v>
      </c>
      <c r="C157" s="223" t="s">
        <v>522</v>
      </c>
      <c r="D157" s="224">
        <v>50057</v>
      </c>
      <c r="E157" s="225"/>
      <c r="F157" s="224">
        <v>6</v>
      </c>
      <c r="G157" s="178">
        <v>43</v>
      </c>
      <c r="H157" s="178"/>
      <c r="I157" s="178"/>
      <c r="J157" s="226" t="s">
        <v>269</v>
      </c>
      <c r="K157" s="227">
        <f>SUM(G157)*$J$15+$J$14</f>
        <v>13.538800000000002</v>
      </c>
      <c r="L157" s="178" t="s">
        <v>109</v>
      </c>
      <c r="M157" s="228"/>
      <c r="N157" s="229"/>
      <c r="O157" s="230"/>
      <c r="P157" s="179"/>
      <c r="Q157" s="180"/>
      <c r="R157" s="178">
        <v>43</v>
      </c>
      <c r="S157" s="270">
        <v>0</v>
      </c>
      <c r="T157" s="270">
        <v>0</v>
      </c>
      <c r="U157" s="178">
        <v>43</v>
      </c>
      <c r="V157" s="178">
        <v>43</v>
      </c>
    </row>
    <row r="158" spans="1:22" s="138" customFormat="1" ht="28.5" customHeight="1">
      <c r="A158" s="222" t="s">
        <v>521</v>
      </c>
      <c r="B158" s="232" t="s">
        <v>574</v>
      </c>
      <c r="C158" s="223" t="s">
        <v>522</v>
      </c>
      <c r="D158" s="224">
        <v>50057</v>
      </c>
      <c r="E158" s="225"/>
      <c r="F158" s="224">
        <v>8</v>
      </c>
      <c r="G158" s="178">
        <v>29</v>
      </c>
      <c r="H158" s="178"/>
      <c r="I158" s="178"/>
      <c r="J158" s="226" t="s">
        <v>270</v>
      </c>
      <c r="K158" s="227">
        <f>SUM(G158:I159)*$J$15+$J$14</f>
        <v>14.705200000000001</v>
      </c>
      <c r="L158" s="178" t="s">
        <v>109</v>
      </c>
      <c r="M158" s="228"/>
      <c r="N158" s="229"/>
      <c r="O158" s="230"/>
      <c r="P158" s="179"/>
      <c r="Q158" s="180"/>
      <c r="R158" s="178">
        <v>29</v>
      </c>
      <c r="S158" s="270">
        <v>0</v>
      </c>
      <c r="T158" s="270">
        <v>0</v>
      </c>
      <c r="U158" s="178">
        <v>29</v>
      </c>
      <c r="V158" s="178">
        <v>29</v>
      </c>
    </row>
    <row r="159" spans="1:22" s="138" customFormat="1" ht="28.5" customHeight="1">
      <c r="A159" s="222" t="s">
        <v>521</v>
      </c>
      <c r="B159" s="232" t="s">
        <v>574</v>
      </c>
      <c r="C159" s="223" t="s">
        <v>522</v>
      </c>
      <c r="D159" s="224">
        <v>50057</v>
      </c>
      <c r="E159" s="225"/>
      <c r="F159" s="178">
        <v>12</v>
      </c>
      <c r="G159" s="178">
        <v>18</v>
      </c>
      <c r="H159" s="178"/>
      <c r="I159" s="178"/>
      <c r="J159" s="226" t="s">
        <v>270</v>
      </c>
      <c r="K159" s="227"/>
      <c r="L159" s="178"/>
      <c r="M159" s="228"/>
      <c r="N159" s="229"/>
      <c r="O159" s="230"/>
      <c r="P159" s="179"/>
      <c r="Q159" s="180"/>
      <c r="R159" s="178">
        <v>18</v>
      </c>
      <c r="S159" s="270">
        <v>0</v>
      </c>
      <c r="T159" s="270">
        <v>0</v>
      </c>
      <c r="U159" s="178">
        <v>18</v>
      </c>
      <c r="V159" s="178">
        <v>18</v>
      </c>
    </row>
    <row r="160" spans="1:22" s="138" customFormat="1" ht="28.5" customHeight="1">
      <c r="A160" s="222" t="s">
        <v>521</v>
      </c>
      <c r="B160" s="232" t="s">
        <v>574</v>
      </c>
      <c r="C160" s="223" t="s">
        <v>522</v>
      </c>
      <c r="D160" s="224">
        <v>50057</v>
      </c>
      <c r="E160" s="225"/>
      <c r="F160" s="178">
        <v>10</v>
      </c>
      <c r="G160" s="178">
        <v>24</v>
      </c>
      <c r="H160" s="178"/>
      <c r="I160" s="178"/>
      <c r="J160" s="226" t="s">
        <v>271</v>
      </c>
      <c r="K160" s="227">
        <f>SUM(G160:G162)*$J$15+$J$14</f>
        <v>14.9968</v>
      </c>
      <c r="L160" s="178" t="s">
        <v>109</v>
      </c>
      <c r="M160" s="228"/>
      <c r="N160" s="229"/>
      <c r="O160" s="230"/>
      <c r="P160" s="179"/>
      <c r="Q160" s="180"/>
      <c r="R160" s="178">
        <v>24</v>
      </c>
      <c r="S160" s="270">
        <v>0</v>
      </c>
      <c r="T160" s="270">
        <v>0</v>
      </c>
      <c r="U160" s="178">
        <v>24</v>
      </c>
      <c r="V160" s="178">
        <v>24</v>
      </c>
    </row>
    <row r="161" spans="1:22" s="138" customFormat="1" ht="28.5" customHeight="1">
      <c r="A161" s="222" t="s">
        <v>521</v>
      </c>
      <c r="B161" s="232" t="s">
        <v>574</v>
      </c>
      <c r="C161" s="223" t="s">
        <v>522</v>
      </c>
      <c r="D161" s="224">
        <v>50057</v>
      </c>
      <c r="E161" s="225"/>
      <c r="F161" s="224">
        <v>16</v>
      </c>
      <c r="G161" s="178">
        <v>18</v>
      </c>
      <c r="H161" s="178"/>
      <c r="I161" s="178"/>
      <c r="J161" s="226" t="s">
        <v>271</v>
      </c>
      <c r="K161" s="227"/>
      <c r="L161" s="178"/>
      <c r="M161" s="228"/>
      <c r="N161" s="229"/>
      <c r="O161" s="230"/>
      <c r="P161" s="179"/>
      <c r="Q161" s="180"/>
      <c r="R161" s="178">
        <v>18</v>
      </c>
      <c r="S161" s="270">
        <v>0</v>
      </c>
      <c r="T161" s="270">
        <v>0</v>
      </c>
      <c r="U161" s="178">
        <v>18</v>
      </c>
      <c r="V161" s="178">
        <v>18</v>
      </c>
    </row>
    <row r="162" spans="1:22" s="251" customFormat="1" ht="28.5" customHeight="1">
      <c r="A162" s="240" t="s">
        <v>521</v>
      </c>
      <c r="B162" s="253" t="s">
        <v>574</v>
      </c>
      <c r="C162" s="242" t="s">
        <v>522</v>
      </c>
      <c r="D162" s="243">
        <v>50057</v>
      </c>
      <c r="E162" s="243"/>
      <c r="F162" s="243">
        <v>18</v>
      </c>
      <c r="G162" s="244">
        <v>6</v>
      </c>
      <c r="H162" s="244"/>
      <c r="I162" s="244"/>
      <c r="J162" s="245" t="s">
        <v>271</v>
      </c>
      <c r="K162" s="246"/>
      <c r="L162" s="244"/>
      <c r="M162" s="247"/>
      <c r="N162" s="244"/>
      <c r="O162" s="248"/>
      <c r="P162" s="249"/>
      <c r="Q162" s="250" t="s">
        <v>611</v>
      </c>
      <c r="R162" s="244">
        <v>6</v>
      </c>
      <c r="S162" s="272">
        <v>0</v>
      </c>
      <c r="T162" s="272">
        <v>0</v>
      </c>
      <c r="U162" s="244">
        <v>6</v>
      </c>
      <c r="V162" s="244">
        <v>6</v>
      </c>
    </row>
    <row r="163" spans="1:22" s="138" customFormat="1" ht="28.5" customHeight="1">
      <c r="A163" s="222" t="s">
        <v>521</v>
      </c>
      <c r="B163" s="232" t="s">
        <v>574</v>
      </c>
      <c r="C163" s="223" t="s">
        <v>522</v>
      </c>
      <c r="D163" s="224">
        <v>50057</v>
      </c>
      <c r="E163" s="225"/>
      <c r="F163" s="224">
        <v>4</v>
      </c>
      <c r="G163" s="178">
        <v>12</v>
      </c>
      <c r="H163" s="178"/>
      <c r="I163" s="178"/>
      <c r="J163" s="226" t="s">
        <v>272</v>
      </c>
      <c r="K163" s="227">
        <f>SUM(G163:I164)*$J$15+$J$14</f>
        <v>11.4976</v>
      </c>
      <c r="L163" s="178" t="s">
        <v>109</v>
      </c>
      <c r="M163" s="228"/>
      <c r="N163" s="229"/>
      <c r="O163" s="230"/>
      <c r="P163" s="179"/>
      <c r="Q163" s="180"/>
      <c r="R163" s="178">
        <v>12</v>
      </c>
      <c r="S163" s="270">
        <v>0</v>
      </c>
      <c r="T163" s="270">
        <v>0</v>
      </c>
      <c r="U163" s="178">
        <v>12</v>
      </c>
      <c r="V163" s="178">
        <v>12</v>
      </c>
    </row>
    <row r="164" spans="1:22" s="138" customFormat="1" ht="28.5" customHeight="1">
      <c r="A164" s="222" t="s">
        <v>521</v>
      </c>
      <c r="B164" s="232" t="s">
        <v>574</v>
      </c>
      <c r="C164" s="223" t="s">
        <v>522</v>
      </c>
      <c r="D164" s="224">
        <v>50057</v>
      </c>
      <c r="E164" s="225"/>
      <c r="F164" s="224" t="s">
        <v>113</v>
      </c>
      <c r="G164" s="178">
        <v>24</v>
      </c>
      <c r="H164" s="178"/>
      <c r="I164" s="178"/>
      <c r="J164" s="226" t="s">
        <v>272</v>
      </c>
      <c r="K164" s="227"/>
      <c r="L164" s="178"/>
      <c r="M164" s="228"/>
      <c r="N164" s="229"/>
      <c r="O164" s="230"/>
      <c r="P164" s="179"/>
      <c r="Q164" s="180"/>
      <c r="R164" s="178">
        <v>24</v>
      </c>
      <c r="S164" s="270">
        <v>0</v>
      </c>
      <c r="T164" s="270">
        <v>0</v>
      </c>
      <c r="U164" s="178">
        <v>24</v>
      </c>
      <c r="V164" s="178">
        <v>24</v>
      </c>
    </row>
    <row r="165" spans="1:22" s="138" customFormat="1" ht="28.5" customHeight="1">
      <c r="A165" s="222" t="s">
        <v>369</v>
      </c>
      <c r="B165" s="233" t="s">
        <v>405</v>
      </c>
      <c r="C165" s="223" t="s">
        <v>523</v>
      </c>
      <c r="D165" s="224">
        <v>4049</v>
      </c>
      <c r="E165" s="225"/>
      <c r="F165" s="224">
        <v>26</v>
      </c>
      <c r="G165" s="178">
        <v>12</v>
      </c>
      <c r="H165" s="178"/>
      <c r="I165" s="178"/>
      <c r="J165" s="226" t="s">
        <v>273</v>
      </c>
      <c r="K165" s="227">
        <f>SUM(G165:G168)*$L$15+$J$14</f>
        <v>9.4</v>
      </c>
      <c r="L165" s="178" t="s">
        <v>109</v>
      </c>
      <c r="M165" s="228"/>
      <c r="N165" s="229"/>
      <c r="O165" s="230"/>
      <c r="P165" s="179"/>
      <c r="Q165" s="180"/>
      <c r="R165" s="178">
        <v>12</v>
      </c>
      <c r="S165" s="270">
        <v>0</v>
      </c>
      <c r="T165" s="270">
        <v>0</v>
      </c>
      <c r="U165" s="178">
        <v>12</v>
      </c>
      <c r="V165" s="178">
        <v>12</v>
      </c>
    </row>
    <row r="166" spans="1:22" s="138" customFormat="1" ht="28.5" customHeight="1">
      <c r="A166" s="222" t="s">
        <v>369</v>
      </c>
      <c r="B166" s="233" t="s">
        <v>405</v>
      </c>
      <c r="C166" s="223" t="s">
        <v>523</v>
      </c>
      <c r="D166" s="224">
        <v>4049</v>
      </c>
      <c r="E166" s="225"/>
      <c r="F166" s="224">
        <v>27</v>
      </c>
      <c r="G166" s="178">
        <v>12</v>
      </c>
      <c r="H166" s="178"/>
      <c r="I166" s="178"/>
      <c r="J166" s="226" t="s">
        <v>273</v>
      </c>
      <c r="K166" s="227"/>
      <c r="L166" s="178"/>
      <c r="M166" s="228"/>
      <c r="N166" s="229"/>
      <c r="O166" s="230"/>
      <c r="P166" s="179"/>
      <c r="Q166" s="180"/>
      <c r="R166" s="178">
        <v>12</v>
      </c>
      <c r="S166" s="270">
        <v>0</v>
      </c>
      <c r="T166" s="270">
        <v>0</v>
      </c>
      <c r="U166" s="178">
        <v>12</v>
      </c>
      <c r="V166" s="178">
        <v>12</v>
      </c>
    </row>
    <row r="167" spans="1:22" s="138" customFormat="1" ht="28.5" customHeight="1">
      <c r="A167" s="222" t="s">
        <v>369</v>
      </c>
      <c r="B167" s="233" t="s">
        <v>405</v>
      </c>
      <c r="C167" s="223" t="s">
        <v>523</v>
      </c>
      <c r="D167" s="224">
        <v>4049</v>
      </c>
      <c r="E167" s="225"/>
      <c r="F167" s="224">
        <v>33</v>
      </c>
      <c r="G167" s="178">
        <v>12</v>
      </c>
      <c r="H167" s="178"/>
      <c r="I167" s="178"/>
      <c r="J167" s="226" t="s">
        <v>273</v>
      </c>
      <c r="K167" s="227"/>
      <c r="L167" s="178"/>
      <c r="M167" s="228"/>
      <c r="N167" s="229"/>
      <c r="O167" s="230"/>
      <c r="P167" s="179"/>
      <c r="Q167" s="180"/>
      <c r="R167" s="178">
        <v>12</v>
      </c>
      <c r="S167" s="270">
        <v>0</v>
      </c>
      <c r="T167" s="270">
        <v>0</v>
      </c>
      <c r="U167" s="178">
        <v>12</v>
      </c>
      <c r="V167" s="178">
        <v>12</v>
      </c>
    </row>
    <row r="168" spans="1:22" s="138" customFormat="1" ht="28.5" customHeight="1">
      <c r="A168" s="222" t="s">
        <v>369</v>
      </c>
      <c r="B168" s="233" t="s">
        <v>405</v>
      </c>
      <c r="C168" s="223" t="s">
        <v>523</v>
      </c>
      <c r="D168" s="224">
        <v>4049</v>
      </c>
      <c r="E168" s="225"/>
      <c r="F168" s="224">
        <v>35</v>
      </c>
      <c r="G168" s="178">
        <v>6</v>
      </c>
      <c r="H168" s="178"/>
      <c r="I168" s="178"/>
      <c r="J168" s="226" t="s">
        <v>273</v>
      </c>
      <c r="K168" s="227"/>
      <c r="L168" s="178"/>
      <c r="M168" s="228"/>
      <c r="N168" s="229"/>
      <c r="O168" s="230"/>
      <c r="P168" s="179"/>
      <c r="Q168" s="180"/>
      <c r="R168" s="178">
        <v>6</v>
      </c>
      <c r="S168" s="270">
        <v>0</v>
      </c>
      <c r="T168" s="270">
        <v>0</v>
      </c>
      <c r="U168" s="178">
        <v>6</v>
      </c>
      <c r="V168" s="178">
        <v>6</v>
      </c>
    </row>
    <row r="169" spans="1:22" s="138" customFormat="1" ht="28.5" customHeight="1">
      <c r="A169" s="222" t="s">
        <v>524</v>
      </c>
      <c r="B169" s="233" t="s">
        <v>561</v>
      </c>
      <c r="C169" s="223" t="s">
        <v>523</v>
      </c>
      <c r="D169" s="224">
        <v>40031</v>
      </c>
      <c r="E169" s="225"/>
      <c r="F169" s="224">
        <v>4</v>
      </c>
      <c r="G169" s="178">
        <v>12</v>
      </c>
      <c r="H169" s="178"/>
      <c r="I169" s="178"/>
      <c r="J169" s="226" t="s">
        <v>275</v>
      </c>
      <c r="K169" s="227">
        <f>SUM(G169:I170)*$L$15+$J$14</f>
        <v>9.4</v>
      </c>
      <c r="L169" s="178" t="s">
        <v>109</v>
      </c>
      <c r="M169" s="228"/>
      <c r="N169" s="229"/>
      <c r="O169" s="230"/>
      <c r="P169" s="179"/>
      <c r="Q169" s="180"/>
      <c r="R169" s="178">
        <v>12</v>
      </c>
      <c r="S169" s="270">
        <v>0</v>
      </c>
      <c r="T169" s="270">
        <v>0</v>
      </c>
      <c r="U169" s="178">
        <v>12</v>
      </c>
      <c r="V169" s="178">
        <v>12</v>
      </c>
    </row>
    <row r="170" spans="1:22" s="138" customFormat="1" ht="28.5" customHeight="1">
      <c r="A170" s="222" t="s">
        <v>524</v>
      </c>
      <c r="B170" s="233" t="s">
        <v>561</v>
      </c>
      <c r="C170" s="223" t="s">
        <v>523</v>
      </c>
      <c r="D170" s="224">
        <v>40031</v>
      </c>
      <c r="E170" s="225"/>
      <c r="F170" s="224">
        <v>6</v>
      </c>
      <c r="G170" s="178">
        <v>30</v>
      </c>
      <c r="H170" s="178"/>
      <c r="I170" s="178"/>
      <c r="J170" s="226" t="s">
        <v>275</v>
      </c>
      <c r="K170" s="227"/>
      <c r="L170" s="178"/>
      <c r="M170" s="228"/>
      <c r="N170" s="229"/>
      <c r="O170" s="230"/>
      <c r="P170" s="179"/>
      <c r="Q170" s="180"/>
      <c r="R170" s="178">
        <v>30</v>
      </c>
      <c r="S170" s="270">
        <v>0</v>
      </c>
      <c r="T170" s="270">
        <v>0</v>
      </c>
      <c r="U170" s="178">
        <v>30</v>
      </c>
      <c r="V170" s="178">
        <v>30</v>
      </c>
    </row>
    <row r="171" spans="1:22" s="251" customFormat="1" ht="28.5" customHeight="1">
      <c r="A171" s="240" t="s">
        <v>524</v>
      </c>
      <c r="B171" s="254" t="s">
        <v>561</v>
      </c>
      <c r="C171" s="242" t="s">
        <v>523</v>
      </c>
      <c r="D171" s="243">
        <v>40031</v>
      </c>
      <c r="E171" s="243"/>
      <c r="F171" s="243">
        <v>8</v>
      </c>
      <c r="G171" s="244">
        <v>30</v>
      </c>
      <c r="H171" s="244"/>
      <c r="I171" s="244"/>
      <c r="J171" s="245" t="s">
        <v>276</v>
      </c>
      <c r="K171" s="246">
        <f>SUM(G171:I172)*$L$15+$J$14</f>
        <v>9.4</v>
      </c>
      <c r="L171" s="244" t="s">
        <v>109</v>
      </c>
      <c r="M171" s="247"/>
      <c r="N171" s="244"/>
      <c r="O171" s="248"/>
      <c r="P171" s="249"/>
      <c r="Q171" s="250" t="s">
        <v>611</v>
      </c>
      <c r="R171" s="244">
        <v>30</v>
      </c>
      <c r="S171" s="272">
        <v>0</v>
      </c>
      <c r="T171" s="272">
        <v>0</v>
      </c>
      <c r="U171" s="244">
        <v>30</v>
      </c>
      <c r="V171" s="244">
        <v>30</v>
      </c>
    </row>
    <row r="172" spans="1:22" s="138" customFormat="1" ht="28.5" customHeight="1">
      <c r="A172" s="222" t="s">
        <v>524</v>
      </c>
      <c r="B172" s="233" t="s">
        <v>561</v>
      </c>
      <c r="C172" s="223" t="s">
        <v>523</v>
      </c>
      <c r="D172" s="224">
        <v>40031</v>
      </c>
      <c r="E172" s="225"/>
      <c r="F172" s="224">
        <v>14</v>
      </c>
      <c r="G172" s="178">
        <v>12</v>
      </c>
      <c r="H172" s="178"/>
      <c r="I172" s="178"/>
      <c r="J172" s="226" t="s">
        <v>276</v>
      </c>
      <c r="K172" s="227"/>
      <c r="L172" s="178"/>
      <c r="M172" s="228"/>
      <c r="N172" s="229"/>
      <c r="O172" s="230"/>
      <c r="P172" s="179"/>
      <c r="Q172" s="180"/>
      <c r="R172" s="178">
        <v>12</v>
      </c>
      <c r="S172" s="270">
        <v>0</v>
      </c>
      <c r="T172" s="270">
        <v>0</v>
      </c>
      <c r="U172" s="178">
        <v>12</v>
      </c>
      <c r="V172" s="178">
        <v>12</v>
      </c>
    </row>
    <row r="173" spans="1:22" s="138" customFormat="1" ht="28.5" customHeight="1">
      <c r="A173" s="222" t="s">
        <v>524</v>
      </c>
      <c r="B173" s="233" t="s">
        <v>561</v>
      </c>
      <c r="C173" s="223" t="s">
        <v>523</v>
      </c>
      <c r="D173" s="224">
        <v>40031</v>
      </c>
      <c r="E173" s="225"/>
      <c r="F173" s="224">
        <v>10</v>
      </c>
      <c r="G173" s="178">
        <v>24</v>
      </c>
      <c r="H173" s="178"/>
      <c r="I173" s="178"/>
      <c r="J173" s="226" t="s">
        <v>277</v>
      </c>
      <c r="K173" s="227">
        <f>SUM(G173:I174)*$L$15+$J$14</f>
        <v>9.4</v>
      </c>
      <c r="L173" s="178" t="s">
        <v>109</v>
      </c>
      <c r="M173" s="228"/>
      <c r="N173" s="229"/>
      <c r="O173" s="230"/>
      <c r="P173" s="179"/>
      <c r="Q173" s="180"/>
      <c r="R173" s="178">
        <v>24</v>
      </c>
      <c r="S173" s="270">
        <v>0</v>
      </c>
      <c r="T173" s="270">
        <v>0</v>
      </c>
      <c r="U173" s="178">
        <v>24</v>
      </c>
      <c r="V173" s="178">
        <v>24</v>
      </c>
    </row>
    <row r="174" spans="1:22" s="138" customFormat="1" ht="28.5" customHeight="1">
      <c r="A174" s="222" t="s">
        <v>524</v>
      </c>
      <c r="B174" s="233" t="s">
        <v>561</v>
      </c>
      <c r="C174" s="223" t="s">
        <v>523</v>
      </c>
      <c r="D174" s="224">
        <v>40031</v>
      </c>
      <c r="E174" s="225"/>
      <c r="F174" s="224">
        <v>12</v>
      </c>
      <c r="G174" s="178">
        <v>18</v>
      </c>
      <c r="H174" s="178"/>
      <c r="I174" s="178"/>
      <c r="J174" s="226" t="s">
        <v>277</v>
      </c>
      <c r="K174" s="227"/>
      <c r="L174" s="178"/>
      <c r="M174" s="228"/>
      <c r="N174" s="229"/>
      <c r="O174" s="230"/>
      <c r="P174" s="179"/>
      <c r="Q174" s="180"/>
      <c r="R174" s="178">
        <v>18</v>
      </c>
      <c r="S174" s="270">
        <v>0</v>
      </c>
      <c r="T174" s="270">
        <v>0</v>
      </c>
      <c r="U174" s="178">
        <v>18</v>
      </c>
      <c r="V174" s="178">
        <v>18</v>
      </c>
    </row>
    <row r="175" spans="1:22" s="138" customFormat="1" ht="28.5" customHeight="1">
      <c r="A175" s="222" t="s">
        <v>524</v>
      </c>
      <c r="B175" s="234" t="s">
        <v>561</v>
      </c>
      <c r="C175" s="223" t="s">
        <v>525</v>
      </c>
      <c r="D175" s="224">
        <v>40031</v>
      </c>
      <c r="E175" s="225"/>
      <c r="F175" s="224">
        <v>4</v>
      </c>
      <c r="G175" s="178">
        <v>42</v>
      </c>
      <c r="H175" s="178"/>
      <c r="I175" s="178"/>
      <c r="J175" s="226" t="s">
        <v>279</v>
      </c>
      <c r="K175" s="227">
        <f t="shared" ref="K175:K184" si="3">SUM(G175)*$L$15+$J$14</f>
        <v>9.4</v>
      </c>
      <c r="L175" s="178" t="s">
        <v>109</v>
      </c>
      <c r="M175" s="228"/>
      <c r="N175" s="229"/>
      <c r="O175" s="230"/>
      <c r="P175" s="179"/>
      <c r="Q175" s="180"/>
      <c r="R175" s="178">
        <v>42</v>
      </c>
      <c r="S175" s="270">
        <v>0</v>
      </c>
      <c r="T175" s="270">
        <v>0</v>
      </c>
      <c r="U175" s="178">
        <v>42</v>
      </c>
      <c r="V175" s="178">
        <v>42</v>
      </c>
    </row>
    <row r="176" spans="1:22" s="138" customFormat="1" ht="28.5" customHeight="1">
      <c r="A176" s="222" t="s">
        <v>524</v>
      </c>
      <c r="B176" s="234" t="s">
        <v>561</v>
      </c>
      <c r="C176" s="223" t="s">
        <v>525</v>
      </c>
      <c r="D176" s="224">
        <v>40031</v>
      </c>
      <c r="E176" s="225"/>
      <c r="F176" s="224">
        <v>6</v>
      </c>
      <c r="G176" s="178">
        <v>42</v>
      </c>
      <c r="H176" s="178"/>
      <c r="I176" s="178"/>
      <c r="J176" s="226" t="s">
        <v>280</v>
      </c>
      <c r="K176" s="227">
        <f t="shared" si="3"/>
        <v>9.4</v>
      </c>
      <c r="L176" s="178" t="s">
        <v>109</v>
      </c>
      <c r="M176" s="228"/>
      <c r="N176" s="229"/>
      <c r="O176" s="230"/>
      <c r="P176" s="179"/>
      <c r="Q176" s="180"/>
      <c r="R176" s="178">
        <v>42</v>
      </c>
      <c r="S176" s="270">
        <v>0</v>
      </c>
      <c r="T176" s="270">
        <v>0</v>
      </c>
      <c r="U176" s="178">
        <v>42</v>
      </c>
      <c r="V176" s="178">
        <v>42</v>
      </c>
    </row>
    <row r="177" spans="1:22" s="138" customFormat="1" ht="28.5" customHeight="1">
      <c r="A177" s="222" t="s">
        <v>524</v>
      </c>
      <c r="B177" s="234" t="s">
        <v>561</v>
      </c>
      <c r="C177" s="223" t="s">
        <v>525</v>
      </c>
      <c r="D177" s="224">
        <v>40031</v>
      </c>
      <c r="E177" s="225"/>
      <c r="F177" s="224">
        <v>6</v>
      </c>
      <c r="G177" s="178">
        <v>42</v>
      </c>
      <c r="H177" s="178"/>
      <c r="I177" s="178"/>
      <c r="J177" s="226" t="s">
        <v>283</v>
      </c>
      <c r="K177" s="227">
        <f t="shared" si="3"/>
        <v>9.4</v>
      </c>
      <c r="L177" s="178" t="s">
        <v>109</v>
      </c>
      <c r="M177" s="228"/>
      <c r="N177" s="229"/>
      <c r="O177" s="230"/>
      <c r="P177" s="179"/>
      <c r="Q177" s="180"/>
      <c r="R177" s="178">
        <v>42</v>
      </c>
      <c r="S177" s="270">
        <v>0</v>
      </c>
      <c r="T177" s="270">
        <v>0</v>
      </c>
      <c r="U177" s="178">
        <v>42</v>
      </c>
      <c r="V177" s="178">
        <v>42</v>
      </c>
    </row>
    <row r="178" spans="1:22" s="138" customFormat="1" ht="28.5" customHeight="1">
      <c r="A178" s="222" t="s">
        <v>524</v>
      </c>
      <c r="B178" s="234" t="s">
        <v>561</v>
      </c>
      <c r="C178" s="223" t="s">
        <v>525</v>
      </c>
      <c r="D178" s="224">
        <v>40031</v>
      </c>
      <c r="E178" s="225"/>
      <c r="F178" s="224">
        <v>6</v>
      </c>
      <c r="G178" s="178">
        <v>42</v>
      </c>
      <c r="H178" s="178"/>
      <c r="I178" s="178"/>
      <c r="J178" s="226" t="s">
        <v>284</v>
      </c>
      <c r="K178" s="227">
        <f t="shared" si="3"/>
        <v>9.4</v>
      </c>
      <c r="L178" s="178" t="s">
        <v>109</v>
      </c>
      <c r="M178" s="228"/>
      <c r="N178" s="229"/>
      <c r="O178" s="230"/>
      <c r="P178" s="179"/>
      <c r="Q178" s="180"/>
      <c r="R178" s="178">
        <v>42</v>
      </c>
      <c r="S178" s="270">
        <v>0</v>
      </c>
      <c r="T178" s="270">
        <v>0</v>
      </c>
      <c r="U178" s="178">
        <v>42</v>
      </c>
      <c r="V178" s="178">
        <v>42</v>
      </c>
    </row>
    <row r="179" spans="1:22" s="138" customFormat="1" ht="28.5" customHeight="1">
      <c r="A179" s="222" t="s">
        <v>524</v>
      </c>
      <c r="B179" s="234" t="s">
        <v>561</v>
      </c>
      <c r="C179" s="223" t="s">
        <v>525</v>
      </c>
      <c r="D179" s="224">
        <v>40031</v>
      </c>
      <c r="E179" s="225"/>
      <c r="F179" s="224">
        <v>6</v>
      </c>
      <c r="G179" s="178">
        <v>42</v>
      </c>
      <c r="H179" s="178"/>
      <c r="I179" s="178"/>
      <c r="J179" s="226" t="s">
        <v>286</v>
      </c>
      <c r="K179" s="227">
        <f t="shared" si="3"/>
        <v>9.4</v>
      </c>
      <c r="L179" s="178" t="s">
        <v>109</v>
      </c>
      <c r="M179" s="228"/>
      <c r="N179" s="229"/>
      <c r="O179" s="230"/>
      <c r="P179" s="179"/>
      <c r="Q179" s="180"/>
      <c r="R179" s="178">
        <v>42</v>
      </c>
      <c r="S179" s="270">
        <v>0</v>
      </c>
      <c r="T179" s="270">
        <v>0</v>
      </c>
      <c r="U179" s="178">
        <v>42</v>
      </c>
      <c r="V179" s="178">
        <v>42</v>
      </c>
    </row>
    <row r="180" spans="1:22" s="138" customFormat="1" ht="28.5" customHeight="1">
      <c r="A180" s="222" t="s">
        <v>524</v>
      </c>
      <c r="B180" s="234" t="s">
        <v>561</v>
      </c>
      <c r="C180" s="223" t="s">
        <v>525</v>
      </c>
      <c r="D180" s="224">
        <v>40031</v>
      </c>
      <c r="E180" s="225"/>
      <c r="F180" s="224">
        <v>8</v>
      </c>
      <c r="G180" s="178">
        <v>42</v>
      </c>
      <c r="H180" s="178"/>
      <c r="I180" s="178"/>
      <c r="J180" s="226" t="s">
        <v>287</v>
      </c>
      <c r="K180" s="227">
        <f t="shared" si="3"/>
        <v>9.4</v>
      </c>
      <c r="L180" s="178" t="s">
        <v>109</v>
      </c>
      <c r="M180" s="228"/>
      <c r="N180" s="229"/>
      <c r="O180" s="230"/>
      <c r="P180" s="179"/>
      <c r="Q180" s="180"/>
      <c r="R180" s="178">
        <v>42</v>
      </c>
      <c r="S180" s="270">
        <v>0</v>
      </c>
      <c r="T180" s="270">
        <v>0</v>
      </c>
      <c r="U180" s="178">
        <v>42</v>
      </c>
      <c r="V180" s="178">
        <v>42</v>
      </c>
    </row>
    <row r="181" spans="1:22" s="138" customFormat="1" ht="28.5" customHeight="1">
      <c r="A181" s="222" t="s">
        <v>524</v>
      </c>
      <c r="B181" s="234" t="s">
        <v>561</v>
      </c>
      <c r="C181" s="223" t="s">
        <v>525</v>
      </c>
      <c r="D181" s="224">
        <v>40031</v>
      </c>
      <c r="E181" s="225"/>
      <c r="F181" s="224">
        <v>8</v>
      </c>
      <c r="G181" s="178">
        <v>42</v>
      </c>
      <c r="H181" s="178"/>
      <c r="I181" s="178"/>
      <c r="J181" s="226" t="s">
        <v>289</v>
      </c>
      <c r="K181" s="227">
        <f t="shared" si="3"/>
        <v>9.4</v>
      </c>
      <c r="L181" s="178" t="s">
        <v>109</v>
      </c>
      <c r="M181" s="228"/>
      <c r="N181" s="229"/>
      <c r="O181" s="230"/>
      <c r="P181" s="179"/>
      <c r="Q181" s="180"/>
      <c r="R181" s="178">
        <v>42</v>
      </c>
      <c r="S181" s="270">
        <v>0</v>
      </c>
      <c r="T181" s="270">
        <v>0</v>
      </c>
      <c r="U181" s="178">
        <v>42</v>
      </c>
      <c r="V181" s="178">
        <v>42</v>
      </c>
    </row>
    <row r="182" spans="1:22" s="138" customFormat="1" ht="28.5" customHeight="1">
      <c r="A182" s="222" t="s">
        <v>524</v>
      </c>
      <c r="B182" s="234" t="s">
        <v>561</v>
      </c>
      <c r="C182" s="223" t="s">
        <v>525</v>
      </c>
      <c r="D182" s="224">
        <v>40031</v>
      </c>
      <c r="E182" s="225"/>
      <c r="F182" s="224">
        <v>8</v>
      </c>
      <c r="G182" s="178">
        <v>42</v>
      </c>
      <c r="H182" s="178"/>
      <c r="I182" s="178"/>
      <c r="J182" s="226" t="s">
        <v>290</v>
      </c>
      <c r="K182" s="227">
        <f t="shared" si="3"/>
        <v>9.4</v>
      </c>
      <c r="L182" s="178" t="s">
        <v>109</v>
      </c>
      <c r="M182" s="228"/>
      <c r="N182" s="229"/>
      <c r="O182" s="230"/>
      <c r="P182" s="179"/>
      <c r="Q182" s="180"/>
      <c r="R182" s="178">
        <v>42</v>
      </c>
      <c r="S182" s="270">
        <v>0</v>
      </c>
      <c r="T182" s="270">
        <v>0</v>
      </c>
      <c r="U182" s="178">
        <v>42</v>
      </c>
      <c r="V182" s="178">
        <v>42</v>
      </c>
    </row>
    <row r="183" spans="1:22" s="251" customFormat="1" ht="28.5" customHeight="1">
      <c r="A183" s="240" t="s">
        <v>524</v>
      </c>
      <c r="B183" s="255" t="s">
        <v>561</v>
      </c>
      <c r="C183" s="242" t="s">
        <v>525</v>
      </c>
      <c r="D183" s="243">
        <v>40031</v>
      </c>
      <c r="E183" s="243"/>
      <c r="F183" s="243">
        <v>10</v>
      </c>
      <c r="G183" s="244">
        <v>42</v>
      </c>
      <c r="H183" s="244"/>
      <c r="I183" s="244"/>
      <c r="J183" s="245" t="s">
        <v>291</v>
      </c>
      <c r="K183" s="246">
        <f t="shared" si="3"/>
        <v>9.4</v>
      </c>
      <c r="L183" s="244" t="s">
        <v>109</v>
      </c>
      <c r="M183" s="247"/>
      <c r="N183" s="244"/>
      <c r="O183" s="248"/>
      <c r="P183" s="249"/>
      <c r="Q183" s="250" t="s">
        <v>611</v>
      </c>
      <c r="R183" s="244">
        <v>42</v>
      </c>
      <c r="S183" s="272">
        <v>0</v>
      </c>
      <c r="T183" s="272">
        <v>0</v>
      </c>
      <c r="U183" s="244">
        <v>42</v>
      </c>
      <c r="V183" s="244">
        <v>42</v>
      </c>
    </row>
    <row r="184" spans="1:22" s="138" customFormat="1" ht="28.5" customHeight="1">
      <c r="A184" s="222" t="s">
        <v>524</v>
      </c>
      <c r="B184" s="234" t="s">
        <v>561</v>
      </c>
      <c r="C184" s="223" t="s">
        <v>525</v>
      </c>
      <c r="D184" s="224">
        <v>40031</v>
      </c>
      <c r="E184" s="225"/>
      <c r="F184" s="224">
        <v>10</v>
      </c>
      <c r="G184" s="178">
        <v>42</v>
      </c>
      <c r="H184" s="178"/>
      <c r="I184" s="178"/>
      <c r="J184" s="226" t="s">
        <v>292</v>
      </c>
      <c r="K184" s="227">
        <f t="shared" si="3"/>
        <v>9.4</v>
      </c>
      <c r="L184" s="178" t="s">
        <v>109</v>
      </c>
      <c r="M184" s="228"/>
      <c r="N184" s="229"/>
      <c r="O184" s="230"/>
      <c r="P184" s="179"/>
      <c r="Q184" s="180"/>
      <c r="R184" s="178">
        <v>42</v>
      </c>
      <c r="S184" s="270">
        <v>0</v>
      </c>
      <c r="T184" s="270">
        <v>0</v>
      </c>
      <c r="U184" s="178">
        <v>42</v>
      </c>
      <c r="V184" s="178">
        <v>42</v>
      </c>
    </row>
    <row r="185" spans="1:22" s="138" customFormat="1" ht="28.5" customHeight="1">
      <c r="A185" s="222" t="s">
        <v>524</v>
      </c>
      <c r="B185" s="234" t="s">
        <v>561</v>
      </c>
      <c r="C185" s="223" t="s">
        <v>525</v>
      </c>
      <c r="D185" s="224">
        <v>40031</v>
      </c>
      <c r="E185" s="225"/>
      <c r="F185" s="224">
        <v>8</v>
      </c>
      <c r="G185" s="178">
        <v>18</v>
      </c>
      <c r="H185" s="178"/>
      <c r="I185" s="178"/>
      <c r="J185" s="226" t="s">
        <v>293</v>
      </c>
      <c r="K185" s="227">
        <f>SUM(G185:G187)*$L$15+$J$14</f>
        <v>9.2000000000000011</v>
      </c>
      <c r="L185" s="178" t="s">
        <v>109</v>
      </c>
      <c r="M185" s="228"/>
      <c r="N185" s="229"/>
      <c r="O185" s="230"/>
      <c r="P185" s="179"/>
      <c r="Q185" s="180"/>
      <c r="R185" s="178">
        <v>18</v>
      </c>
      <c r="S185" s="270">
        <v>0</v>
      </c>
      <c r="T185" s="270">
        <v>0</v>
      </c>
      <c r="U185" s="178">
        <v>18</v>
      </c>
      <c r="V185" s="178">
        <v>18</v>
      </c>
    </row>
    <row r="186" spans="1:22" s="138" customFormat="1" ht="28.5" customHeight="1">
      <c r="A186" s="222" t="s">
        <v>524</v>
      </c>
      <c r="B186" s="234" t="s">
        <v>561</v>
      </c>
      <c r="C186" s="223" t="s">
        <v>525</v>
      </c>
      <c r="D186" s="224">
        <v>40031</v>
      </c>
      <c r="E186" s="225"/>
      <c r="F186" s="224">
        <v>12</v>
      </c>
      <c r="G186" s="178">
        <v>12</v>
      </c>
      <c r="H186" s="178"/>
      <c r="I186" s="178"/>
      <c r="J186" s="226" t="s">
        <v>293</v>
      </c>
      <c r="K186" s="227"/>
      <c r="L186" s="178"/>
      <c r="M186" s="228"/>
      <c r="N186" s="229"/>
      <c r="O186" s="230"/>
      <c r="P186" s="179"/>
      <c r="Q186" s="180"/>
      <c r="R186" s="178">
        <v>12</v>
      </c>
      <c r="S186" s="270">
        <v>0</v>
      </c>
      <c r="T186" s="270">
        <v>0</v>
      </c>
      <c r="U186" s="178">
        <v>12</v>
      </c>
      <c r="V186" s="178">
        <v>12</v>
      </c>
    </row>
    <row r="187" spans="1:22" s="138" customFormat="1" ht="28.5" customHeight="1">
      <c r="A187" s="222" t="s">
        <v>524</v>
      </c>
      <c r="B187" s="234" t="s">
        <v>561</v>
      </c>
      <c r="C187" s="223" t="s">
        <v>525</v>
      </c>
      <c r="D187" s="224">
        <v>40031</v>
      </c>
      <c r="E187" s="225"/>
      <c r="F187" s="224">
        <v>18</v>
      </c>
      <c r="G187" s="178">
        <v>11</v>
      </c>
      <c r="H187" s="178"/>
      <c r="I187" s="178"/>
      <c r="J187" s="226" t="s">
        <v>293</v>
      </c>
      <c r="K187" s="227"/>
      <c r="L187" s="178"/>
      <c r="M187" s="228"/>
      <c r="N187" s="229"/>
      <c r="O187" s="230"/>
      <c r="P187" s="179"/>
      <c r="Q187" s="180"/>
      <c r="R187" s="178">
        <v>11</v>
      </c>
      <c r="S187" s="270">
        <v>0</v>
      </c>
      <c r="T187" s="270">
        <v>0</v>
      </c>
      <c r="U187" s="178">
        <v>11</v>
      </c>
      <c r="V187" s="178">
        <v>11</v>
      </c>
    </row>
    <row r="188" spans="1:22" s="138" customFormat="1" ht="28.5" customHeight="1">
      <c r="A188" s="222" t="s">
        <v>524</v>
      </c>
      <c r="B188" s="234" t="s">
        <v>561</v>
      </c>
      <c r="C188" s="223" t="s">
        <v>525</v>
      </c>
      <c r="D188" s="224">
        <v>40031</v>
      </c>
      <c r="E188" s="225"/>
      <c r="F188" s="224">
        <v>4</v>
      </c>
      <c r="G188" s="178">
        <v>18</v>
      </c>
      <c r="H188" s="178"/>
      <c r="I188" s="178"/>
      <c r="J188" s="226" t="s">
        <v>294</v>
      </c>
      <c r="K188" s="227">
        <f>SUM(G188:G190)*$L$15+$J$14</f>
        <v>11.8</v>
      </c>
      <c r="L188" s="178" t="s">
        <v>109</v>
      </c>
      <c r="M188" s="228"/>
      <c r="N188" s="229"/>
      <c r="O188" s="230"/>
      <c r="P188" s="179"/>
      <c r="Q188" s="180"/>
      <c r="R188" s="178">
        <v>18</v>
      </c>
      <c r="S188" s="270">
        <v>0</v>
      </c>
      <c r="T188" s="270">
        <v>0</v>
      </c>
      <c r="U188" s="178">
        <v>18</v>
      </c>
      <c r="V188" s="178">
        <v>18</v>
      </c>
    </row>
    <row r="189" spans="1:22" s="138" customFormat="1" ht="28.5" customHeight="1">
      <c r="A189" s="222" t="s">
        <v>524</v>
      </c>
      <c r="B189" s="234" t="s">
        <v>561</v>
      </c>
      <c r="C189" s="223" t="s">
        <v>525</v>
      </c>
      <c r="D189" s="224">
        <v>40031</v>
      </c>
      <c r="E189" s="225"/>
      <c r="F189" s="224" t="s">
        <v>114</v>
      </c>
      <c r="G189" s="178">
        <v>24</v>
      </c>
      <c r="H189" s="178"/>
      <c r="I189" s="178"/>
      <c r="J189" s="226" t="s">
        <v>294</v>
      </c>
      <c r="K189" s="227"/>
      <c r="L189" s="178"/>
      <c r="M189" s="228"/>
      <c r="N189" s="229"/>
      <c r="O189" s="230"/>
      <c r="P189" s="179"/>
      <c r="Q189" s="180"/>
      <c r="R189" s="178">
        <v>24</v>
      </c>
      <c r="S189" s="270">
        <v>0</v>
      </c>
      <c r="T189" s="270">
        <v>0</v>
      </c>
      <c r="U189" s="178">
        <v>24</v>
      </c>
      <c r="V189" s="178">
        <v>24</v>
      </c>
    </row>
    <row r="190" spans="1:22" s="138" customFormat="1" ht="28.5" customHeight="1">
      <c r="A190" s="222" t="s">
        <v>524</v>
      </c>
      <c r="B190" s="234" t="s">
        <v>561</v>
      </c>
      <c r="C190" s="223" t="s">
        <v>525</v>
      </c>
      <c r="D190" s="224">
        <v>40031</v>
      </c>
      <c r="E190" s="225"/>
      <c r="F190" s="224" t="s">
        <v>113</v>
      </c>
      <c r="G190" s="178">
        <v>12</v>
      </c>
      <c r="H190" s="178"/>
      <c r="I190" s="178"/>
      <c r="J190" s="226" t="s">
        <v>294</v>
      </c>
      <c r="K190" s="227"/>
      <c r="L190" s="178"/>
      <c r="M190" s="228"/>
      <c r="N190" s="229"/>
      <c r="O190" s="230"/>
      <c r="P190" s="179"/>
      <c r="Q190" s="180"/>
      <c r="R190" s="178">
        <v>12</v>
      </c>
      <c r="S190" s="270">
        <v>0</v>
      </c>
      <c r="T190" s="270">
        <v>0</v>
      </c>
      <c r="U190" s="178">
        <v>12</v>
      </c>
      <c r="V190" s="178">
        <v>12</v>
      </c>
    </row>
    <row r="191" spans="1:22" s="267" customFormat="1" ht="28.5" customHeight="1">
      <c r="A191" s="256" t="s">
        <v>526</v>
      </c>
      <c r="B191" s="257" t="s">
        <v>571</v>
      </c>
      <c r="C191" s="258" t="s">
        <v>523</v>
      </c>
      <c r="D191" s="259">
        <v>4064</v>
      </c>
      <c r="E191" s="259"/>
      <c r="F191" s="259">
        <v>8</v>
      </c>
      <c r="G191" s="260">
        <v>18</v>
      </c>
      <c r="H191" s="260"/>
      <c r="I191" s="260"/>
      <c r="J191" s="261" t="s">
        <v>388</v>
      </c>
      <c r="K191" s="262">
        <f>SUM(G191:I192)*$L$15+$J$14</f>
        <v>9.4</v>
      </c>
      <c r="L191" s="260" t="s">
        <v>109</v>
      </c>
      <c r="M191" s="263"/>
      <c r="N191" s="260"/>
      <c r="O191" s="264"/>
      <c r="P191" s="265"/>
      <c r="Q191" s="266"/>
      <c r="R191" s="264">
        <v>18</v>
      </c>
      <c r="S191" s="275">
        <v>0</v>
      </c>
      <c r="T191" s="275">
        <v>0</v>
      </c>
      <c r="U191" s="260">
        <v>18</v>
      </c>
      <c r="V191" s="274">
        <v>18</v>
      </c>
    </row>
    <row r="192" spans="1:22" s="267" customFormat="1" ht="28.5" customHeight="1">
      <c r="A192" s="256" t="s">
        <v>526</v>
      </c>
      <c r="B192" s="257" t="s">
        <v>571</v>
      </c>
      <c r="C192" s="258" t="s">
        <v>523</v>
      </c>
      <c r="D192" s="259">
        <v>4064</v>
      </c>
      <c r="E192" s="259"/>
      <c r="F192" s="259">
        <v>10</v>
      </c>
      <c r="G192" s="260">
        <v>24</v>
      </c>
      <c r="H192" s="260"/>
      <c r="I192" s="260"/>
      <c r="J192" s="261" t="s">
        <v>388</v>
      </c>
      <c r="K192" s="262"/>
      <c r="L192" s="260"/>
      <c r="M192" s="263"/>
      <c r="N192" s="260"/>
      <c r="O192" s="264"/>
      <c r="P192" s="265"/>
      <c r="Q192" s="266"/>
      <c r="R192" s="264">
        <v>24</v>
      </c>
      <c r="S192" s="275">
        <v>0</v>
      </c>
      <c r="T192" s="275">
        <v>0</v>
      </c>
      <c r="U192" s="260">
        <v>24</v>
      </c>
      <c r="V192" s="274">
        <v>24</v>
      </c>
    </row>
    <row r="193" spans="1:22" s="267" customFormat="1" ht="28.5" customHeight="1">
      <c r="A193" s="256" t="s">
        <v>526</v>
      </c>
      <c r="B193" s="257" t="s">
        <v>571</v>
      </c>
      <c r="C193" s="258" t="s">
        <v>523</v>
      </c>
      <c r="D193" s="259">
        <v>4064</v>
      </c>
      <c r="E193" s="259"/>
      <c r="F193" s="259">
        <v>6</v>
      </c>
      <c r="G193" s="260">
        <v>12</v>
      </c>
      <c r="H193" s="260"/>
      <c r="I193" s="260"/>
      <c r="J193" s="261" t="s">
        <v>387</v>
      </c>
      <c r="K193" s="262">
        <f>SUM(G193:G195)*$L$15+$J$14</f>
        <v>9.4</v>
      </c>
      <c r="L193" s="260" t="s">
        <v>109</v>
      </c>
      <c r="M193" s="263"/>
      <c r="N193" s="260"/>
      <c r="O193" s="264"/>
      <c r="P193" s="265"/>
      <c r="Q193" s="266"/>
      <c r="R193" s="264">
        <v>12</v>
      </c>
      <c r="S193" s="275">
        <v>0</v>
      </c>
      <c r="T193" s="275">
        <v>0</v>
      </c>
      <c r="U193" s="260">
        <v>12</v>
      </c>
      <c r="V193" s="274">
        <v>12</v>
      </c>
    </row>
    <row r="194" spans="1:22" s="267" customFormat="1" ht="28.5" customHeight="1">
      <c r="A194" s="256" t="s">
        <v>526</v>
      </c>
      <c r="B194" s="257" t="s">
        <v>571</v>
      </c>
      <c r="C194" s="258" t="s">
        <v>523</v>
      </c>
      <c r="D194" s="259">
        <v>4064</v>
      </c>
      <c r="E194" s="259"/>
      <c r="F194" s="259">
        <v>14</v>
      </c>
      <c r="G194" s="260">
        <v>24</v>
      </c>
      <c r="H194" s="260"/>
      <c r="I194" s="260"/>
      <c r="J194" s="261" t="s">
        <v>387</v>
      </c>
      <c r="K194" s="262"/>
      <c r="L194" s="260"/>
      <c r="M194" s="263"/>
      <c r="N194" s="260"/>
      <c r="O194" s="264"/>
      <c r="P194" s="265"/>
      <c r="Q194" s="266"/>
      <c r="R194" s="264">
        <v>24</v>
      </c>
      <c r="S194" s="275">
        <v>0</v>
      </c>
      <c r="T194" s="275">
        <v>0</v>
      </c>
      <c r="U194" s="260">
        <v>24</v>
      </c>
      <c r="V194" s="274">
        <v>24</v>
      </c>
    </row>
    <row r="195" spans="1:22" s="267" customFormat="1" ht="28.5" customHeight="1">
      <c r="A195" s="256" t="s">
        <v>526</v>
      </c>
      <c r="B195" s="257" t="s">
        <v>571</v>
      </c>
      <c r="C195" s="258" t="s">
        <v>523</v>
      </c>
      <c r="D195" s="259">
        <v>4064</v>
      </c>
      <c r="E195" s="259"/>
      <c r="F195" s="259">
        <v>18</v>
      </c>
      <c r="G195" s="260">
        <v>6</v>
      </c>
      <c r="H195" s="260"/>
      <c r="I195" s="260"/>
      <c r="J195" s="261" t="s">
        <v>387</v>
      </c>
      <c r="K195" s="262"/>
      <c r="L195" s="260"/>
      <c r="M195" s="263"/>
      <c r="N195" s="260"/>
      <c r="O195" s="264"/>
      <c r="P195" s="265"/>
      <c r="Q195" s="266"/>
      <c r="R195" s="264">
        <v>6</v>
      </c>
      <c r="S195" s="275">
        <v>0</v>
      </c>
      <c r="T195" s="275">
        <v>0</v>
      </c>
      <c r="U195" s="260">
        <v>6</v>
      </c>
      <c r="V195" s="274">
        <v>6</v>
      </c>
    </row>
    <row r="196" spans="1:22" s="138" customFormat="1" ht="28.5" customHeight="1">
      <c r="A196" s="222" t="s">
        <v>527</v>
      </c>
      <c r="B196" s="233" t="s">
        <v>573</v>
      </c>
      <c r="C196" s="223" t="s">
        <v>523</v>
      </c>
      <c r="D196" s="224">
        <v>4198</v>
      </c>
      <c r="E196" s="225"/>
      <c r="F196" s="224">
        <v>10</v>
      </c>
      <c r="G196" s="178">
        <v>12</v>
      </c>
      <c r="H196" s="178"/>
      <c r="I196" s="178"/>
      <c r="J196" s="226" t="s">
        <v>389</v>
      </c>
      <c r="K196" s="227">
        <f>SUM(G196:G199)*$L$15+$J$14</f>
        <v>9</v>
      </c>
      <c r="L196" s="178" t="s">
        <v>109</v>
      </c>
      <c r="M196" s="228"/>
      <c r="N196" s="229"/>
      <c r="O196" s="230"/>
      <c r="P196" s="179"/>
      <c r="Q196" s="180"/>
      <c r="R196" s="178">
        <v>12</v>
      </c>
      <c r="S196" s="270">
        <v>0</v>
      </c>
      <c r="T196" s="270">
        <v>0</v>
      </c>
      <c r="U196" s="178">
        <v>12</v>
      </c>
      <c r="V196" s="178">
        <v>12</v>
      </c>
    </row>
    <row r="197" spans="1:22" s="251" customFormat="1" ht="28.5" customHeight="1">
      <c r="A197" s="240" t="s">
        <v>527</v>
      </c>
      <c r="B197" s="254" t="s">
        <v>573</v>
      </c>
      <c r="C197" s="242" t="s">
        <v>523</v>
      </c>
      <c r="D197" s="243">
        <v>4198</v>
      </c>
      <c r="E197" s="243"/>
      <c r="F197" s="243">
        <v>12</v>
      </c>
      <c r="G197" s="244">
        <v>6</v>
      </c>
      <c r="H197" s="244"/>
      <c r="I197" s="244"/>
      <c r="J197" s="245" t="s">
        <v>389</v>
      </c>
      <c r="K197" s="246"/>
      <c r="L197" s="244"/>
      <c r="M197" s="247"/>
      <c r="N197" s="244"/>
      <c r="O197" s="248"/>
      <c r="P197" s="249"/>
      <c r="Q197" s="250" t="s">
        <v>611</v>
      </c>
      <c r="R197" s="244">
        <v>6</v>
      </c>
      <c r="S197" s="272">
        <v>0</v>
      </c>
      <c r="T197" s="272">
        <v>0</v>
      </c>
      <c r="U197" s="244">
        <v>6</v>
      </c>
      <c r="V197" s="244">
        <v>6</v>
      </c>
    </row>
    <row r="198" spans="1:22" s="138" customFormat="1" ht="28.5" customHeight="1">
      <c r="A198" s="222" t="s">
        <v>527</v>
      </c>
      <c r="B198" s="233" t="s">
        <v>573</v>
      </c>
      <c r="C198" s="223" t="s">
        <v>523</v>
      </c>
      <c r="D198" s="224">
        <v>4198</v>
      </c>
      <c r="E198" s="225"/>
      <c r="F198" s="224">
        <v>14</v>
      </c>
      <c r="G198" s="178">
        <v>10</v>
      </c>
      <c r="H198" s="178"/>
      <c r="I198" s="178"/>
      <c r="J198" s="226" t="s">
        <v>389</v>
      </c>
      <c r="K198" s="227"/>
      <c r="L198" s="178"/>
      <c r="M198" s="228"/>
      <c r="N198" s="229"/>
      <c r="O198" s="230"/>
      <c r="P198" s="179"/>
      <c r="Q198" s="180"/>
      <c r="R198" s="178">
        <v>10</v>
      </c>
      <c r="S198" s="270">
        <v>0</v>
      </c>
      <c r="T198" s="270">
        <v>0</v>
      </c>
      <c r="U198" s="178">
        <v>10</v>
      </c>
      <c r="V198" s="178">
        <v>10</v>
      </c>
    </row>
    <row r="199" spans="1:22" s="138" customFormat="1" ht="28.5" customHeight="1">
      <c r="A199" s="222" t="s">
        <v>527</v>
      </c>
      <c r="B199" s="233" t="s">
        <v>573</v>
      </c>
      <c r="C199" s="223" t="s">
        <v>523</v>
      </c>
      <c r="D199" s="224">
        <v>4198</v>
      </c>
      <c r="E199" s="225"/>
      <c r="F199" s="224">
        <v>18</v>
      </c>
      <c r="G199" s="178">
        <v>12</v>
      </c>
      <c r="H199" s="178"/>
      <c r="I199" s="178"/>
      <c r="J199" s="226" t="s">
        <v>389</v>
      </c>
      <c r="K199" s="227"/>
      <c r="L199" s="178"/>
      <c r="M199" s="228"/>
      <c r="N199" s="229"/>
      <c r="O199" s="230"/>
      <c r="P199" s="179"/>
      <c r="Q199" s="180"/>
      <c r="R199" s="178">
        <v>12</v>
      </c>
      <c r="S199" s="270">
        <v>0</v>
      </c>
      <c r="T199" s="270">
        <v>0</v>
      </c>
      <c r="U199" s="178">
        <v>12</v>
      </c>
      <c r="V199" s="178">
        <v>12</v>
      </c>
    </row>
    <row r="200" spans="1:22" s="138" customFormat="1" ht="28.5" customHeight="1">
      <c r="A200" s="222" t="s">
        <v>528</v>
      </c>
      <c r="B200" s="233" t="s">
        <v>570</v>
      </c>
      <c r="C200" s="223" t="s">
        <v>523</v>
      </c>
      <c r="D200" s="224">
        <v>4029</v>
      </c>
      <c r="E200" s="225"/>
      <c r="F200" s="224">
        <v>8</v>
      </c>
      <c r="G200" s="178">
        <v>42</v>
      </c>
      <c r="H200" s="178"/>
      <c r="I200" s="178"/>
      <c r="J200" s="226" t="s">
        <v>360</v>
      </c>
      <c r="K200" s="227">
        <f>SUM(G200)*$L$15+$J$14</f>
        <v>9.4</v>
      </c>
      <c r="L200" s="178" t="s">
        <v>109</v>
      </c>
      <c r="M200" s="228"/>
      <c r="N200" s="229"/>
      <c r="O200" s="230"/>
      <c r="P200" s="179"/>
      <c r="Q200" s="180"/>
      <c r="R200" s="178">
        <v>42</v>
      </c>
      <c r="S200" s="270">
        <v>0</v>
      </c>
      <c r="T200" s="270">
        <v>0</v>
      </c>
      <c r="U200" s="178">
        <v>42</v>
      </c>
      <c r="V200" s="178">
        <v>42</v>
      </c>
    </row>
    <row r="201" spans="1:22" s="138" customFormat="1" ht="28.5" customHeight="1">
      <c r="A201" s="222" t="s">
        <v>529</v>
      </c>
      <c r="B201" s="233" t="s">
        <v>572</v>
      </c>
      <c r="C201" s="223" t="s">
        <v>523</v>
      </c>
      <c r="D201" s="224">
        <v>4197</v>
      </c>
      <c r="E201" s="225"/>
      <c r="F201" s="224">
        <v>12</v>
      </c>
      <c r="G201" s="178">
        <v>35</v>
      </c>
      <c r="H201" s="178"/>
      <c r="I201" s="178"/>
      <c r="J201" s="226" t="s">
        <v>393</v>
      </c>
      <c r="K201" s="227">
        <f>SUM(G201)*$L$15+$J$14</f>
        <v>8</v>
      </c>
      <c r="L201" s="178" t="s">
        <v>109</v>
      </c>
      <c r="M201" s="228"/>
      <c r="N201" s="229"/>
      <c r="O201" s="230"/>
      <c r="P201" s="179"/>
      <c r="Q201" s="180"/>
      <c r="R201" s="178">
        <v>35</v>
      </c>
      <c r="S201" s="270">
        <v>0</v>
      </c>
      <c r="T201" s="270">
        <v>0</v>
      </c>
      <c r="U201" s="178">
        <v>35</v>
      </c>
      <c r="V201" s="178">
        <v>35</v>
      </c>
    </row>
    <row r="202" spans="1:22" s="138" customFormat="1" ht="28.5" customHeight="1">
      <c r="A202" s="222" t="s">
        <v>528</v>
      </c>
      <c r="B202" s="233" t="s">
        <v>570</v>
      </c>
      <c r="C202" s="223" t="s">
        <v>523</v>
      </c>
      <c r="D202" s="224">
        <v>4029</v>
      </c>
      <c r="E202" s="225"/>
      <c r="F202" s="224">
        <v>4</v>
      </c>
      <c r="G202" s="178">
        <v>6</v>
      </c>
      <c r="H202" s="178"/>
      <c r="I202" s="178"/>
      <c r="J202" s="226" t="s">
        <v>390</v>
      </c>
      <c r="K202" s="227">
        <f>SUM(G202:I203)*$L$15+$J$14</f>
        <v>9.4</v>
      </c>
      <c r="L202" s="178" t="s">
        <v>109</v>
      </c>
      <c r="M202" s="228"/>
      <c r="N202" s="229"/>
      <c r="O202" s="230"/>
      <c r="P202" s="179"/>
      <c r="Q202" s="180"/>
      <c r="R202" s="178">
        <v>6</v>
      </c>
      <c r="S202" s="270">
        <v>0</v>
      </c>
      <c r="T202" s="270">
        <v>0</v>
      </c>
      <c r="U202" s="178">
        <v>6</v>
      </c>
      <c r="V202" s="178">
        <v>6</v>
      </c>
    </row>
    <row r="203" spans="1:22" s="138" customFormat="1" ht="28.5" customHeight="1">
      <c r="A203" s="222" t="s">
        <v>528</v>
      </c>
      <c r="B203" s="233" t="s">
        <v>570</v>
      </c>
      <c r="C203" s="223" t="s">
        <v>523</v>
      </c>
      <c r="D203" s="224">
        <v>4029</v>
      </c>
      <c r="E203" s="225"/>
      <c r="F203" s="224">
        <v>6</v>
      </c>
      <c r="G203" s="178">
        <v>36</v>
      </c>
      <c r="H203" s="178"/>
      <c r="I203" s="178"/>
      <c r="J203" s="226" t="s">
        <v>390</v>
      </c>
      <c r="K203" s="227"/>
      <c r="L203" s="178"/>
      <c r="M203" s="228"/>
      <c r="N203" s="229"/>
      <c r="O203" s="230"/>
      <c r="P203" s="179"/>
      <c r="Q203" s="180"/>
      <c r="R203" s="178">
        <v>36</v>
      </c>
      <c r="S203" s="270">
        <v>0</v>
      </c>
      <c r="T203" s="270">
        <v>0</v>
      </c>
      <c r="U203" s="178">
        <v>36</v>
      </c>
      <c r="V203" s="178">
        <v>36</v>
      </c>
    </row>
    <row r="204" spans="1:22" s="251" customFormat="1" ht="28.5" customHeight="1">
      <c r="A204" s="240" t="s">
        <v>529</v>
      </c>
      <c r="B204" s="254" t="s">
        <v>572</v>
      </c>
      <c r="C204" s="242" t="s">
        <v>523</v>
      </c>
      <c r="D204" s="243">
        <v>4197</v>
      </c>
      <c r="E204" s="243"/>
      <c r="F204" s="243">
        <v>14</v>
      </c>
      <c r="G204" s="244">
        <v>36</v>
      </c>
      <c r="H204" s="244"/>
      <c r="I204" s="244"/>
      <c r="J204" s="245" t="s">
        <v>391</v>
      </c>
      <c r="K204" s="246">
        <f>SUM(G204)*$L$15+$J$14</f>
        <v>8.1999999999999993</v>
      </c>
      <c r="L204" s="244" t="s">
        <v>109</v>
      </c>
      <c r="M204" s="247"/>
      <c r="N204" s="244"/>
      <c r="O204" s="248"/>
      <c r="P204" s="249"/>
      <c r="Q204" s="250" t="s">
        <v>611</v>
      </c>
      <c r="R204" s="244">
        <v>36</v>
      </c>
      <c r="S204" s="272">
        <v>0</v>
      </c>
      <c r="T204" s="272">
        <v>0</v>
      </c>
      <c r="U204" s="244">
        <v>36</v>
      </c>
      <c r="V204" s="244">
        <v>36</v>
      </c>
    </row>
    <row r="205" spans="1:22" s="138" customFormat="1" ht="28.5" customHeight="1">
      <c r="A205" s="222" t="s">
        <v>529</v>
      </c>
      <c r="B205" s="233" t="s">
        <v>572</v>
      </c>
      <c r="C205" s="223" t="s">
        <v>523</v>
      </c>
      <c r="D205" s="224">
        <v>4197</v>
      </c>
      <c r="E205" s="225"/>
      <c r="F205" s="224">
        <v>6</v>
      </c>
      <c r="G205" s="178">
        <v>6</v>
      </c>
      <c r="H205" s="178"/>
      <c r="I205" s="178"/>
      <c r="J205" s="226" t="s">
        <v>392</v>
      </c>
      <c r="K205" s="227">
        <f>SUM(G205:G207)*$L$15+$J$14</f>
        <v>6</v>
      </c>
      <c r="L205" s="178" t="s">
        <v>109</v>
      </c>
      <c r="M205" s="228"/>
      <c r="N205" s="229"/>
      <c r="O205" s="230"/>
      <c r="P205" s="179"/>
      <c r="Q205" s="180"/>
      <c r="R205" s="178">
        <v>6</v>
      </c>
      <c r="S205" s="270">
        <v>0</v>
      </c>
      <c r="T205" s="270">
        <v>0</v>
      </c>
      <c r="U205" s="178">
        <v>6</v>
      </c>
      <c r="V205" s="178">
        <v>6</v>
      </c>
    </row>
    <row r="206" spans="1:22" s="138" customFormat="1" ht="28.5" customHeight="1">
      <c r="A206" s="222" t="s">
        <v>529</v>
      </c>
      <c r="B206" s="233" t="s">
        <v>572</v>
      </c>
      <c r="C206" s="223" t="s">
        <v>523</v>
      </c>
      <c r="D206" s="224">
        <v>4197</v>
      </c>
      <c r="E206" s="225"/>
      <c r="F206" s="224">
        <v>10</v>
      </c>
      <c r="G206" s="178">
        <v>9</v>
      </c>
      <c r="H206" s="178"/>
      <c r="I206" s="178"/>
      <c r="J206" s="226" t="s">
        <v>392</v>
      </c>
      <c r="K206" s="227"/>
      <c r="L206" s="178"/>
      <c r="M206" s="228"/>
      <c r="N206" s="229"/>
      <c r="O206" s="230"/>
      <c r="P206" s="179"/>
      <c r="Q206" s="180"/>
      <c r="R206" s="178">
        <v>9</v>
      </c>
      <c r="S206" s="270">
        <v>0</v>
      </c>
      <c r="T206" s="270">
        <v>0</v>
      </c>
      <c r="U206" s="178">
        <v>9</v>
      </c>
      <c r="V206" s="178">
        <v>9</v>
      </c>
    </row>
    <row r="207" spans="1:22" s="138" customFormat="1" ht="28.5" customHeight="1">
      <c r="A207" s="222" t="s">
        <v>529</v>
      </c>
      <c r="B207" s="233" t="s">
        <v>572</v>
      </c>
      <c r="C207" s="223" t="s">
        <v>523</v>
      </c>
      <c r="D207" s="224">
        <v>4197</v>
      </c>
      <c r="E207" s="225"/>
      <c r="F207" s="224">
        <v>16</v>
      </c>
      <c r="G207" s="178">
        <v>10</v>
      </c>
      <c r="H207" s="178"/>
      <c r="I207" s="178"/>
      <c r="J207" s="226" t="s">
        <v>392</v>
      </c>
      <c r="K207" s="227"/>
      <c r="L207" s="178"/>
      <c r="M207" s="228"/>
      <c r="N207" s="229"/>
      <c r="O207" s="230"/>
      <c r="P207" s="179"/>
      <c r="Q207" s="180"/>
      <c r="R207" s="178">
        <v>10</v>
      </c>
      <c r="S207" s="270">
        <v>0</v>
      </c>
      <c r="T207" s="270">
        <v>0</v>
      </c>
      <c r="U207" s="178">
        <v>10</v>
      </c>
      <c r="V207" s="178">
        <v>10</v>
      </c>
    </row>
    <row r="208" spans="1:22" s="138" customFormat="1" ht="28.5" customHeight="1">
      <c r="A208" s="222" t="s">
        <v>529</v>
      </c>
      <c r="B208" s="233" t="s">
        <v>572</v>
      </c>
      <c r="C208" s="223" t="s">
        <v>523</v>
      </c>
      <c r="D208" s="224">
        <v>4197</v>
      </c>
      <c r="E208" s="225"/>
      <c r="F208" s="224">
        <v>18</v>
      </c>
      <c r="G208" s="178">
        <v>8</v>
      </c>
      <c r="H208" s="178"/>
      <c r="I208" s="178"/>
      <c r="J208" s="226" t="s">
        <v>396</v>
      </c>
      <c r="K208" s="227">
        <f>SUM(G208:G210)*$L$15+$J$14</f>
        <v>7.4</v>
      </c>
      <c r="L208" s="178" t="s">
        <v>109</v>
      </c>
      <c r="M208" s="228"/>
      <c r="N208" s="229"/>
      <c r="O208" s="230"/>
      <c r="P208" s="179"/>
      <c r="Q208" s="180"/>
      <c r="R208" s="178">
        <v>8</v>
      </c>
      <c r="S208" s="270">
        <v>0</v>
      </c>
      <c r="T208" s="270">
        <v>0</v>
      </c>
      <c r="U208" s="178">
        <v>8</v>
      </c>
      <c r="V208" s="178">
        <v>8</v>
      </c>
    </row>
    <row r="209" spans="1:22" s="138" customFormat="1" ht="28.5" customHeight="1">
      <c r="A209" s="222" t="s">
        <v>528</v>
      </c>
      <c r="B209" s="233" t="s">
        <v>570</v>
      </c>
      <c r="C209" s="223" t="s">
        <v>523</v>
      </c>
      <c r="D209" s="224">
        <v>4029</v>
      </c>
      <c r="E209" s="225"/>
      <c r="F209" s="224">
        <v>10</v>
      </c>
      <c r="G209" s="178">
        <v>18</v>
      </c>
      <c r="H209" s="178"/>
      <c r="I209" s="178"/>
      <c r="J209" s="226" t="s">
        <v>396</v>
      </c>
      <c r="K209" s="227"/>
      <c r="L209" s="178"/>
      <c r="M209" s="228"/>
      <c r="N209" s="229"/>
      <c r="O209" s="230"/>
      <c r="P209" s="179"/>
      <c r="Q209" s="180"/>
      <c r="R209" s="178">
        <v>18</v>
      </c>
      <c r="S209" s="270">
        <v>0</v>
      </c>
      <c r="T209" s="270">
        <v>0</v>
      </c>
      <c r="U209" s="178">
        <v>18</v>
      </c>
      <c r="V209" s="178">
        <v>18</v>
      </c>
    </row>
    <row r="210" spans="1:22" s="138" customFormat="1" ht="28.5" customHeight="1">
      <c r="A210" s="222" t="s">
        <v>528</v>
      </c>
      <c r="B210" s="233" t="s">
        <v>570</v>
      </c>
      <c r="C210" s="223" t="s">
        <v>523</v>
      </c>
      <c r="D210" s="224">
        <v>4029</v>
      </c>
      <c r="E210" s="225"/>
      <c r="F210" s="224">
        <v>12</v>
      </c>
      <c r="G210" s="178">
        <v>6</v>
      </c>
      <c r="H210" s="178"/>
      <c r="I210" s="178"/>
      <c r="J210" s="226" t="s">
        <v>396</v>
      </c>
      <c r="K210" s="227"/>
      <c r="L210" s="178"/>
      <c r="M210" s="228"/>
      <c r="N210" s="229"/>
      <c r="O210" s="230"/>
      <c r="P210" s="179"/>
      <c r="Q210" s="180"/>
      <c r="R210" s="178">
        <v>6</v>
      </c>
      <c r="S210" s="270">
        <v>0</v>
      </c>
      <c r="T210" s="270">
        <v>0</v>
      </c>
      <c r="U210" s="178">
        <v>6</v>
      </c>
      <c r="V210" s="178">
        <v>6</v>
      </c>
    </row>
    <row r="211" spans="1:22" s="138" customFormat="1" ht="28.5" customHeight="1">
      <c r="A211" s="222" t="s">
        <v>530</v>
      </c>
      <c r="B211" s="212" t="s">
        <v>404</v>
      </c>
      <c r="C211" s="223" t="s">
        <v>531</v>
      </c>
      <c r="D211" s="224">
        <v>664</v>
      </c>
      <c r="E211" s="225"/>
      <c r="F211" s="224">
        <v>5</v>
      </c>
      <c r="G211" s="178">
        <v>42</v>
      </c>
      <c r="H211" s="178"/>
      <c r="I211" s="178"/>
      <c r="J211" s="226" t="s">
        <v>394</v>
      </c>
      <c r="K211" s="227">
        <f>SUM(G211)*$K$15+$J$14</f>
        <v>15.322000000000001</v>
      </c>
      <c r="L211" s="178" t="s">
        <v>109</v>
      </c>
      <c r="M211" s="228"/>
      <c r="N211" s="229"/>
      <c r="O211" s="230"/>
      <c r="P211" s="179"/>
      <c r="Q211" s="180"/>
      <c r="R211" s="178">
        <v>42</v>
      </c>
      <c r="S211" s="270">
        <v>0</v>
      </c>
      <c r="T211" s="270">
        <v>0</v>
      </c>
      <c r="U211" s="178">
        <v>42</v>
      </c>
      <c r="V211" s="178">
        <v>42</v>
      </c>
    </row>
    <row r="212" spans="1:22" s="267" customFormat="1" ht="28.5" customHeight="1">
      <c r="A212" s="256" t="s">
        <v>530</v>
      </c>
      <c r="B212" s="268" t="s">
        <v>404</v>
      </c>
      <c r="C212" s="258" t="s">
        <v>531</v>
      </c>
      <c r="D212" s="259">
        <v>664</v>
      </c>
      <c r="E212" s="259"/>
      <c r="F212" s="259">
        <v>6</v>
      </c>
      <c r="G212" s="260">
        <v>42</v>
      </c>
      <c r="H212" s="260"/>
      <c r="I212" s="260"/>
      <c r="J212" s="261" t="s">
        <v>395</v>
      </c>
      <c r="K212" s="262">
        <f>SUM(G212)*$K$15+$J$14</f>
        <v>15.322000000000001</v>
      </c>
      <c r="L212" s="260" t="s">
        <v>109</v>
      </c>
      <c r="M212" s="263"/>
      <c r="N212" s="260"/>
      <c r="O212" s="264"/>
      <c r="P212" s="265"/>
      <c r="Q212" s="266"/>
      <c r="R212" s="260">
        <v>42</v>
      </c>
      <c r="S212" s="276">
        <v>0</v>
      </c>
      <c r="T212" s="276">
        <v>0</v>
      </c>
      <c r="U212" s="260">
        <v>42</v>
      </c>
      <c r="V212" s="260">
        <v>42</v>
      </c>
    </row>
    <row r="213" spans="1:22" s="267" customFormat="1" ht="28.5" customHeight="1">
      <c r="A213" s="256" t="s">
        <v>530</v>
      </c>
      <c r="B213" s="268" t="s">
        <v>404</v>
      </c>
      <c r="C213" s="258" t="s">
        <v>531</v>
      </c>
      <c r="D213" s="259">
        <v>664</v>
      </c>
      <c r="E213" s="259"/>
      <c r="F213" s="259">
        <v>7</v>
      </c>
      <c r="G213" s="260">
        <v>24</v>
      </c>
      <c r="H213" s="260"/>
      <c r="I213" s="260"/>
      <c r="J213" s="261" t="s">
        <v>398</v>
      </c>
      <c r="K213" s="262">
        <f>SUM(G213:G215)*$K$15+$J$14</f>
        <v>15.322000000000001</v>
      </c>
      <c r="L213" s="260" t="s">
        <v>109</v>
      </c>
      <c r="M213" s="263"/>
      <c r="N213" s="260"/>
      <c r="O213" s="264"/>
      <c r="P213" s="265"/>
      <c r="Q213" s="266"/>
      <c r="R213" s="260">
        <v>24</v>
      </c>
      <c r="S213" s="276">
        <v>0</v>
      </c>
      <c r="T213" s="276">
        <v>0</v>
      </c>
      <c r="U213" s="260">
        <v>24</v>
      </c>
      <c r="V213" s="260">
        <v>24</v>
      </c>
    </row>
    <row r="214" spans="1:22" s="267" customFormat="1" ht="28.5" customHeight="1">
      <c r="A214" s="256" t="s">
        <v>530</v>
      </c>
      <c r="B214" s="268" t="s">
        <v>404</v>
      </c>
      <c r="C214" s="258" t="s">
        <v>531</v>
      </c>
      <c r="D214" s="259">
        <v>664</v>
      </c>
      <c r="E214" s="259"/>
      <c r="F214" s="259">
        <v>8</v>
      </c>
      <c r="G214" s="260">
        <v>6</v>
      </c>
      <c r="H214" s="260"/>
      <c r="I214" s="260"/>
      <c r="J214" s="261" t="s">
        <v>398</v>
      </c>
      <c r="K214" s="262"/>
      <c r="L214" s="260"/>
      <c r="M214" s="263"/>
      <c r="N214" s="260"/>
      <c r="O214" s="264"/>
      <c r="P214" s="265"/>
      <c r="Q214" s="266"/>
      <c r="R214" s="260">
        <v>6</v>
      </c>
      <c r="S214" s="276">
        <v>0</v>
      </c>
      <c r="T214" s="276">
        <v>0</v>
      </c>
      <c r="U214" s="260">
        <v>6</v>
      </c>
      <c r="V214" s="260">
        <v>6</v>
      </c>
    </row>
    <row r="215" spans="1:22" s="267" customFormat="1" ht="28.5" customHeight="1">
      <c r="A215" s="256" t="s">
        <v>530</v>
      </c>
      <c r="B215" s="268" t="s">
        <v>404</v>
      </c>
      <c r="C215" s="258" t="s">
        <v>531</v>
      </c>
      <c r="D215" s="259">
        <v>664</v>
      </c>
      <c r="E215" s="259"/>
      <c r="F215" s="259">
        <v>10</v>
      </c>
      <c r="G215" s="260">
        <v>12</v>
      </c>
      <c r="H215" s="260"/>
      <c r="I215" s="260"/>
      <c r="J215" s="261" t="s">
        <v>398</v>
      </c>
      <c r="K215" s="262"/>
      <c r="L215" s="260"/>
      <c r="M215" s="263"/>
      <c r="N215" s="260"/>
      <c r="O215" s="264"/>
      <c r="P215" s="265"/>
      <c r="Q215" s="266"/>
      <c r="R215" s="260">
        <v>12</v>
      </c>
      <c r="S215" s="276">
        <v>0</v>
      </c>
      <c r="T215" s="276">
        <v>0</v>
      </c>
      <c r="U215" s="260">
        <v>12</v>
      </c>
      <c r="V215" s="260">
        <v>12</v>
      </c>
    </row>
    <row r="216" spans="1:22" s="267" customFormat="1" ht="28.5" customHeight="1">
      <c r="A216" s="256" t="s">
        <v>530</v>
      </c>
      <c r="B216" s="268" t="s">
        <v>404</v>
      </c>
      <c r="C216" s="258" t="s">
        <v>531</v>
      </c>
      <c r="D216" s="259">
        <v>664</v>
      </c>
      <c r="E216" s="259"/>
      <c r="F216" s="259">
        <v>3</v>
      </c>
      <c r="G216" s="260">
        <v>6</v>
      </c>
      <c r="H216" s="260"/>
      <c r="I216" s="260"/>
      <c r="J216" s="261" t="s">
        <v>397</v>
      </c>
      <c r="K216" s="262">
        <f>SUM(G216:G218)*$K$15+$J$14</f>
        <v>14.981000000000002</v>
      </c>
      <c r="L216" s="260" t="s">
        <v>109</v>
      </c>
      <c r="M216" s="263"/>
      <c r="N216" s="260"/>
      <c r="O216" s="264"/>
      <c r="P216" s="265"/>
      <c r="Q216" s="266"/>
      <c r="R216" s="260">
        <v>6</v>
      </c>
      <c r="S216" s="276">
        <v>0</v>
      </c>
      <c r="T216" s="276">
        <v>0</v>
      </c>
      <c r="U216" s="260">
        <v>6</v>
      </c>
      <c r="V216" s="260">
        <v>6</v>
      </c>
    </row>
    <row r="217" spans="1:22" s="251" customFormat="1" ht="28.5" customHeight="1">
      <c r="A217" s="240" t="s">
        <v>530</v>
      </c>
      <c r="B217" s="241" t="s">
        <v>404</v>
      </c>
      <c r="C217" s="242" t="s">
        <v>531</v>
      </c>
      <c r="D217" s="243">
        <v>664</v>
      </c>
      <c r="E217" s="243"/>
      <c r="F217" s="243">
        <v>4</v>
      </c>
      <c r="G217" s="244">
        <v>30</v>
      </c>
      <c r="H217" s="244"/>
      <c r="I217" s="244"/>
      <c r="J217" s="245" t="s">
        <v>397</v>
      </c>
      <c r="K217" s="246"/>
      <c r="L217" s="244"/>
      <c r="M217" s="247"/>
      <c r="N217" s="244"/>
      <c r="O217" s="248"/>
      <c r="P217" s="249"/>
      <c r="Q217" s="250" t="s">
        <v>611</v>
      </c>
      <c r="R217" s="244">
        <v>30</v>
      </c>
      <c r="S217" s="277">
        <v>0</v>
      </c>
      <c r="T217" s="277">
        <v>0</v>
      </c>
      <c r="U217" s="244">
        <v>30</v>
      </c>
      <c r="V217" s="244">
        <v>30</v>
      </c>
    </row>
    <row r="218" spans="1:22" s="267" customFormat="1" ht="28.5" customHeight="1">
      <c r="A218" s="256" t="s">
        <v>530</v>
      </c>
      <c r="B218" s="268" t="s">
        <v>404</v>
      </c>
      <c r="C218" s="258" t="s">
        <v>531</v>
      </c>
      <c r="D218" s="259">
        <v>664</v>
      </c>
      <c r="E218" s="259"/>
      <c r="F218" s="259">
        <v>5</v>
      </c>
      <c r="G218" s="260">
        <v>5</v>
      </c>
      <c r="H218" s="260"/>
      <c r="I218" s="260"/>
      <c r="J218" s="261" t="s">
        <v>397</v>
      </c>
      <c r="K218" s="262"/>
      <c r="L218" s="260"/>
      <c r="M218" s="263"/>
      <c r="N218" s="260"/>
      <c r="O218" s="264"/>
      <c r="P218" s="265"/>
      <c r="Q218" s="266"/>
      <c r="R218" s="260">
        <v>5</v>
      </c>
      <c r="S218" s="275">
        <v>0</v>
      </c>
      <c r="T218" s="275">
        <v>0</v>
      </c>
      <c r="U218" s="260">
        <v>5</v>
      </c>
      <c r="V218" s="260">
        <v>5</v>
      </c>
    </row>
    <row r="219" spans="1:22" s="251" customFormat="1" ht="28.5" customHeight="1">
      <c r="A219" s="240" t="s">
        <v>532</v>
      </c>
      <c r="B219" s="241" t="s">
        <v>575</v>
      </c>
      <c r="C219" s="242" t="s">
        <v>531</v>
      </c>
      <c r="D219" s="243">
        <v>3011</v>
      </c>
      <c r="E219" s="243"/>
      <c r="F219" s="243">
        <v>10</v>
      </c>
      <c r="G219" s="244">
        <v>36</v>
      </c>
      <c r="H219" s="244"/>
      <c r="I219" s="244"/>
      <c r="J219" s="245" t="s">
        <v>400</v>
      </c>
      <c r="K219" s="246">
        <f>SUM(G219)*$K$15+$J$14</f>
        <v>13.276000000000002</v>
      </c>
      <c r="L219" s="244" t="s">
        <v>109</v>
      </c>
      <c r="M219" s="247"/>
      <c r="N219" s="244"/>
      <c r="O219" s="248"/>
      <c r="P219" s="249"/>
      <c r="Q219" s="250" t="s">
        <v>611</v>
      </c>
      <c r="R219" s="244">
        <v>36</v>
      </c>
      <c r="S219" s="277">
        <v>0</v>
      </c>
      <c r="T219" s="277">
        <v>0</v>
      </c>
      <c r="U219" s="244">
        <v>36</v>
      </c>
      <c r="V219" s="244">
        <v>36</v>
      </c>
    </row>
    <row r="220" spans="1:22" s="138" customFormat="1" ht="28.5" customHeight="1">
      <c r="A220" s="222" t="s">
        <v>532</v>
      </c>
      <c r="B220" s="212" t="s">
        <v>575</v>
      </c>
      <c r="C220" s="223" t="s">
        <v>531</v>
      </c>
      <c r="D220" s="224">
        <v>3011</v>
      </c>
      <c r="E220" s="225"/>
      <c r="F220" s="224">
        <v>5</v>
      </c>
      <c r="G220" s="178">
        <v>18</v>
      </c>
      <c r="H220" s="178"/>
      <c r="I220" s="178"/>
      <c r="J220" s="226" t="s">
        <v>399</v>
      </c>
      <c r="K220" s="227">
        <f>SUM(G220:G223)*$K$15+$J$14</f>
        <v>15.322000000000001</v>
      </c>
      <c r="L220" s="178" t="s">
        <v>109</v>
      </c>
      <c r="M220" s="228"/>
      <c r="N220" s="229"/>
      <c r="O220" s="230"/>
      <c r="P220" s="179"/>
      <c r="Q220" s="180" t="s">
        <v>26</v>
      </c>
      <c r="R220" s="230">
        <v>18</v>
      </c>
      <c r="S220" s="270">
        <v>0</v>
      </c>
      <c r="T220" s="270">
        <v>0</v>
      </c>
      <c r="U220" s="229">
        <v>18</v>
      </c>
      <c r="V220" s="274">
        <v>18</v>
      </c>
    </row>
    <row r="221" spans="1:22" s="138" customFormat="1" ht="28.5" customHeight="1">
      <c r="A221" s="222" t="s">
        <v>532</v>
      </c>
      <c r="B221" s="212" t="s">
        <v>575</v>
      </c>
      <c r="C221" s="223" t="s">
        <v>531</v>
      </c>
      <c r="D221" s="224">
        <v>3011</v>
      </c>
      <c r="E221" s="225"/>
      <c r="F221" s="224">
        <v>6</v>
      </c>
      <c r="G221" s="178">
        <v>6</v>
      </c>
      <c r="H221" s="178"/>
      <c r="I221" s="178"/>
      <c r="J221" s="226" t="s">
        <v>399</v>
      </c>
      <c r="K221" s="227"/>
      <c r="L221" s="178"/>
      <c r="M221" s="228"/>
      <c r="N221" s="229"/>
      <c r="O221" s="230"/>
      <c r="P221" s="179"/>
      <c r="Q221" s="180"/>
      <c r="R221" s="230">
        <v>6</v>
      </c>
      <c r="S221" s="270">
        <v>0</v>
      </c>
      <c r="T221" s="270">
        <v>0</v>
      </c>
      <c r="U221" s="229">
        <v>6</v>
      </c>
      <c r="V221" s="274">
        <v>6</v>
      </c>
    </row>
    <row r="222" spans="1:22" s="251" customFormat="1" ht="28.5" customHeight="1">
      <c r="A222" s="240" t="s">
        <v>532</v>
      </c>
      <c r="B222" s="241" t="s">
        <v>575</v>
      </c>
      <c r="C222" s="242" t="s">
        <v>531</v>
      </c>
      <c r="D222" s="243">
        <v>3011</v>
      </c>
      <c r="E222" s="243"/>
      <c r="F222" s="243">
        <v>7</v>
      </c>
      <c r="G222" s="244">
        <v>12</v>
      </c>
      <c r="H222" s="244"/>
      <c r="I222" s="244"/>
      <c r="J222" s="245" t="s">
        <v>399</v>
      </c>
      <c r="K222" s="246"/>
      <c r="L222" s="244"/>
      <c r="M222" s="247"/>
      <c r="N222" s="244"/>
      <c r="O222" s="248"/>
      <c r="P222" s="249"/>
      <c r="Q222" s="250" t="s">
        <v>611</v>
      </c>
      <c r="R222" s="248">
        <v>12</v>
      </c>
      <c r="S222" s="277">
        <v>0</v>
      </c>
      <c r="T222" s="277">
        <v>0</v>
      </c>
      <c r="U222" s="244">
        <v>12</v>
      </c>
      <c r="V222" s="278">
        <v>12</v>
      </c>
    </row>
    <row r="223" spans="1:22" s="138" customFormat="1" ht="28.5" customHeight="1">
      <c r="A223" s="222" t="s">
        <v>533</v>
      </c>
      <c r="B223" s="212" t="s">
        <v>576</v>
      </c>
      <c r="C223" s="223" t="s">
        <v>531</v>
      </c>
      <c r="D223" s="224">
        <v>114</v>
      </c>
      <c r="E223" s="225"/>
      <c r="F223" s="224">
        <v>1</v>
      </c>
      <c r="G223" s="178">
        <v>6</v>
      </c>
      <c r="H223" s="178"/>
      <c r="I223" s="178"/>
      <c r="J223" s="226" t="s">
        <v>399</v>
      </c>
      <c r="K223" s="227"/>
      <c r="L223" s="178"/>
      <c r="M223" s="228"/>
      <c r="N223" s="229"/>
      <c r="O223" s="230"/>
      <c r="P223" s="179"/>
      <c r="Q223" s="180"/>
      <c r="R223" s="178">
        <v>6</v>
      </c>
      <c r="S223" s="270">
        <v>0</v>
      </c>
      <c r="T223" s="270">
        <v>0</v>
      </c>
      <c r="U223" s="178">
        <v>6</v>
      </c>
      <c r="V223" s="178">
        <v>6</v>
      </c>
    </row>
    <row r="224" spans="1:22" s="138" customFormat="1" ht="28.5" customHeight="1">
      <c r="A224" s="222" t="s">
        <v>533</v>
      </c>
      <c r="B224" s="212" t="s">
        <v>576</v>
      </c>
      <c r="C224" s="223" t="s">
        <v>531</v>
      </c>
      <c r="D224" s="224">
        <v>114</v>
      </c>
      <c r="E224" s="225"/>
      <c r="F224" s="224">
        <v>2</v>
      </c>
      <c r="G224" s="178">
        <v>18</v>
      </c>
      <c r="H224" s="178"/>
      <c r="I224" s="178"/>
      <c r="J224" s="226" t="s">
        <v>295</v>
      </c>
      <c r="K224" s="227">
        <f>SUM(G224:G225)*$K$15+$J$14</f>
        <v>15.322000000000001</v>
      </c>
      <c r="L224" s="178" t="s">
        <v>109</v>
      </c>
      <c r="M224" s="228"/>
      <c r="N224" s="229"/>
      <c r="O224" s="230"/>
      <c r="P224" s="179"/>
      <c r="Q224" s="180"/>
      <c r="R224" s="178">
        <v>18</v>
      </c>
      <c r="S224" s="270">
        <v>0</v>
      </c>
      <c r="T224" s="270">
        <v>0</v>
      </c>
      <c r="U224" s="178">
        <v>18</v>
      </c>
      <c r="V224" s="178">
        <v>18</v>
      </c>
    </row>
    <row r="225" spans="1:22" s="138" customFormat="1" ht="28.5" customHeight="1">
      <c r="A225" s="222" t="s">
        <v>533</v>
      </c>
      <c r="B225" s="212" t="s">
        <v>576</v>
      </c>
      <c r="C225" s="223" t="s">
        <v>531</v>
      </c>
      <c r="D225" s="224">
        <v>114</v>
      </c>
      <c r="E225" s="225"/>
      <c r="F225" s="224">
        <v>5</v>
      </c>
      <c r="G225" s="178">
        <v>24</v>
      </c>
      <c r="H225" s="178"/>
      <c r="I225" s="178"/>
      <c r="J225" s="226" t="s">
        <v>295</v>
      </c>
      <c r="K225" s="227"/>
      <c r="L225" s="178"/>
      <c r="M225" s="228"/>
      <c r="N225" s="229"/>
      <c r="O225" s="230"/>
      <c r="P225" s="179"/>
      <c r="Q225" s="180"/>
      <c r="R225" s="178">
        <v>24</v>
      </c>
      <c r="S225" s="270">
        <v>0</v>
      </c>
      <c r="T225" s="270">
        <v>0</v>
      </c>
      <c r="U225" s="178">
        <v>24</v>
      </c>
      <c r="V225" s="178">
        <v>24</v>
      </c>
    </row>
    <row r="226" spans="1:22" s="138" customFormat="1" ht="28.5" customHeight="1">
      <c r="A226" s="222" t="s">
        <v>534</v>
      </c>
      <c r="B226" s="212" t="s">
        <v>577</v>
      </c>
      <c r="C226" s="223" t="s">
        <v>531</v>
      </c>
      <c r="D226" s="224">
        <v>1159</v>
      </c>
      <c r="E226" s="225"/>
      <c r="F226" s="224">
        <v>6</v>
      </c>
      <c r="G226" s="178">
        <v>48</v>
      </c>
      <c r="H226" s="178"/>
      <c r="I226" s="178"/>
      <c r="J226" s="226" t="s">
        <v>296</v>
      </c>
      <c r="K226" s="227">
        <f>SUM(G226)*$K$15+$J$14</f>
        <v>17.368000000000002</v>
      </c>
      <c r="L226" s="178" t="s">
        <v>109</v>
      </c>
      <c r="M226" s="228"/>
      <c r="N226" s="229"/>
      <c r="O226" s="230"/>
      <c r="P226" s="179"/>
      <c r="Q226" s="180"/>
      <c r="R226" s="178">
        <v>48</v>
      </c>
      <c r="S226" s="270">
        <v>0</v>
      </c>
      <c r="T226" s="270">
        <v>0</v>
      </c>
      <c r="U226" s="178">
        <v>48</v>
      </c>
      <c r="V226" s="178">
        <v>48</v>
      </c>
    </row>
    <row r="227" spans="1:22" s="251" customFormat="1" ht="28.5" customHeight="1">
      <c r="A227" s="240" t="s">
        <v>534</v>
      </c>
      <c r="B227" s="241" t="s">
        <v>577</v>
      </c>
      <c r="C227" s="242" t="s">
        <v>531</v>
      </c>
      <c r="D227" s="243">
        <v>1159</v>
      </c>
      <c r="E227" s="243"/>
      <c r="F227" s="243">
        <v>8</v>
      </c>
      <c r="G227" s="244">
        <v>18</v>
      </c>
      <c r="H227" s="244"/>
      <c r="I227" s="244"/>
      <c r="J227" s="245" t="s">
        <v>298</v>
      </c>
      <c r="K227" s="246">
        <f>SUM(G227:G228)*$K$15+$J$14</f>
        <v>15.322000000000001</v>
      </c>
      <c r="L227" s="244" t="s">
        <v>109</v>
      </c>
      <c r="M227" s="247"/>
      <c r="N227" s="244"/>
      <c r="O227" s="248"/>
      <c r="P227" s="249"/>
      <c r="Q227" s="250" t="s">
        <v>611</v>
      </c>
      <c r="R227" s="244">
        <v>18</v>
      </c>
      <c r="S227" s="272">
        <v>0</v>
      </c>
      <c r="T227" s="272">
        <v>0</v>
      </c>
      <c r="U227" s="244">
        <v>18</v>
      </c>
      <c r="V227" s="244">
        <v>18</v>
      </c>
    </row>
    <row r="228" spans="1:22" s="138" customFormat="1" ht="28.5" customHeight="1">
      <c r="A228" s="222" t="s">
        <v>534</v>
      </c>
      <c r="B228" s="212" t="s">
        <v>577</v>
      </c>
      <c r="C228" s="223" t="s">
        <v>531</v>
      </c>
      <c r="D228" s="224">
        <v>1159</v>
      </c>
      <c r="E228" s="225"/>
      <c r="F228" s="224">
        <v>12</v>
      </c>
      <c r="G228" s="178">
        <v>24</v>
      </c>
      <c r="H228" s="178"/>
      <c r="I228" s="178"/>
      <c r="J228" s="226" t="s">
        <v>298</v>
      </c>
      <c r="K228" s="227"/>
      <c r="L228" s="178"/>
      <c r="M228" s="228"/>
      <c r="N228" s="229"/>
      <c r="O228" s="230"/>
      <c r="P228" s="179"/>
      <c r="Q228" s="180"/>
      <c r="R228" s="178">
        <v>24</v>
      </c>
      <c r="S228" s="270">
        <v>0</v>
      </c>
      <c r="T228" s="270">
        <v>0</v>
      </c>
      <c r="U228" s="178">
        <v>24</v>
      </c>
      <c r="V228" s="178">
        <v>24</v>
      </c>
    </row>
    <row r="229" spans="1:22" s="138" customFormat="1" ht="28.5" customHeight="1">
      <c r="A229" s="222" t="s">
        <v>534</v>
      </c>
      <c r="B229" s="212" t="s">
        <v>577</v>
      </c>
      <c r="C229" s="223" t="s">
        <v>531</v>
      </c>
      <c r="D229" s="224">
        <v>1159</v>
      </c>
      <c r="E229" s="225"/>
      <c r="F229" s="224">
        <v>2</v>
      </c>
      <c r="G229" s="178">
        <v>6</v>
      </c>
      <c r="H229" s="178"/>
      <c r="I229" s="178"/>
      <c r="J229" s="226" t="s">
        <v>299</v>
      </c>
      <c r="K229" s="227">
        <f>SUM(G229:G231)*$K$15+$J$14</f>
        <v>15.322000000000001</v>
      </c>
      <c r="L229" s="178" t="s">
        <v>109</v>
      </c>
      <c r="M229" s="228"/>
      <c r="N229" s="229"/>
      <c r="O229" s="230"/>
      <c r="P229" s="179"/>
      <c r="Q229" s="180"/>
      <c r="R229" s="178">
        <v>6</v>
      </c>
      <c r="S229" s="270">
        <v>0</v>
      </c>
      <c r="T229" s="270">
        <v>0</v>
      </c>
      <c r="U229" s="178">
        <v>6</v>
      </c>
      <c r="V229" s="178">
        <v>6</v>
      </c>
    </row>
    <row r="230" spans="1:22" s="138" customFormat="1" ht="28.5" customHeight="1">
      <c r="A230" s="222" t="s">
        <v>534</v>
      </c>
      <c r="B230" s="212" t="s">
        <v>577</v>
      </c>
      <c r="C230" s="223" t="s">
        <v>531</v>
      </c>
      <c r="D230" s="224">
        <v>1159</v>
      </c>
      <c r="E230" s="225"/>
      <c r="F230" s="224">
        <v>4</v>
      </c>
      <c r="G230" s="178">
        <v>24</v>
      </c>
      <c r="H230" s="178"/>
      <c r="I230" s="178"/>
      <c r="J230" s="226" t="s">
        <v>299</v>
      </c>
      <c r="K230" s="227"/>
      <c r="L230" s="178"/>
      <c r="M230" s="228"/>
      <c r="N230" s="229"/>
      <c r="O230" s="230"/>
      <c r="P230" s="179"/>
      <c r="Q230" s="180"/>
      <c r="R230" s="178">
        <v>24</v>
      </c>
      <c r="S230" s="270">
        <v>0</v>
      </c>
      <c r="T230" s="270">
        <v>0</v>
      </c>
      <c r="U230" s="178">
        <v>24</v>
      </c>
      <c r="V230" s="178">
        <v>24</v>
      </c>
    </row>
    <row r="231" spans="1:22" s="138" customFormat="1" ht="28.5" customHeight="1">
      <c r="A231" s="222" t="s">
        <v>534</v>
      </c>
      <c r="B231" s="212" t="s">
        <v>577</v>
      </c>
      <c r="C231" s="223" t="s">
        <v>531</v>
      </c>
      <c r="D231" s="224">
        <v>1159</v>
      </c>
      <c r="E231" s="225"/>
      <c r="F231" s="224">
        <v>10</v>
      </c>
      <c r="G231" s="178">
        <v>12</v>
      </c>
      <c r="H231" s="178"/>
      <c r="I231" s="178"/>
      <c r="J231" s="226" t="s">
        <v>299</v>
      </c>
      <c r="K231" s="227"/>
      <c r="L231" s="178"/>
      <c r="M231" s="228"/>
      <c r="N231" s="229"/>
      <c r="O231" s="230"/>
      <c r="P231" s="179"/>
      <c r="Q231" s="180"/>
      <c r="R231" s="178">
        <v>12</v>
      </c>
      <c r="S231" s="270">
        <v>0</v>
      </c>
      <c r="T231" s="270">
        <v>0</v>
      </c>
      <c r="U231" s="178">
        <v>12</v>
      </c>
      <c r="V231" s="178">
        <v>12</v>
      </c>
    </row>
    <row r="232" spans="1:22" s="138" customFormat="1" ht="28.5" customHeight="1">
      <c r="A232" s="222" t="s">
        <v>535</v>
      </c>
      <c r="B232" s="212" t="s">
        <v>406</v>
      </c>
      <c r="C232" s="223" t="s">
        <v>531</v>
      </c>
      <c r="D232" s="224">
        <v>111</v>
      </c>
      <c r="E232" s="225"/>
      <c r="F232" s="224">
        <v>5</v>
      </c>
      <c r="G232" s="178">
        <v>12</v>
      </c>
      <c r="H232" s="178"/>
      <c r="I232" s="178"/>
      <c r="J232" s="226" t="s">
        <v>300</v>
      </c>
      <c r="K232" s="227">
        <f>SUM(G232:G234)*$K$15+$J$14</f>
        <v>15.322000000000001</v>
      </c>
      <c r="L232" s="178" t="s">
        <v>109</v>
      </c>
      <c r="M232" s="228"/>
      <c r="N232" s="229"/>
      <c r="O232" s="230"/>
      <c r="P232" s="179"/>
      <c r="Q232" s="180"/>
      <c r="R232" s="178">
        <v>12</v>
      </c>
      <c r="S232" s="270">
        <v>0</v>
      </c>
      <c r="T232" s="270">
        <v>0</v>
      </c>
      <c r="U232" s="178">
        <v>12</v>
      </c>
      <c r="V232" s="178">
        <v>12</v>
      </c>
    </row>
    <row r="233" spans="1:22" s="138" customFormat="1" ht="28.5" customHeight="1">
      <c r="A233" s="222" t="s">
        <v>535</v>
      </c>
      <c r="B233" s="212" t="s">
        <v>406</v>
      </c>
      <c r="C233" s="223" t="s">
        <v>531</v>
      </c>
      <c r="D233" s="224">
        <v>111</v>
      </c>
      <c r="E233" s="225"/>
      <c r="F233" s="224">
        <v>6</v>
      </c>
      <c r="G233" s="178">
        <v>24</v>
      </c>
      <c r="H233" s="178"/>
      <c r="I233" s="178"/>
      <c r="J233" s="226" t="s">
        <v>300</v>
      </c>
      <c r="K233" s="227"/>
      <c r="L233" s="178"/>
      <c r="M233" s="228"/>
      <c r="N233" s="229"/>
      <c r="O233" s="230"/>
      <c r="P233" s="179"/>
      <c r="Q233" s="180"/>
      <c r="R233" s="178">
        <v>24</v>
      </c>
      <c r="S233" s="270">
        <v>0</v>
      </c>
      <c r="T233" s="270">
        <v>0</v>
      </c>
      <c r="U233" s="178">
        <v>24</v>
      </c>
      <c r="V233" s="178">
        <v>24</v>
      </c>
    </row>
    <row r="234" spans="1:22" s="138" customFormat="1" ht="28.5" customHeight="1">
      <c r="A234" s="222" t="s">
        <v>535</v>
      </c>
      <c r="B234" s="212" t="s">
        <v>406</v>
      </c>
      <c r="C234" s="223" t="s">
        <v>531</v>
      </c>
      <c r="D234" s="224">
        <v>111</v>
      </c>
      <c r="E234" s="225"/>
      <c r="F234" s="224">
        <v>8</v>
      </c>
      <c r="G234" s="178">
        <v>6</v>
      </c>
      <c r="H234" s="178"/>
      <c r="I234" s="178"/>
      <c r="J234" s="226" t="s">
        <v>300</v>
      </c>
      <c r="K234" s="227"/>
      <c r="L234" s="178"/>
      <c r="M234" s="228"/>
      <c r="N234" s="229"/>
      <c r="O234" s="230"/>
      <c r="P234" s="179"/>
      <c r="Q234" s="180"/>
      <c r="R234" s="178">
        <v>6</v>
      </c>
      <c r="S234" s="270">
        <v>0</v>
      </c>
      <c r="T234" s="270">
        <v>0</v>
      </c>
      <c r="U234" s="178">
        <v>6</v>
      </c>
      <c r="V234" s="178">
        <v>6</v>
      </c>
    </row>
    <row r="235" spans="1:22" s="138" customFormat="1" ht="28.5" customHeight="1">
      <c r="A235" s="222" t="s">
        <v>536</v>
      </c>
      <c r="B235" s="212" t="s">
        <v>578</v>
      </c>
      <c r="C235" s="223" t="s">
        <v>531</v>
      </c>
      <c r="D235" s="224">
        <v>3279</v>
      </c>
      <c r="E235" s="225"/>
      <c r="F235" s="224">
        <v>4</v>
      </c>
      <c r="G235" s="178">
        <v>30</v>
      </c>
      <c r="H235" s="178"/>
      <c r="I235" s="178"/>
      <c r="J235" s="226" t="s">
        <v>302</v>
      </c>
      <c r="K235" s="227">
        <f>SUM(G235)*$K$15+$J$14</f>
        <v>11.23</v>
      </c>
      <c r="L235" s="178" t="s">
        <v>109</v>
      </c>
      <c r="M235" s="228"/>
      <c r="N235" s="229"/>
      <c r="O235" s="230"/>
      <c r="P235" s="179"/>
      <c r="Q235" s="180"/>
      <c r="R235" s="178">
        <v>30</v>
      </c>
      <c r="S235" s="270">
        <v>0</v>
      </c>
      <c r="T235" s="270">
        <v>0</v>
      </c>
      <c r="U235" s="178">
        <v>30</v>
      </c>
      <c r="V235" s="178">
        <v>30</v>
      </c>
    </row>
    <row r="236" spans="1:22" s="138" customFormat="1" ht="28.5" customHeight="1">
      <c r="A236" s="222" t="s">
        <v>536</v>
      </c>
      <c r="B236" s="212" t="s">
        <v>578</v>
      </c>
      <c r="C236" s="223" t="s">
        <v>531</v>
      </c>
      <c r="D236" s="224">
        <v>3279</v>
      </c>
      <c r="E236" s="225"/>
      <c r="F236" s="224">
        <v>5</v>
      </c>
      <c r="G236" s="178">
        <v>6</v>
      </c>
      <c r="H236" s="178"/>
      <c r="I236" s="178"/>
      <c r="J236" s="226" t="s">
        <v>303</v>
      </c>
      <c r="K236" s="227">
        <f>SUM(G236:G237)*$K$15+$J$14</f>
        <v>15.322000000000001</v>
      </c>
      <c r="L236" s="178" t="s">
        <v>109</v>
      </c>
      <c r="M236" s="228"/>
      <c r="N236" s="229"/>
      <c r="O236" s="230"/>
      <c r="P236" s="179"/>
      <c r="Q236" s="180"/>
      <c r="R236" s="178">
        <v>6</v>
      </c>
      <c r="S236" s="270">
        <v>0</v>
      </c>
      <c r="T236" s="270">
        <v>0</v>
      </c>
      <c r="U236" s="178">
        <v>6</v>
      </c>
      <c r="V236" s="178">
        <v>6</v>
      </c>
    </row>
    <row r="237" spans="1:22" s="138" customFormat="1" ht="28.5" customHeight="1">
      <c r="A237" s="222" t="s">
        <v>536</v>
      </c>
      <c r="B237" s="212" t="s">
        <v>578</v>
      </c>
      <c r="C237" s="223" t="s">
        <v>531</v>
      </c>
      <c r="D237" s="224">
        <v>3279</v>
      </c>
      <c r="E237" s="225"/>
      <c r="F237" s="224" t="s">
        <v>114</v>
      </c>
      <c r="G237" s="178">
        <v>36</v>
      </c>
      <c r="H237" s="178"/>
      <c r="I237" s="178"/>
      <c r="J237" s="226" t="s">
        <v>303</v>
      </c>
      <c r="K237" s="227"/>
      <c r="L237" s="178"/>
      <c r="M237" s="228"/>
      <c r="N237" s="229"/>
      <c r="O237" s="230"/>
      <c r="P237" s="179"/>
      <c r="Q237" s="180"/>
      <c r="R237" s="178">
        <v>36</v>
      </c>
      <c r="S237" s="270">
        <v>0</v>
      </c>
      <c r="T237" s="270">
        <v>0</v>
      </c>
      <c r="U237" s="178">
        <v>36</v>
      </c>
      <c r="V237" s="178">
        <v>36</v>
      </c>
    </row>
    <row r="238" spans="1:22" s="251" customFormat="1" ht="28.5" customHeight="1">
      <c r="A238" s="240" t="s">
        <v>536</v>
      </c>
      <c r="B238" s="241" t="s">
        <v>578</v>
      </c>
      <c r="C238" s="242" t="s">
        <v>531</v>
      </c>
      <c r="D238" s="243">
        <v>3279</v>
      </c>
      <c r="E238" s="243"/>
      <c r="F238" s="243" t="s">
        <v>297</v>
      </c>
      <c r="G238" s="244">
        <v>24</v>
      </c>
      <c r="H238" s="244"/>
      <c r="I238" s="244"/>
      <c r="J238" s="245" t="s">
        <v>305</v>
      </c>
      <c r="K238" s="246">
        <f>SUM(G238:G239)*$K$15+$J$14</f>
        <v>15.322000000000001</v>
      </c>
      <c r="L238" s="244" t="s">
        <v>109</v>
      </c>
      <c r="M238" s="247"/>
      <c r="N238" s="244"/>
      <c r="O238" s="248"/>
      <c r="P238" s="249"/>
      <c r="Q238" s="250" t="s">
        <v>611</v>
      </c>
      <c r="R238" s="244">
        <v>24</v>
      </c>
      <c r="S238" s="272">
        <v>0</v>
      </c>
      <c r="T238" s="272">
        <v>0</v>
      </c>
      <c r="U238" s="244">
        <v>24</v>
      </c>
      <c r="V238" s="244">
        <v>24</v>
      </c>
    </row>
    <row r="239" spans="1:22" s="138" customFormat="1" ht="28.5" customHeight="1">
      <c r="A239" s="222" t="s">
        <v>536</v>
      </c>
      <c r="B239" s="212" t="s">
        <v>578</v>
      </c>
      <c r="C239" s="223" t="s">
        <v>531</v>
      </c>
      <c r="D239" s="224">
        <v>3279</v>
      </c>
      <c r="E239" s="225"/>
      <c r="F239" s="224" t="s">
        <v>113</v>
      </c>
      <c r="G239" s="178">
        <v>18</v>
      </c>
      <c r="H239" s="178"/>
      <c r="I239" s="178"/>
      <c r="J239" s="226" t="s">
        <v>305</v>
      </c>
      <c r="K239" s="227"/>
      <c r="L239" s="178"/>
      <c r="M239" s="228"/>
      <c r="N239" s="229"/>
      <c r="O239" s="230"/>
      <c r="P239" s="179"/>
      <c r="Q239" s="180"/>
      <c r="R239" s="178">
        <v>18</v>
      </c>
      <c r="S239" s="270">
        <v>0</v>
      </c>
      <c r="T239" s="270">
        <v>0</v>
      </c>
      <c r="U239" s="178">
        <v>18</v>
      </c>
      <c r="V239" s="178">
        <v>18</v>
      </c>
    </row>
    <row r="240" spans="1:22" s="138" customFormat="1" ht="28.5" customHeight="1">
      <c r="A240" s="222" t="s">
        <v>537</v>
      </c>
      <c r="B240" s="212" t="s">
        <v>577</v>
      </c>
      <c r="C240" s="223" t="s">
        <v>531</v>
      </c>
      <c r="D240" s="224">
        <v>1113</v>
      </c>
      <c r="E240" s="225"/>
      <c r="F240" s="224">
        <v>2</v>
      </c>
      <c r="G240" s="178">
        <v>42</v>
      </c>
      <c r="H240" s="178"/>
      <c r="I240" s="178"/>
      <c r="J240" s="226" t="s">
        <v>306</v>
      </c>
      <c r="K240" s="227">
        <f>SUM(G240)*$K$15+$J$14</f>
        <v>15.322000000000001</v>
      </c>
      <c r="L240" s="178" t="s">
        <v>109</v>
      </c>
      <c r="M240" s="228"/>
      <c r="N240" s="229"/>
      <c r="O240" s="230"/>
      <c r="P240" s="179"/>
      <c r="Q240" s="180"/>
      <c r="R240" s="178">
        <v>42</v>
      </c>
      <c r="S240" s="270">
        <v>0</v>
      </c>
      <c r="T240" s="270">
        <v>0</v>
      </c>
      <c r="U240" s="178">
        <v>42</v>
      </c>
      <c r="V240" s="178">
        <v>42</v>
      </c>
    </row>
    <row r="241" spans="1:22" s="138" customFormat="1" ht="28.5" customHeight="1">
      <c r="A241" s="222" t="s">
        <v>537</v>
      </c>
      <c r="B241" s="212" t="s">
        <v>577</v>
      </c>
      <c r="C241" s="223" t="s">
        <v>531</v>
      </c>
      <c r="D241" s="224">
        <v>1113</v>
      </c>
      <c r="E241" s="225"/>
      <c r="F241" s="224">
        <v>7</v>
      </c>
      <c r="G241" s="178">
        <v>36</v>
      </c>
      <c r="H241" s="178"/>
      <c r="I241" s="178"/>
      <c r="J241" s="226" t="s">
        <v>307</v>
      </c>
      <c r="K241" s="227">
        <f>SUM(G241)*$K$15+$J$14</f>
        <v>13.276000000000002</v>
      </c>
      <c r="L241" s="178" t="s">
        <v>109</v>
      </c>
      <c r="M241" s="228"/>
      <c r="N241" s="229"/>
      <c r="O241" s="230"/>
      <c r="P241" s="179"/>
      <c r="Q241" s="180"/>
      <c r="R241" s="178">
        <v>36</v>
      </c>
      <c r="S241" s="270">
        <v>0</v>
      </c>
      <c r="T241" s="270">
        <v>0</v>
      </c>
      <c r="U241" s="178">
        <v>36</v>
      </c>
      <c r="V241" s="178">
        <v>36</v>
      </c>
    </row>
    <row r="242" spans="1:22" s="138" customFormat="1" ht="28.5" customHeight="1">
      <c r="A242" s="222" t="s">
        <v>537</v>
      </c>
      <c r="B242" s="212" t="s">
        <v>577</v>
      </c>
      <c r="C242" s="223" t="s">
        <v>531</v>
      </c>
      <c r="D242" s="224">
        <v>1113</v>
      </c>
      <c r="E242" s="225"/>
      <c r="F242" s="224">
        <v>5</v>
      </c>
      <c r="G242" s="178">
        <v>18</v>
      </c>
      <c r="H242" s="178"/>
      <c r="I242" s="178"/>
      <c r="J242" s="226" t="s">
        <v>402</v>
      </c>
      <c r="K242" s="227">
        <f>SUM(G242:G243)*$K$15+$J$14</f>
        <v>9.1840000000000011</v>
      </c>
      <c r="L242" s="178" t="s">
        <v>109</v>
      </c>
      <c r="M242" s="228"/>
      <c r="N242" s="229"/>
      <c r="O242" s="230"/>
      <c r="P242" s="179"/>
      <c r="Q242" s="180"/>
      <c r="R242" s="178">
        <v>18</v>
      </c>
      <c r="S242" s="270">
        <v>0</v>
      </c>
      <c r="T242" s="270">
        <v>0</v>
      </c>
      <c r="U242" s="178">
        <v>18</v>
      </c>
      <c r="V242" s="178">
        <v>18</v>
      </c>
    </row>
    <row r="243" spans="1:22" s="138" customFormat="1" ht="28.5" customHeight="1">
      <c r="A243" s="222" t="s">
        <v>537</v>
      </c>
      <c r="B243" s="212" t="s">
        <v>577</v>
      </c>
      <c r="C243" s="223" t="s">
        <v>531</v>
      </c>
      <c r="D243" s="224">
        <v>1113</v>
      </c>
      <c r="E243" s="225"/>
      <c r="F243" s="224">
        <v>8</v>
      </c>
      <c r="G243" s="178">
        <v>6</v>
      </c>
      <c r="H243" s="178"/>
      <c r="I243" s="178"/>
      <c r="J243" s="226" t="s">
        <v>402</v>
      </c>
      <c r="K243" s="227"/>
      <c r="L243" s="178"/>
      <c r="M243" s="228"/>
      <c r="N243" s="229"/>
      <c r="O243" s="230"/>
      <c r="P243" s="179"/>
      <c r="Q243" s="180"/>
      <c r="R243" s="178">
        <v>6</v>
      </c>
      <c r="S243" s="270">
        <v>0</v>
      </c>
      <c r="T243" s="270">
        <v>0</v>
      </c>
      <c r="U243" s="178">
        <v>6</v>
      </c>
      <c r="V243" s="178">
        <v>6</v>
      </c>
    </row>
    <row r="244" spans="1:22" s="138" customFormat="1" ht="28.5" customHeight="1">
      <c r="A244" s="222" t="s">
        <v>538</v>
      </c>
      <c r="B244" s="212" t="s">
        <v>578</v>
      </c>
      <c r="C244" s="223" t="s">
        <v>531</v>
      </c>
      <c r="D244" s="224">
        <v>3066</v>
      </c>
      <c r="E244" s="225"/>
      <c r="F244" s="224">
        <v>6</v>
      </c>
      <c r="G244" s="178">
        <v>48</v>
      </c>
      <c r="H244" s="178"/>
      <c r="I244" s="178"/>
      <c r="J244" s="226" t="s">
        <v>401</v>
      </c>
      <c r="K244" s="227">
        <f>SUM(G244)*$K$15+$J$14</f>
        <v>17.368000000000002</v>
      </c>
      <c r="L244" s="178" t="s">
        <v>109</v>
      </c>
      <c r="M244" s="228"/>
      <c r="N244" s="229"/>
      <c r="O244" s="230"/>
      <c r="P244" s="179"/>
      <c r="Q244" s="180"/>
      <c r="R244" s="178">
        <v>48</v>
      </c>
      <c r="S244" s="270">
        <v>0</v>
      </c>
      <c r="T244" s="270">
        <v>0</v>
      </c>
      <c r="U244" s="178">
        <v>48</v>
      </c>
      <c r="V244" s="178">
        <v>48</v>
      </c>
    </row>
    <row r="245" spans="1:22" s="138" customFormat="1" ht="28.5" customHeight="1">
      <c r="A245" s="222" t="s">
        <v>538</v>
      </c>
      <c r="B245" s="212" t="s">
        <v>578</v>
      </c>
      <c r="C245" s="223" t="s">
        <v>531</v>
      </c>
      <c r="D245" s="224">
        <v>3066</v>
      </c>
      <c r="E245" s="225"/>
      <c r="F245" s="224">
        <v>2</v>
      </c>
      <c r="G245" s="178">
        <v>18</v>
      </c>
      <c r="H245" s="178"/>
      <c r="I245" s="178"/>
      <c r="J245" s="226" t="s">
        <v>309</v>
      </c>
      <c r="K245" s="227">
        <f>SUM(G245:G247)*$K$15+$J$14</f>
        <v>17.368000000000002</v>
      </c>
      <c r="L245" s="178" t="s">
        <v>109</v>
      </c>
      <c r="M245" s="228"/>
      <c r="N245" s="229"/>
      <c r="O245" s="230"/>
      <c r="P245" s="179"/>
      <c r="Q245" s="180"/>
      <c r="R245" s="178">
        <v>18</v>
      </c>
      <c r="S245" s="270">
        <v>0</v>
      </c>
      <c r="T245" s="270">
        <v>0</v>
      </c>
      <c r="U245" s="178">
        <v>18</v>
      </c>
      <c r="V245" s="178">
        <v>18</v>
      </c>
    </row>
    <row r="246" spans="1:22" s="138" customFormat="1" ht="28.5" customHeight="1">
      <c r="A246" s="222" t="s">
        <v>538</v>
      </c>
      <c r="B246" s="212" t="s">
        <v>578</v>
      </c>
      <c r="C246" s="223" t="s">
        <v>531</v>
      </c>
      <c r="D246" s="224">
        <v>3066</v>
      </c>
      <c r="E246" s="225"/>
      <c r="F246" s="224">
        <v>4</v>
      </c>
      <c r="G246" s="178">
        <v>24</v>
      </c>
      <c r="H246" s="178"/>
      <c r="I246" s="178"/>
      <c r="J246" s="226" t="s">
        <v>309</v>
      </c>
      <c r="K246" s="227"/>
      <c r="L246" s="178"/>
      <c r="M246" s="228"/>
      <c r="N246" s="229"/>
      <c r="O246" s="230"/>
      <c r="P246" s="179"/>
      <c r="Q246" s="180"/>
      <c r="R246" s="178">
        <v>24</v>
      </c>
      <c r="S246" s="270">
        <v>0</v>
      </c>
      <c r="T246" s="270">
        <v>0</v>
      </c>
      <c r="U246" s="178">
        <v>24</v>
      </c>
      <c r="V246" s="178">
        <v>24</v>
      </c>
    </row>
    <row r="247" spans="1:22" s="138" customFormat="1" ht="28.5" customHeight="1">
      <c r="A247" s="222" t="s">
        <v>538</v>
      </c>
      <c r="B247" s="212" t="s">
        <v>578</v>
      </c>
      <c r="C247" s="223" t="s">
        <v>531</v>
      </c>
      <c r="D247" s="224">
        <v>3066</v>
      </c>
      <c r="E247" s="225"/>
      <c r="F247" s="224">
        <v>6</v>
      </c>
      <c r="G247" s="178">
        <v>6</v>
      </c>
      <c r="H247" s="178"/>
      <c r="I247" s="178"/>
      <c r="J247" s="226" t="s">
        <v>309</v>
      </c>
      <c r="K247" s="227"/>
      <c r="L247" s="178"/>
      <c r="M247" s="228"/>
      <c r="N247" s="229"/>
      <c r="O247" s="230"/>
      <c r="P247" s="179"/>
      <c r="Q247" s="180"/>
      <c r="R247" s="178">
        <v>6</v>
      </c>
      <c r="S247" s="270">
        <v>0</v>
      </c>
      <c r="T247" s="270">
        <v>0</v>
      </c>
      <c r="U247" s="178">
        <v>6</v>
      </c>
      <c r="V247" s="178">
        <v>6</v>
      </c>
    </row>
    <row r="248" spans="1:22" s="138" customFormat="1" ht="28.5" customHeight="1">
      <c r="A248" s="222" t="s">
        <v>538</v>
      </c>
      <c r="B248" s="212" t="s">
        <v>578</v>
      </c>
      <c r="C248" s="223" t="s">
        <v>531</v>
      </c>
      <c r="D248" s="224">
        <v>3066</v>
      </c>
      <c r="E248" s="225"/>
      <c r="F248" s="224">
        <v>8</v>
      </c>
      <c r="G248" s="178">
        <v>12</v>
      </c>
      <c r="H248" s="178"/>
      <c r="I248" s="178"/>
      <c r="J248" s="226" t="s">
        <v>310</v>
      </c>
      <c r="K248" s="227">
        <f>SUM(G248:G249)*$K$15+$J$14</f>
        <v>17.368000000000002</v>
      </c>
      <c r="L248" s="178" t="s">
        <v>109</v>
      </c>
      <c r="M248" s="228"/>
      <c r="N248" s="229"/>
      <c r="O248" s="230"/>
      <c r="P248" s="179"/>
      <c r="Q248" s="180"/>
      <c r="R248" s="178">
        <v>12</v>
      </c>
      <c r="S248" s="270">
        <v>0</v>
      </c>
      <c r="T248" s="270">
        <v>0</v>
      </c>
      <c r="U248" s="178">
        <v>12</v>
      </c>
      <c r="V248" s="178">
        <v>12</v>
      </c>
    </row>
    <row r="249" spans="1:22" s="138" customFormat="1" ht="28.5" customHeight="1">
      <c r="A249" s="222" t="s">
        <v>538</v>
      </c>
      <c r="B249" s="212" t="s">
        <v>578</v>
      </c>
      <c r="C249" s="223" t="s">
        <v>531</v>
      </c>
      <c r="D249" s="224">
        <v>3066</v>
      </c>
      <c r="E249" s="225"/>
      <c r="F249" s="224">
        <v>10</v>
      </c>
      <c r="G249" s="178">
        <v>36</v>
      </c>
      <c r="H249" s="178"/>
      <c r="I249" s="178"/>
      <c r="J249" s="226" t="s">
        <v>310</v>
      </c>
      <c r="K249" s="227"/>
      <c r="L249" s="178"/>
      <c r="M249" s="228"/>
      <c r="N249" s="229"/>
      <c r="O249" s="230"/>
      <c r="P249" s="179"/>
      <c r="Q249" s="180"/>
      <c r="R249" s="178">
        <v>36</v>
      </c>
      <c r="S249" s="270">
        <v>0</v>
      </c>
      <c r="T249" s="270">
        <v>0</v>
      </c>
      <c r="U249" s="178">
        <v>36</v>
      </c>
      <c r="V249" s="178">
        <v>36</v>
      </c>
    </row>
    <row r="250" spans="1:22" s="138" customFormat="1" ht="28.5" customHeight="1">
      <c r="A250" s="222" t="s">
        <v>545</v>
      </c>
      <c r="B250" s="235"/>
      <c r="C250" s="223" t="s">
        <v>539</v>
      </c>
      <c r="D250" s="224">
        <v>53471</v>
      </c>
      <c r="E250" s="225"/>
      <c r="F250" s="224" t="s">
        <v>337</v>
      </c>
      <c r="G250" s="224">
        <v>33</v>
      </c>
      <c r="H250" s="178"/>
      <c r="I250" s="178"/>
      <c r="J250" s="178">
        <v>382</v>
      </c>
      <c r="K250" s="227">
        <f>SUM(G250:G256)*$N$15+$K$14</f>
        <v>8.3308</v>
      </c>
      <c r="L250" s="178" t="s">
        <v>552</v>
      </c>
      <c r="M250" s="228"/>
      <c r="N250" s="229"/>
      <c r="O250" s="230"/>
      <c r="P250" s="179"/>
      <c r="Q250" s="180"/>
      <c r="R250" s="224">
        <v>33</v>
      </c>
      <c r="S250" s="270">
        <v>0</v>
      </c>
      <c r="T250" s="270">
        <v>0</v>
      </c>
      <c r="U250" s="224">
        <v>33</v>
      </c>
      <c r="V250" s="224">
        <v>33</v>
      </c>
    </row>
    <row r="251" spans="1:22" s="138" customFormat="1" ht="28.5" customHeight="1">
      <c r="A251" s="222" t="s">
        <v>545</v>
      </c>
      <c r="B251" s="235"/>
      <c r="C251" s="223" t="s">
        <v>539</v>
      </c>
      <c r="D251" s="224">
        <v>53471</v>
      </c>
      <c r="E251" s="225"/>
      <c r="F251" s="224" t="s">
        <v>336</v>
      </c>
      <c r="G251" s="224">
        <v>21</v>
      </c>
      <c r="H251" s="178"/>
      <c r="I251" s="178"/>
      <c r="J251" s="178">
        <v>382</v>
      </c>
      <c r="K251" s="227"/>
      <c r="L251" s="178"/>
      <c r="M251" s="228"/>
      <c r="N251" s="229"/>
      <c r="O251" s="230"/>
      <c r="P251" s="179"/>
      <c r="Q251" s="180"/>
      <c r="R251" s="224">
        <v>21</v>
      </c>
      <c r="S251" s="270">
        <v>0</v>
      </c>
      <c r="T251" s="270">
        <v>0</v>
      </c>
      <c r="U251" s="224">
        <v>21</v>
      </c>
      <c r="V251" s="224">
        <v>21</v>
      </c>
    </row>
    <row r="252" spans="1:22" s="138" customFormat="1" ht="28.5" customHeight="1">
      <c r="A252" s="222" t="s">
        <v>545</v>
      </c>
      <c r="B252" s="235"/>
      <c r="C252" s="223" t="s">
        <v>539</v>
      </c>
      <c r="D252" s="224">
        <v>53471</v>
      </c>
      <c r="E252" s="225"/>
      <c r="F252" s="224" t="s">
        <v>540</v>
      </c>
      <c r="G252" s="224">
        <v>33</v>
      </c>
      <c r="H252" s="178"/>
      <c r="I252" s="178"/>
      <c r="J252" s="178">
        <v>382</v>
      </c>
      <c r="K252" s="227"/>
      <c r="L252" s="178"/>
      <c r="M252" s="228"/>
      <c r="N252" s="229"/>
      <c r="O252" s="230"/>
      <c r="P252" s="179"/>
      <c r="Q252" s="180"/>
      <c r="R252" s="224">
        <v>33</v>
      </c>
      <c r="S252" s="270">
        <v>0</v>
      </c>
      <c r="T252" s="270">
        <v>0</v>
      </c>
      <c r="U252" s="224">
        <v>33</v>
      </c>
      <c r="V252" s="224">
        <v>33</v>
      </c>
    </row>
    <row r="253" spans="1:22" s="138" customFormat="1" ht="28.5" customHeight="1">
      <c r="A253" s="222" t="s">
        <v>545</v>
      </c>
      <c r="B253" s="235"/>
      <c r="C253" s="223" t="s">
        <v>539</v>
      </c>
      <c r="D253" s="224">
        <v>53471</v>
      </c>
      <c r="E253" s="225"/>
      <c r="F253" s="224" t="s">
        <v>541</v>
      </c>
      <c r="G253" s="224">
        <v>24</v>
      </c>
      <c r="H253" s="178"/>
      <c r="I253" s="178"/>
      <c r="J253" s="178">
        <v>382</v>
      </c>
      <c r="K253" s="227"/>
      <c r="L253" s="178"/>
      <c r="M253" s="228"/>
      <c r="N253" s="229"/>
      <c r="O253" s="230"/>
      <c r="P253" s="179"/>
      <c r="Q253" s="180"/>
      <c r="R253" s="224">
        <v>24</v>
      </c>
      <c r="S253" s="270">
        <v>0</v>
      </c>
      <c r="T253" s="270">
        <v>0</v>
      </c>
      <c r="U253" s="224">
        <v>24</v>
      </c>
      <c r="V253" s="224">
        <v>24</v>
      </c>
    </row>
    <row r="254" spans="1:22" s="138" customFormat="1" ht="28.5" customHeight="1">
      <c r="A254" s="222" t="s">
        <v>545</v>
      </c>
      <c r="B254" s="235"/>
      <c r="C254" s="223" t="s">
        <v>539</v>
      </c>
      <c r="D254" s="224">
        <v>53471</v>
      </c>
      <c r="E254" s="225"/>
      <c r="F254" s="224" t="s">
        <v>542</v>
      </c>
      <c r="G254" s="224">
        <v>19</v>
      </c>
      <c r="H254" s="178"/>
      <c r="I254" s="178"/>
      <c r="J254" s="178">
        <v>382</v>
      </c>
      <c r="K254" s="227"/>
      <c r="L254" s="178"/>
      <c r="M254" s="228"/>
      <c r="N254" s="229"/>
      <c r="O254" s="230"/>
      <c r="P254" s="179"/>
      <c r="Q254" s="180"/>
      <c r="R254" s="224">
        <v>19</v>
      </c>
      <c r="S254" s="270">
        <v>0</v>
      </c>
      <c r="T254" s="270">
        <v>0</v>
      </c>
      <c r="U254" s="224">
        <v>19</v>
      </c>
      <c r="V254" s="224">
        <v>19</v>
      </c>
    </row>
    <row r="255" spans="1:22" s="138" customFormat="1" ht="28.5" customHeight="1">
      <c r="A255" s="222" t="s">
        <v>545</v>
      </c>
      <c r="B255" s="235"/>
      <c r="C255" s="223" t="s">
        <v>539</v>
      </c>
      <c r="D255" s="224">
        <v>53471</v>
      </c>
      <c r="E255" s="225"/>
      <c r="F255" s="224" t="s">
        <v>543</v>
      </c>
      <c r="G255" s="224">
        <v>10</v>
      </c>
      <c r="H255" s="178"/>
      <c r="I255" s="178"/>
      <c r="J255" s="178">
        <v>382</v>
      </c>
      <c r="K255" s="227"/>
      <c r="L255" s="178"/>
      <c r="M255" s="228"/>
      <c r="N255" s="229"/>
      <c r="O255" s="230"/>
      <c r="P255" s="179"/>
      <c r="Q255" s="180"/>
      <c r="R255" s="224">
        <v>10</v>
      </c>
      <c r="S255" s="270">
        <v>0</v>
      </c>
      <c r="T255" s="270">
        <v>0</v>
      </c>
      <c r="U255" s="224">
        <v>10</v>
      </c>
      <c r="V255" s="224">
        <v>10</v>
      </c>
    </row>
    <row r="256" spans="1:22" s="138" customFormat="1" ht="28.5" customHeight="1">
      <c r="A256" s="222" t="s">
        <v>545</v>
      </c>
      <c r="B256" s="235"/>
      <c r="C256" s="223" t="s">
        <v>539</v>
      </c>
      <c r="D256" s="224">
        <v>53471</v>
      </c>
      <c r="E256" s="225"/>
      <c r="F256" s="224" t="s">
        <v>544</v>
      </c>
      <c r="G256" s="224">
        <v>9</v>
      </c>
      <c r="H256" s="178"/>
      <c r="I256" s="178"/>
      <c r="J256" s="178">
        <v>382</v>
      </c>
      <c r="K256" s="227"/>
      <c r="L256" s="178"/>
      <c r="M256" s="228"/>
      <c r="N256" s="229"/>
      <c r="O256" s="230"/>
      <c r="P256" s="179"/>
      <c r="Q256" s="180"/>
      <c r="R256" s="224">
        <v>9</v>
      </c>
      <c r="S256" s="270">
        <v>0</v>
      </c>
      <c r="T256" s="270">
        <v>0</v>
      </c>
      <c r="U256" s="224">
        <v>9</v>
      </c>
      <c r="V256" s="224">
        <v>9</v>
      </c>
    </row>
    <row r="257" spans="1:22" s="138" customFormat="1" ht="28.5" customHeight="1">
      <c r="A257" s="222" t="s">
        <v>545</v>
      </c>
      <c r="B257" s="235"/>
      <c r="C257" s="223" t="s">
        <v>539</v>
      </c>
      <c r="D257" s="224">
        <v>53470</v>
      </c>
      <c r="E257" s="225"/>
      <c r="F257" s="224" t="s">
        <v>546</v>
      </c>
      <c r="G257" s="178">
        <v>132</v>
      </c>
      <c r="H257" s="178"/>
      <c r="I257" s="178"/>
      <c r="J257" s="226" t="s">
        <v>311</v>
      </c>
      <c r="K257" s="227">
        <f>SUM(G257)*$N$15+$K$14</f>
        <v>7.4943999999999997</v>
      </c>
      <c r="L257" s="178" t="s">
        <v>552</v>
      </c>
      <c r="M257" s="228"/>
      <c r="N257" s="229"/>
      <c r="O257" s="230"/>
      <c r="P257" s="179"/>
      <c r="Q257" s="180"/>
      <c r="R257" s="178">
        <v>132</v>
      </c>
      <c r="S257" s="270">
        <v>0</v>
      </c>
      <c r="T257" s="270">
        <v>0</v>
      </c>
      <c r="U257" s="178">
        <v>132</v>
      </c>
      <c r="V257" s="178">
        <v>132</v>
      </c>
    </row>
    <row r="258" spans="1:22" s="138" customFormat="1" ht="28.5" customHeight="1">
      <c r="A258" s="222" t="s">
        <v>545</v>
      </c>
      <c r="B258" s="235"/>
      <c r="C258" s="223" t="s">
        <v>539</v>
      </c>
      <c r="D258" s="224">
        <v>53470</v>
      </c>
      <c r="E258" s="225"/>
      <c r="F258" s="224" t="s">
        <v>547</v>
      </c>
      <c r="G258" s="178">
        <v>189</v>
      </c>
      <c r="H258" s="178"/>
      <c r="I258" s="178"/>
      <c r="J258" s="226" t="s">
        <v>312</v>
      </c>
      <c r="K258" s="227">
        <f>SUM(G258)*$N$15+$K$14</f>
        <v>10.2988</v>
      </c>
      <c r="L258" s="178" t="s">
        <v>552</v>
      </c>
      <c r="M258" s="228"/>
      <c r="N258" s="229"/>
      <c r="O258" s="230"/>
      <c r="P258" s="179"/>
      <c r="Q258" s="180"/>
      <c r="R258" s="178">
        <v>189</v>
      </c>
      <c r="S258" s="270">
        <v>0</v>
      </c>
      <c r="T258" s="270">
        <v>0</v>
      </c>
      <c r="U258" s="178">
        <v>189</v>
      </c>
      <c r="V258" s="178">
        <v>189</v>
      </c>
    </row>
    <row r="259" spans="1:22" s="138" customFormat="1" ht="28.5" customHeight="1">
      <c r="A259" s="222" t="s">
        <v>545</v>
      </c>
      <c r="B259" s="235"/>
      <c r="C259" s="223" t="s">
        <v>539</v>
      </c>
      <c r="D259" s="224">
        <v>53470</v>
      </c>
      <c r="E259" s="225"/>
      <c r="F259" s="224" t="s">
        <v>548</v>
      </c>
      <c r="G259" s="178">
        <v>131</v>
      </c>
      <c r="H259" s="178"/>
      <c r="I259" s="178"/>
      <c r="J259" s="226" t="s">
        <v>313</v>
      </c>
      <c r="K259" s="227">
        <f>SUM(G259)*$N$15+$K$14</f>
        <v>7.4451999999999998</v>
      </c>
      <c r="L259" s="178" t="s">
        <v>552</v>
      </c>
      <c r="M259" s="228"/>
      <c r="N259" s="229"/>
      <c r="O259" s="230"/>
      <c r="P259" s="179"/>
      <c r="Q259" s="180"/>
      <c r="R259" s="178">
        <v>131</v>
      </c>
      <c r="S259" s="270">
        <v>0</v>
      </c>
      <c r="T259" s="270">
        <v>0</v>
      </c>
      <c r="U259" s="178">
        <v>131</v>
      </c>
      <c r="V259" s="178">
        <v>131</v>
      </c>
    </row>
    <row r="260" spans="1:22" s="138" customFormat="1" ht="28.5" customHeight="1">
      <c r="A260" s="222" t="s">
        <v>545</v>
      </c>
      <c r="B260" s="235"/>
      <c r="C260" s="223" t="s">
        <v>539</v>
      </c>
      <c r="D260" s="224">
        <v>53470</v>
      </c>
      <c r="E260" s="225"/>
      <c r="F260" s="224" t="s">
        <v>549</v>
      </c>
      <c r="G260" s="178">
        <v>171</v>
      </c>
      <c r="H260" s="178"/>
      <c r="I260" s="178"/>
      <c r="J260" s="226" t="s">
        <v>315</v>
      </c>
      <c r="K260" s="227">
        <f>SUM(G260)*$N$15+$K$14</f>
        <v>9.4131999999999998</v>
      </c>
      <c r="L260" s="178" t="s">
        <v>552</v>
      </c>
      <c r="M260" s="228"/>
      <c r="N260" s="229"/>
      <c r="O260" s="230"/>
      <c r="P260" s="179"/>
      <c r="Q260" s="180"/>
      <c r="R260" s="178">
        <v>171</v>
      </c>
      <c r="S260" s="270">
        <v>0</v>
      </c>
      <c r="T260" s="270">
        <v>0</v>
      </c>
      <c r="U260" s="178">
        <v>171</v>
      </c>
      <c r="V260" s="178">
        <v>171</v>
      </c>
    </row>
    <row r="261" spans="1:22" s="138" customFormat="1" ht="28.5" customHeight="1">
      <c r="A261" s="222" t="s">
        <v>545</v>
      </c>
      <c r="B261" s="235"/>
      <c r="C261" s="223" t="s">
        <v>539</v>
      </c>
      <c r="D261" s="224">
        <v>53470</v>
      </c>
      <c r="E261" s="225"/>
      <c r="F261" s="224" t="s">
        <v>550</v>
      </c>
      <c r="G261" s="178">
        <v>84</v>
      </c>
      <c r="H261" s="178"/>
      <c r="I261" s="178"/>
      <c r="J261" s="226" t="s">
        <v>316</v>
      </c>
      <c r="K261" s="227">
        <f>SUM(G261:I262)*$N$15+$K$14</f>
        <v>7.3468</v>
      </c>
      <c r="L261" s="178" t="s">
        <v>552</v>
      </c>
      <c r="M261" s="228"/>
      <c r="N261" s="229"/>
      <c r="O261" s="230"/>
      <c r="P261" s="179"/>
      <c r="Q261" s="180"/>
      <c r="R261" s="178">
        <v>84</v>
      </c>
      <c r="S261" s="270">
        <v>0</v>
      </c>
      <c r="T261" s="270">
        <v>0</v>
      </c>
      <c r="U261" s="178">
        <v>84</v>
      </c>
      <c r="V261" s="178">
        <v>84</v>
      </c>
    </row>
    <row r="262" spans="1:22" s="138" customFormat="1" ht="28.5" customHeight="1">
      <c r="A262" s="222" t="s">
        <v>545</v>
      </c>
      <c r="B262" s="235"/>
      <c r="C262" s="223" t="s">
        <v>539</v>
      </c>
      <c r="D262" s="224">
        <v>53470</v>
      </c>
      <c r="E262" s="225"/>
      <c r="F262" s="224" t="s">
        <v>551</v>
      </c>
      <c r="G262" s="178">
        <v>45</v>
      </c>
      <c r="H262" s="178"/>
      <c r="I262" s="178"/>
      <c r="J262" s="226" t="s">
        <v>316</v>
      </c>
      <c r="K262" s="227"/>
      <c r="L262" s="178"/>
      <c r="M262" s="228"/>
      <c r="N262" s="229"/>
      <c r="O262" s="230"/>
      <c r="P262" s="179"/>
      <c r="Q262" s="180"/>
      <c r="R262" s="178">
        <v>45</v>
      </c>
      <c r="S262" s="270">
        <v>0</v>
      </c>
      <c r="T262" s="270">
        <v>0</v>
      </c>
      <c r="U262" s="178">
        <v>45</v>
      </c>
      <c r="V262" s="178">
        <v>45</v>
      </c>
    </row>
    <row r="263" spans="1:22" s="138" customFormat="1" ht="28.5" customHeight="1" thickBot="1">
      <c r="A263" s="282" t="s">
        <v>579</v>
      </c>
      <c r="B263" s="283"/>
      <c r="C263" s="283"/>
      <c r="D263" s="283"/>
      <c r="E263" s="283"/>
      <c r="F263" s="284"/>
      <c r="G263" s="181">
        <f>SUM(G17:G262)</f>
        <v>8417</v>
      </c>
      <c r="H263" s="181"/>
      <c r="I263" s="181"/>
      <c r="J263" s="236"/>
      <c r="K263" s="182">
        <f>SUM(K17:K262)</f>
        <v>1223.0021999999992</v>
      </c>
      <c r="L263" s="181"/>
      <c r="M263" s="237"/>
      <c r="N263" s="238"/>
      <c r="O263" s="239"/>
      <c r="P263" s="183"/>
      <c r="Q263" s="184"/>
      <c r="R263" s="181">
        <f t="shared" ref="R263:V263" si="4">SUM(R17:R262)</f>
        <v>8417</v>
      </c>
      <c r="S263" s="181">
        <f t="shared" si="4"/>
        <v>0</v>
      </c>
      <c r="T263" s="181">
        <f t="shared" si="4"/>
        <v>0</v>
      </c>
      <c r="U263" s="181">
        <f t="shared" si="4"/>
        <v>8417</v>
      </c>
      <c r="V263" s="181">
        <f t="shared" si="4"/>
        <v>8417</v>
      </c>
    </row>
    <row r="264" spans="1:22" s="89" customFormat="1" ht="17">
      <c r="A264" s="185"/>
      <c r="B264" s="185"/>
      <c r="C264" s="185"/>
      <c r="D264" s="185"/>
      <c r="E264" s="185"/>
      <c r="F264" s="185"/>
      <c r="G264" s="185"/>
      <c r="H264" s="185"/>
      <c r="I264" s="185"/>
      <c r="J264" s="185"/>
      <c r="K264" s="186"/>
      <c r="L264" s="185"/>
      <c r="M264" s="185"/>
      <c r="N264" s="187"/>
      <c r="O264" s="187"/>
      <c r="P264" s="187"/>
      <c r="Q264" s="187"/>
      <c r="R264" s="187"/>
      <c r="S264" s="187"/>
      <c r="T264" s="187"/>
      <c r="U264" s="187"/>
      <c r="V264" s="187"/>
    </row>
  </sheetData>
  <sheetProtection selectLockedCells="1" selectUnlockedCells="1"/>
  <autoFilter ref="A16:V264"/>
  <mergeCells count="1">
    <mergeCell ref="A263:F263"/>
  </mergeCells>
  <pageMargins left="0.25" right="0.25" top="5.2777777777777778E-2" bottom="1.0527777777777778" header="0.51180555555555551" footer="0.78749999999999998"/>
  <pageSetup scale="63" fitToHeight="0" orientation="portrait" useFirstPageNumber="1" horizontalDpi="300" verticalDpi="300"/>
  <headerFooter alignWithMargins="0">
    <oddFooter>&amp;C&amp;"Times New Roman,Normal"&amp;12&amp;P of 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6"/>
  <sheetViews>
    <sheetView topLeftCell="A2" zoomScaleSheetLayoutView="90" workbookViewId="0">
      <pane ySplit="1" topLeftCell="A26" activePane="bottomLeft" state="frozen"/>
      <selection activeCell="B71" sqref="B71"/>
      <selection pane="bottomLeft" activeCell="B71" sqref="B71"/>
    </sheetView>
  </sheetViews>
  <sheetFormatPr baseColWidth="10" defaultColWidth="11.5" defaultRowHeight="12" x14ac:dyDescent="0"/>
  <cols>
    <col min="1" max="2" width="22.5" style="87" customWidth="1"/>
    <col min="3" max="4" width="11.5" style="87" customWidth="1"/>
    <col min="5" max="6" width="22.5" style="87" customWidth="1"/>
    <col min="7" max="7" width="9.1640625" style="87" customWidth="1"/>
    <col min="8" max="8" width="13.83203125" style="87" customWidth="1"/>
    <col min="9" max="242" width="11.5" style="87"/>
    <col min="243" max="243" width="17" style="87" customWidth="1"/>
    <col min="244" max="244" width="42.6640625" style="87" bestFit="1" customWidth="1"/>
    <col min="245" max="245" width="8.5" style="87" customWidth="1"/>
    <col min="246" max="246" width="9.1640625" style="87" customWidth="1"/>
    <col min="247" max="247" width="12.6640625" style="87" customWidth="1"/>
    <col min="248" max="248" width="10.33203125" style="87" customWidth="1"/>
    <col min="249" max="249" width="13.83203125" style="87" customWidth="1"/>
    <col min="250" max="251" width="11.5" style="87" customWidth="1"/>
    <col min="252" max="252" width="17.83203125" style="87" customWidth="1"/>
    <col min="253" max="253" width="16.5" style="87" customWidth="1"/>
    <col min="254" max="254" width="16.1640625" style="87" customWidth="1"/>
    <col min="255" max="255" width="15.5" style="87" customWidth="1"/>
    <col min="256" max="256" width="13.6640625" style="87" customWidth="1"/>
    <col min="257" max="258" width="11" style="87" customWidth="1"/>
    <col min="259" max="259" width="11.6640625" style="87" customWidth="1"/>
    <col min="260" max="260" width="15.33203125" style="87" customWidth="1"/>
    <col min="261" max="261" width="12.6640625" style="87" customWidth="1"/>
    <col min="262" max="263" width="11" style="87" customWidth="1"/>
    <col min="264" max="264" width="13.1640625" style="87" customWidth="1"/>
    <col min="265" max="498" width="11.5" style="87"/>
    <col min="499" max="499" width="17" style="87" customWidth="1"/>
    <col min="500" max="500" width="42.6640625" style="87" bestFit="1" customWidth="1"/>
    <col min="501" max="501" width="8.5" style="87" customWidth="1"/>
    <col min="502" max="502" width="9.1640625" style="87" customWidth="1"/>
    <col min="503" max="503" width="12.6640625" style="87" customWidth="1"/>
    <col min="504" max="504" width="10.33203125" style="87" customWidth="1"/>
    <col min="505" max="505" width="13.83203125" style="87" customWidth="1"/>
    <col min="506" max="507" width="11.5" style="87" customWidth="1"/>
    <col min="508" max="508" width="17.83203125" style="87" customWidth="1"/>
    <col min="509" max="509" width="16.5" style="87" customWidth="1"/>
    <col min="510" max="510" width="16.1640625" style="87" customWidth="1"/>
    <col min="511" max="511" width="15.5" style="87" customWidth="1"/>
    <col min="512" max="512" width="13.6640625" style="87" customWidth="1"/>
    <col min="513" max="514" width="11" style="87" customWidth="1"/>
    <col min="515" max="515" width="11.6640625" style="87" customWidth="1"/>
    <col min="516" max="516" width="15.33203125" style="87" customWidth="1"/>
    <col min="517" max="517" width="12.6640625" style="87" customWidth="1"/>
    <col min="518" max="519" width="11" style="87" customWidth="1"/>
    <col min="520" max="520" width="13.1640625" style="87" customWidth="1"/>
    <col min="521" max="754" width="11.5" style="87"/>
    <col min="755" max="755" width="17" style="87" customWidth="1"/>
    <col min="756" max="756" width="42.6640625" style="87" bestFit="1" customWidth="1"/>
    <col min="757" max="757" width="8.5" style="87" customWidth="1"/>
    <col min="758" max="758" width="9.1640625" style="87" customWidth="1"/>
    <col min="759" max="759" width="12.6640625" style="87" customWidth="1"/>
    <col min="760" max="760" width="10.33203125" style="87" customWidth="1"/>
    <col min="761" max="761" width="13.83203125" style="87" customWidth="1"/>
    <col min="762" max="763" width="11.5" style="87" customWidth="1"/>
    <col min="764" max="764" width="17.83203125" style="87" customWidth="1"/>
    <col min="765" max="765" width="16.5" style="87" customWidth="1"/>
    <col min="766" max="766" width="16.1640625" style="87" customWidth="1"/>
    <col min="767" max="767" width="15.5" style="87" customWidth="1"/>
    <col min="768" max="768" width="13.6640625" style="87" customWidth="1"/>
    <col min="769" max="770" width="11" style="87" customWidth="1"/>
    <col min="771" max="771" width="11.6640625" style="87" customWidth="1"/>
    <col min="772" max="772" width="15.33203125" style="87" customWidth="1"/>
    <col min="773" max="773" width="12.6640625" style="87" customWidth="1"/>
    <col min="774" max="775" width="11" style="87" customWidth="1"/>
    <col min="776" max="776" width="13.1640625" style="87" customWidth="1"/>
    <col min="777" max="1010" width="11.5" style="87"/>
    <col min="1011" max="1011" width="17" style="87" customWidth="1"/>
    <col min="1012" max="1012" width="42.6640625" style="87" bestFit="1" customWidth="1"/>
    <col min="1013" max="1013" width="8.5" style="87" customWidth="1"/>
    <col min="1014" max="1014" width="9.1640625" style="87" customWidth="1"/>
    <col min="1015" max="1015" width="12.6640625" style="87" customWidth="1"/>
    <col min="1016" max="1016" width="10.33203125" style="87" customWidth="1"/>
    <col min="1017" max="1017" width="13.83203125" style="87" customWidth="1"/>
    <col min="1018" max="1019" width="11.5" style="87" customWidth="1"/>
    <col min="1020" max="1020" width="17.83203125" style="87" customWidth="1"/>
    <col min="1021" max="1021" width="16.5" style="87" customWidth="1"/>
    <col min="1022" max="1022" width="16.1640625" style="87" customWidth="1"/>
    <col min="1023" max="1023" width="15.5" style="87" customWidth="1"/>
    <col min="1024" max="1024" width="13.6640625" style="87" customWidth="1"/>
    <col min="1025" max="1026" width="11" style="87" customWidth="1"/>
    <col min="1027" max="1027" width="11.6640625" style="87" customWidth="1"/>
    <col min="1028" max="1028" width="15.33203125" style="87" customWidth="1"/>
    <col min="1029" max="1029" width="12.6640625" style="87" customWidth="1"/>
    <col min="1030" max="1031" width="11" style="87" customWidth="1"/>
    <col min="1032" max="1032" width="13.1640625" style="87" customWidth="1"/>
    <col min="1033" max="1266" width="11.5" style="87"/>
    <col min="1267" max="1267" width="17" style="87" customWidth="1"/>
    <col min="1268" max="1268" width="42.6640625" style="87" bestFit="1" customWidth="1"/>
    <col min="1269" max="1269" width="8.5" style="87" customWidth="1"/>
    <col min="1270" max="1270" width="9.1640625" style="87" customWidth="1"/>
    <col min="1271" max="1271" width="12.6640625" style="87" customWidth="1"/>
    <col min="1272" max="1272" width="10.33203125" style="87" customWidth="1"/>
    <col min="1273" max="1273" width="13.83203125" style="87" customWidth="1"/>
    <col min="1274" max="1275" width="11.5" style="87" customWidth="1"/>
    <col min="1276" max="1276" width="17.83203125" style="87" customWidth="1"/>
    <col min="1277" max="1277" width="16.5" style="87" customWidth="1"/>
    <col min="1278" max="1278" width="16.1640625" style="87" customWidth="1"/>
    <col min="1279" max="1279" width="15.5" style="87" customWidth="1"/>
    <col min="1280" max="1280" width="13.6640625" style="87" customWidth="1"/>
    <col min="1281" max="1282" width="11" style="87" customWidth="1"/>
    <col min="1283" max="1283" width="11.6640625" style="87" customWidth="1"/>
    <col min="1284" max="1284" width="15.33203125" style="87" customWidth="1"/>
    <col min="1285" max="1285" width="12.6640625" style="87" customWidth="1"/>
    <col min="1286" max="1287" width="11" style="87" customWidth="1"/>
    <col min="1288" max="1288" width="13.1640625" style="87" customWidth="1"/>
    <col min="1289" max="1522" width="11.5" style="87"/>
    <col min="1523" max="1523" width="17" style="87" customWidth="1"/>
    <col min="1524" max="1524" width="42.6640625" style="87" bestFit="1" customWidth="1"/>
    <col min="1525" max="1525" width="8.5" style="87" customWidth="1"/>
    <col min="1526" max="1526" width="9.1640625" style="87" customWidth="1"/>
    <col min="1527" max="1527" width="12.6640625" style="87" customWidth="1"/>
    <col min="1528" max="1528" width="10.33203125" style="87" customWidth="1"/>
    <col min="1529" max="1529" width="13.83203125" style="87" customWidth="1"/>
    <col min="1530" max="1531" width="11.5" style="87" customWidth="1"/>
    <col min="1532" max="1532" width="17.83203125" style="87" customWidth="1"/>
    <col min="1533" max="1533" width="16.5" style="87" customWidth="1"/>
    <col min="1534" max="1534" width="16.1640625" style="87" customWidth="1"/>
    <col min="1535" max="1535" width="15.5" style="87" customWidth="1"/>
    <col min="1536" max="1536" width="13.6640625" style="87" customWidth="1"/>
    <col min="1537" max="1538" width="11" style="87" customWidth="1"/>
    <col min="1539" max="1539" width="11.6640625" style="87" customWidth="1"/>
    <col min="1540" max="1540" width="15.33203125" style="87" customWidth="1"/>
    <col min="1541" max="1541" width="12.6640625" style="87" customWidth="1"/>
    <col min="1542" max="1543" width="11" style="87" customWidth="1"/>
    <col min="1544" max="1544" width="13.1640625" style="87" customWidth="1"/>
    <col min="1545" max="1778" width="11.5" style="87"/>
    <col min="1779" max="1779" width="17" style="87" customWidth="1"/>
    <col min="1780" max="1780" width="42.6640625" style="87" bestFit="1" customWidth="1"/>
    <col min="1781" max="1781" width="8.5" style="87" customWidth="1"/>
    <col min="1782" max="1782" width="9.1640625" style="87" customWidth="1"/>
    <col min="1783" max="1783" width="12.6640625" style="87" customWidth="1"/>
    <col min="1784" max="1784" width="10.33203125" style="87" customWidth="1"/>
    <col min="1785" max="1785" width="13.83203125" style="87" customWidth="1"/>
    <col min="1786" max="1787" width="11.5" style="87" customWidth="1"/>
    <col min="1788" max="1788" width="17.83203125" style="87" customWidth="1"/>
    <col min="1789" max="1789" width="16.5" style="87" customWidth="1"/>
    <col min="1790" max="1790" width="16.1640625" style="87" customWidth="1"/>
    <col min="1791" max="1791" width="15.5" style="87" customWidth="1"/>
    <col min="1792" max="1792" width="13.6640625" style="87" customWidth="1"/>
    <col min="1793" max="1794" width="11" style="87" customWidth="1"/>
    <col min="1795" max="1795" width="11.6640625" style="87" customWidth="1"/>
    <col min="1796" max="1796" width="15.33203125" style="87" customWidth="1"/>
    <col min="1797" max="1797" width="12.6640625" style="87" customWidth="1"/>
    <col min="1798" max="1799" width="11" style="87" customWidth="1"/>
    <col min="1800" max="1800" width="13.1640625" style="87" customWidth="1"/>
    <col min="1801" max="2034" width="11.5" style="87"/>
    <col min="2035" max="2035" width="17" style="87" customWidth="1"/>
    <col min="2036" max="2036" width="42.6640625" style="87" bestFit="1" customWidth="1"/>
    <col min="2037" max="2037" width="8.5" style="87" customWidth="1"/>
    <col min="2038" max="2038" width="9.1640625" style="87" customWidth="1"/>
    <col min="2039" max="2039" width="12.6640625" style="87" customWidth="1"/>
    <col min="2040" max="2040" width="10.33203125" style="87" customWidth="1"/>
    <col min="2041" max="2041" width="13.83203125" style="87" customWidth="1"/>
    <col min="2042" max="2043" width="11.5" style="87" customWidth="1"/>
    <col min="2044" max="2044" width="17.83203125" style="87" customWidth="1"/>
    <col min="2045" max="2045" width="16.5" style="87" customWidth="1"/>
    <col min="2046" max="2046" width="16.1640625" style="87" customWidth="1"/>
    <col min="2047" max="2047" width="15.5" style="87" customWidth="1"/>
    <col min="2048" max="2048" width="13.6640625" style="87" customWidth="1"/>
    <col min="2049" max="2050" width="11" style="87" customWidth="1"/>
    <col min="2051" max="2051" width="11.6640625" style="87" customWidth="1"/>
    <col min="2052" max="2052" width="15.33203125" style="87" customWidth="1"/>
    <col min="2053" max="2053" width="12.6640625" style="87" customWidth="1"/>
    <col min="2054" max="2055" width="11" style="87" customWidth="1"/>
    <col min="2056" max="2056" width="13.1640625" style="87" customWidth="1"/>
    <col min="2057" max="2290" width="11.5" style="87"/>
    <col min="2291" max="2291" width="17" style="87" customWidth="1"/>
    <col min="2292" max="2292" width="42.6640625" style="87" bestFit="1" customWidth="1"/>
    <col min="2293" max="2293" width="8.5" style="87" customWidth="1"/>
    <col min="2294" max="2294" width="9.1640625" style="87" customWidth="1"/>
    <col min="2295" max="2295" width="12.6640625" style="87" customWidth="1"/>
    <col min="2296" max="2296" width="10.33203125" style="87" customWidth="1"/>
    <col min="2297" max="2297" width="13.83203125" style="87" customWidth="1"/>
    <col min="2298" max="2299" width="11.5" style="87" customWidth="1"/>
    <col min="2300" max="2300" width="17.83203125" style="87" customWidth="1"/>
    <col min="2301" max="2301" width="16.5" style="87" customWidth="1"/>
    <col min="2302" max="2302" width="16.1640625" style="87" customWidth="1"/>
    <col min="2303" max="2303" width="15.5" style="87" customWidth="1"/>
    <col min="2304" max="2304" width="13.6640625" style="87" customWidth="1"/>
    <col min="2305" max="2306" width="11" style="87" customWidth="1"/>
    <col min="2307" max="2307" width="11.6640625" style="87" customWidth="1"/>
    <col min="2308" max="2308" width="15.33203125" style="87" customWidth="1"/>
    <col min="2309" max="2309" width="12.6640625" style="87" customWidth="1"/>
    <col min="2310" max="2311" width="11" style="87" customWidth="1"/>
    <col min="2312" max="2312" width="13.1640625" style="87" customWidth="1"/>
    <col min="2313" max="2546" width="11.5" style="87"/>
    <col min="2547" max="2547" width="17" style="87" customWidth="1"/>
    <col min="2548" max="2548" width="42.6640625" style="87" bestFit="1" customWidth="1"/>
    <col min="2549" max="2549" width="8.5" style="87" customWidth="1"/>
    <col min="2550" max="2550" width="9.1640625" style="87" customWidth="1"/>
    <col min="2551" max="2551" width="12.6640625" style="87" customWidth="1"/>
    <col min="2552" max="2552" width="10.33203125" style="87" customWidth="1"/>
    <col min="2553" max="2553" width="13.83203125" style="87" customWidth="1"/>
    <col min="2554" max="2555" width="11.5" style="87" customWidth="1"/>
    <col min="2556" max="2556" width="17.83203125" style="87" customWidth="1"/>
    <col min="2557" max="2557" width="16.5" style="87" customWidth="1"/>
    <col min="2558" max="2558" width="16.1640625" style="87" customWidth="1"/>
    <col min="2559" max="2559" width="15.5" style="87" customWidth="1"/>
    <col min="2560" max="2560" width="13.6640625" style="87" customWidth="1"/>
    <col min="2561" max="2562" width="11" style="87" customWidth="1"/>
    <col min="2563" max="2563" width="11.6640625" style="87" customWidth="1"/>
    <col min="2564" max="2564" width="15.33203125" style="87" customWidth="1"/>
    <col min="2565" max="2565" width="12.6640625" style="87" customWidth="1"/>
    <col min="2566" max="2567" width="11" style="87" customWidth="1"/>
    <col min="2568" max="2568" width="13.1640625" style="87" customWidth="1"/>
    <col min="2569" max="2802" width="11.5" style="87"/>
    <col min="2803" max="2803" width="17" style="87" customWidth="1"/>
    <col min="2804" max="2804" width="42.6640625" style="87" bestFit="1" customWidth="1"/>
    <col min="2805" max="2805" width="8.5" style="87" customWidth="1"/>
    <col min="2806" max="2806" width="9.1640625" style="87" customWidth="1"/>
    <col min="2807" max="2807" width="12.6640625" style="87" customWidth="1"/>
    <col min="2808" max="2808" width="10.33203125" style="87" customWidth="1"/>
    <col min="2809" max="2809" width="13.83203125" style="87" customWidth="1"/>
    <col min="2810" max="2811" width="11.5" style="87" customWidth="1"/>
    <col min="2812" max="2812" width="17.83203125" style="87" customWidth="1"/>
    <col min="2813" max="2813" width="16.5" style="87" customWidth="1"/>
    <col min="2814" max="2814" width="16.1640625" style="87" customWidth="1"/>
    <col min="2815" max="2815" width="15.5" style="87" customWidth="1"/>
    <col min="2816" max="2816" width="13.6640625" style="87" customWidth="1"/>
    <col min="2817" max="2818" width="11" style="87" customWidth="1"/>
    <col min="2819" max="2819" width="11.6640625" style="87" customWidth="1"/>
    <col min="2820" max="2820" width="15.33203125" style="87" customWidth="1"/>
    <col min="2821" max="2821" width="12.6640625" style="87" customWidth="1"/>
    <col min="2822" max="2823" width="11" style="87" customWidth="1"/>
    <col min="2824" max="2824" width="13.1640625" style="87" customWidth="1"/>
    <col min="2825" max="3058" width="11.5" style="87"/>
    <col min="3059" max="3059" width="17" style="87" customWidth="1"/>
    <col min="3060" max="3060" width="42.6640625" style="87" bestFit="1" customWidth="1"/>
    <col min="3061" max="3061" width="8.5" style="87" customWidth="1"/>
    <col min="3062" max="3062" width="9.1640625" style="87" customWidth="1"/>
    <col min="3063" max="3063" width="12.6640625" style="87" customWidth="1"/>
    <col min="3064" max="3064" width="10.33203125" style="87" customWidth="1"/>
    <col min="3065" max="3065" width="13.83203125" style="87" customWidth="1"/>
    <col min="3066" max="3067" width="11.5" style="87" customWidth="1"/>
    <col min="3068" max="3068" width="17.83203125" style="87" customWidth="1"/>
    <col min="3069" max="3069" width="16.5" style="87" customWidth="1"/>
    <col min="3070" max="3070" width="16.1640625" style="87" customWidth="1"/>
    <col min="3071" max="3071" width="15.5" style="87" customWidth="1"/>
    <col min="3072" max="3072" width="13.6640625" style="87" customWidth="1"/>
    <col min="3073" max="3074" width="11" style="87" customWidth="1"/>
    <col min="3075" max="3075" width="11.6640625" style="87" customWidth="1"/>
    <col min="3076" max="3076" width="15.33203125" style="87" customWidth="1"/>
    <col min="3077" max="3077" width="12.6640625" style="87" customWidth="1"/>
    <col min="3078" max="3079" width="11" style="87" customWidth="1"/>
    <col min="3080" max="3080" width="13.1640625" style="87" customWidth="1"/>
    <col min="3081" max="3314" width="11.5" style="87"/>
    <col min="3315" max="3315" width="17" style="87" customWidth="1"/>
    <col min="3316" max="3316" width="42.6640625" style="87" bestFit="1" customWidth="1"/>
    <col min="3317" max="3317" width="8.5" style="87" customWidth="1"/>
    <col min="3318" max="3318" width="9.1640625" style="87" customWidth="1"/>
    <col min="3319" max="3319" width="12.6640625" style="87" customWidth="1"/>
    <col min="3320" max="3320" width="10.33203125" style="87" customWidth="1"/>
    <col min="3321" max="3321" width="13.83203125" style="87" customWidth="1"/>
    <col min="3322" max="3323" width="11.5" style="87" customWidth="1"/>
    <col min="3324" max="3324" width="17.83203125" style="87" customWidth="1"/>
    <col min="3325" max="3325" width="16.5" style="87" customWidth="1"/>
    <col min="3326" max="3326" width="16.1640625" style="87" customWidth="1"/>
    <col min="3327" max="3327" width="15.5" style="87" customWidth="1"/>
    <col min="3328" max="3328" width="13.6640625" style="87" customWidth="1"/>
    <col min="3329" max="3330" width="11" style="87" customWidth="1"/>
    <col min="3331" max="3331" width="11.6640625" style="87" customWidth="1"/>
    <col min="3332" max="3332" width="15.33203125" style="87" customWidth="1"/>
    <col min="3333" max="3333" width="12.6640625" style="87" customWidth="1"/>
    <col min="3334" max="3335" width="11" style="87" customWidth="1"/>
    <col min="3336" max="3336" width="13.1640625" style="87" customWidth="1"/>
    <col min="3337" max="3570" width="11.5" style="87"/>
    <col min="3571" max="3571" width="17" style="87" customWidth="1"/>
    <col min="3572" max="3572" width="42.6640625" style="87" bestFit="1" customWidth="1"/>
    <col min="3573" max="3573" width="8.5" style="87" customWidth="1"/>
    <col min="3574" max="3574" width="9.1640625" style="87" customWidth="1"/>
    <col min="3575" max="3575" width="12.6640625" style="87" customWidth="1"/>
    <col min="3576" max="3576" width="10.33203125" style="87" customWidth="1"/>
    <col min="3577" max="3577" width="13.83203125" style="87" customWidth="1"/>
    <col min="3578" max="3579" width="11.5" style="87" customWidth="1"/>
    <col min="3580" max="3580" width="17.83203125" style="87" customWidth="1"/>
    <col min="3581" max="3581" width="16.5" style="87" customWidth="1"/>
    <col min="3582" max="3582" width="16.1640625" style="87" customWidth="1"/>
    <col min="3583" max="3583" width="15.5" style="87" customWidth="1"/>
    <col min="3584" max="3584" width="13.6640625" style="87" customWidth="1"/>
    <col min="3585" max="3586" width="11" style="87" customWidth="1"/>
    <col min="3587" max="3587" width="11.6640625" style="87" customWidth="1"/>
    <col min="3588" max="3588" width="15.33203125" style="87" customWidth="1"/>
    <col min="3589" max="3589" width="12.6640625" style="87" customWidth="1"/>
    <col min="3590" max="3591" width="11" style="87" customWidth="1"/>
    <col min="3592" max="3592" width="13.1640625" style="87" customWidth="1"/>
    <col min="3593" max="3826" width="11.5" style="87"/>
    <col min="3827" max="3827" width="17" style="87" customWidth="1"/>
    <col min="3828" max="3828" width="42.6640625" style="87" bestFit="1" customWidth="1"/>
    <col min="3829" max="3829" width="8.5" style="87" customWidth="1"/>
    <col min="3830" max="3830" width="9.1640625" style="87" customWidth="1"/>
    <col min="3831" max="3831" width="12.6640625" style="87" customWidth="1"/>
    <col min="3832" max="3832" width="10.33203125" style="87" customWidth="1"/>
    <col min="3833" max="3833" width="13.83203125" style="87" customWidth="1"/>
    <col min="3834" max="3835" width="11.5" style="87" customWidth="1"/>
    <col min="3836" max="3836" width="17.83203125" style="87" customWidth="1"/>
    <col min="3837" max="3837" width="16.5" style="87" customWidth="1"/>
    <col min="3838" max="3838" width="16.1640625" style="87" customWidth="1"/>
    <col min="3839" max="3839" width="15.5" style="87" customWidth="1"/>
    <col min="3840" max="3840" width="13.6640625" style="87" customWidth="1"/>
    <col min="3841" max="3842" width="11" style="87" customWidth="1"/>
    <col min="3843" max="3843" width="11.6640625" style="87" customWidth="1"/>
    <col min="3844" max="3844" width="15.33203125" style="87" customWidth="1"/>
    <col min="3845" max="3845" width="12.6640625" style="87" customWidth="1"/>
    <col min="3846" max="3847" width="11" style="87" customWidth="1"/>
    <col min="3848" max="3848" width="13.1640625" style="87" customWidth="1"/>
    <col min="3849" max="4082" width="11.5" style="87"/>
    <col min="4083" max="4083" width="17" style="87" customWidth="1"/>
    <col min="4084" max="4084" width="42.6640625" style="87" bestFit="1" customWidth="1"/>
    <col min="4085" max="4085" width="8.5" style="87" customWidth="1"/>
    <col min="4086" max="4086" width="9.1640625" style="87" customWidth="1"/>
    <col min="4087" max="4087" width="12.6640625" style="87" customWidth="1"/>
    <col min="4088" max="4088" width="10.33203125" style="87" customWidth="1"/>
    <col min="4089" max="4089" width="13.83203125" style="87" customWidth="1"/>
    <col min="4090" max="4091" width="11.5" style="87" customWidth="1"/>
    <col min="4092" max="4092" width="17.83203125" style="87" customWidth="1"/>
    <col min="4093" max="4093" width="16.5" style="87" customWidth="1"/>
    <col min="4094" max="4094" width="16.1640625" style="87" customWidth="1"/>
    <col min="4095" max="4095" width="15.5" style="87" customWidth="1"/>
    <col min="4096" max="4096" width="13.6640625" style="87" customWidth="1"/>
    <col min="4097" max="4098" width="11" style="87" customWidth="1"/>
    <col min="4099" max="4099" width="11.6640625" style="87" customWidth="1"/>
    <col min="4100" max="4100" width="15.33203125" style="87" customWidth="1"/>
    <col min="4101" max="4101" width="12.6640625" style="87" customWidth="1"/>
    <col min="4102" max="4103" width="11" style="87" customWidth="1"/>
    <col min="4104" max="4104" width="13.1640625" style="87" customWidth="1"/>
    <col min="4105" max="4338" width="11.5" style="87"/>
    <col min="4339" max="4339" width="17" style="87" customWidth="1"/>
    <col min="4340" max="4340" width="42.6640625" style="87" bestFit="1" customWidth="1"/>
    <col min="4341" max="4341" width="8.5" style="87" customWidth="1"/>
    <col min="4342" max="4342" width="9.1640625" style="87" customWidth="1"/>
    <col min="4343" max="4343" width="12.6640625" style="87" customWidth="1"/>
    <col min="4344" max="4344" width="10.33203125" style="87" customWidth="1"/>
    <col min="4345" max="4345" width="13.83203125" style="87" customWidth="1"/>
    <col min="4346" max="4347" width="11.5" style="87" customWidth="1"/>
    <col min="4348" max="4348" width="17.83203125" style="87" customWidth="1"/>
    <col min="4349" max="4349" width="16.5" style="87" customWidth="1"/>
    <col min="4350" max="4350" width="16.1640625" style="87" customWidth="1"/>
    <col min="4351" max="4351" width="15.5" style="87" customWidth="1"/>
    <col min="4352" max="4352" width="13.6640625" style="87" customWidth="1"/>
    <col min="4353" max="4354" width="11" style="87" customWidth="1"/>
    <col min="4355" max="4355" width="11.6640625" style="87" customWidth="1"/>
    <col min="4356" max="4356" width="15.33203125" style="87" customWidth="1"/>
    <col min="4357" max="4357" width="12.6640625" style="87" customWidth="1"/>
    <col min="4358" max="4359" width="11" style="87" customWidth="1"/>
    <col min="4360" max="4360" width="13.1640625" style="87" customWidth="1"/>
    <col min="4361" max="4594" width="11.5" style="87"/>
    <col min="4595" max="4595" width="17" style="87" customWidth="1"/>
    <col min="4596" max="4596" width="42.6640625" style="87" bestFit="1" customWidth="1"/>
    <col min="4597" max="4597" width="8.5" style="87" customWidth="1"/>
    <col min="4598" max="4598" width="9.1640625" style="87" customWidth="1"/>
    <col min="4599" max="4599" width="12.6640625" style="87" customWidth="1"/>
    <col min="4600" max="4600" width="10.33203125" style="87" customWidth="1"/>
    <col min="4601" max="4601" width="13.83203125" style="87" customWidth="1"/>
    <col min="4602" max="4603" width="11.5" style="87" customWidth="1"/>
    <col min="4604" max="4604" width="17.83203125" style="87" customWidth="1"/>
    <col min="4605" max="4605" width="16.5" style="87" customWidth="1"/>
    <col min="4606" max="4606" width="16.1640625" style="87" customWidth="1"/>
    <col min="4607" max="4607" width="15.5" style="87" customWidth="1"/>
    <col min="4608" max="4608" width="13.6640625" style="87" customWidth="1"/>
    <col min="4609" max="4610" width="11" style="87" customWidth="1"/>
    <col min="4611" max="4611" width="11.6640625" style="87" customWidth="1"/>
    <col min="4612" max="4612" width="15.33203125" style="87" customWidth="1"/>
    <col min="4613" max="4613" width="12.6640625" style="87" customWidth="1"/>
    <col min="4614" max="4615" width="11" style="87" customWidth="1"/>
    <col min="4616" max="4616" width="13.1640625" style="87" customWidth="1"/>
    <col min="4617" max="4850" width="11.5" style="87"/>
    <col min="4851" max="4851" width="17" style="87" customWidth="1"/>
    <col min="4852" max="4852" width="42.6640625" style="87" bestFit="1" customWidth="1"/>
    <col min="4853" max="4853" width="8.5" style="87" customWidth="1"/>
    <col min="4854" max="4854" width="9.1640625" style="87" customWidth="1"/>
    <col min="4855" max="4855" width="12.6640625" style="87" customWidth="1"/>
    <col min="4856" max="4856" width="10.33203125" style="87" customWidth="1"/>
    <col min="4857" max="4857" width="13.83203125" style="87" customWidth="1"/>
    <col min="4858" max="4859" width="11.5" style="87" customWidth="1"/>
    <col min="4860" max="4860" width="17.83203125" style="87" customWidth="1"/>
    <col min="4861" max="4861" width="16.5" style="87" customWidth="1"/>
    <col min="4862" max="4862" width="16.1640625" style="87" customWidth="1"/>
    <col min="4863" max="4863" width="15.5" style="87" customWidth="1"/>
    <col min="4864" max="4864" width="13.6640625" style="87" customWidth="1"/>
    <col min="4865" max="4866" width="11" style="87" customWidth="1"/>
    <col min="4867" max="4867" width="11.6640625" style="87" customWidth="1"/>
    <col min="4868" max="4868" width="15.33203125" style="87" customWidth="1"/>
    <col min="4869" max="4869" width="12.6640625" style="87" customWidth="1"/>
    <col min="4870" max="4871" width="11" style="87" customWidth="1"/>
    <col min="4872" max="4872" width="13.1640625" style="87" customWidth="1"/>
    <col min="4873" max="5106" width="11.5" style="87"/>
    <col min="5107" max="5107" width="17" style="87" customWidth="1"/>
    <col min="5108" max="5108" width="42.6640625" style="87" bestFit="1" customWidth="1"/>
    <col min="5109" max="5109" width="8.5" style="87" customWidth="1"/>
    <col min="5110" max="5110" width="9.1640625" style="87" customWidth="1"/>
    <col min="5111" max="5111" width="12.6640625" style="87" customWidth="1"/>
    <col min="5112" max="5112" width="10.33203125" style="87" customWidth="1"/>
    <col min="5113" max="5113" width="13.83203125" style="87" customWidth="1"/>
    <col min="5114" max="5115" width="11.5" style="87" customWidth="1"/>
    <col min="5116" max="5116" width="17.83203125" style="87" customWidth="1"/>
    <col min="5117" max="5117" width="16.5" style="87" customWidth="1"/>
    <col min="5118" max="5118" width="16.1640625" style="87" customWidth="1"/>
    <col min="5119" max="5119" width="15.5" style="87" customWidth="1"/>
    <col min="5120" max="5120" width="13.6640625" style="87" customWidth="1"/>
    <col min="5121" max="5122" width="11" style="87" customWidth="1"/>
    <col min="5123" max="5123" width="11.6640625" style="87" customWidth="1"/>
    <col min="5124" max="5124" width="15.33203125" style="87" customWidth="1"/>
    <col min="5125" max="5125" width="12.6640625" style="87" customWidth="1"/>
    <col min="5126" max="5127" width="11" style="87" customWidth="1"/>
    <col min="5128" max="5128" width="13.1640625" style="87" customWidth="1"/>
    <col min="5129" max="5362" width="11.5" style="87"/>
    <col min="5363" max="5363" width="17" style="87" customWidth="1"/>
    <col min="5364" max="5364" width="42.6640625" style="87" bestFit="1" customWidth="1"/>
    <col min="5365" max="5365" width="8.5" style="87" customWidth="1"/>
    <col min="5366" max="5366" width="9.1640625" style="87" customWidth="1"/>
    <col min="5367" max="5367" width="12.6640625" style="87" customWidth="1"/>
    <col min="5368" max="5368" width="10.33203125" style="87" customWidth="1"/>
    <col min="5369" max="5369" width="13.83203125" style="87" customWidth="1"/>
    <col min="5370" max="5371" width="11.5" style="87" customWidth="1"/>
    <col min="5372" max="5372" width="17.83203125" style="87" customWidth="1"/>
    <col min="5373" max="5373" width="16.5" style="87" customWidth="1"/>
    <col min="5374" max="5374" width="16.1640625" style="87" customWidth="1"/>
    <col min="5375" max="5375" width="15.5" style="87" customWidth="1"/>
    <col min="5376" max="5376" width="13.6640625" style="87" customWidth="1"/>
    <col min="5377" max="5378" width="11" style="87" customWidth="1"/>
    <col min="5379" max="5379" width="11.6640625" style="87" customWidth="1"/>
    <col min="5380" max="5380" width="15.33203125" style="87" customWidth="1"/>
    <col min="5381" max="5381" width="12.6640625" style="87" customWidth="1"/>
    <col min="5382" max="5383" width="11" style="87" customWidth="1"/>
    <col min="5384" max="5384" width="13.1640625" style="87" customWidth="1"/>
    <col min="5385" max="5618" width="11.5" style="87"/>
    <col min="5619" max="5619" width="17" style="87" customWidth="1"/>
    <col min="5620" max="5620" width="42.6640625" style="87" bestFit="1" customWidth="1"/>
    <col min="5621" max="5621" width="8.5" style="87" customWidth="1"/>
    <col min="5622" max="5622" width="9.1640625" style="87" customWidth="1"/>
    <col min="5623" max="5623" width="12.6640625" style="87" customWidth="1"/>
    <col min="5624" max="5624" width="10.33203125" style="87" customWidth="1"/>
    <col min="5625" max="5625" width="13.83203125" style="87" customWidth="1"/>
    <col min="5626" max="5627" width="11.5" style="87" customWidth="1"/>
    <col min="5628" max="5628" width="17.83203125" style="87" customWidth="1"/>
    <col min="5629" max="5629" width="16.5" style="87" customWidth="1"/>
    <col min="5630" max="5630" width="16.1640625" style="87" customWidth="1"/>
    <col min="5631" max="5631" width="15.5" style="87" customWidth="1"/>
    <col min="5632" max="5632" width="13.6640625" style="87" customWidth="1"/>
    <col min="5633" max="5634" width="11" style="87" customWidth="1"/>
    <col min="5635" max="5635" width="11.6640625" style="87" customWidth="1"/>
    <col min="5636" max="5636" width="15.33203125" style="87" customWidth="1"/>
    <col min="5637" max="5637" width="12.6640625" style="87" customWidth="1"/>
    <col min="5638" max="5639" width="11" style="87" customWidth="1"/>
    <col min="5640" max="5640" width="13.1640625" style="87" customWidth="1"/>
    <col min="5641" max="5874" width="11.5" style="87"/>
    <col min="5875" max="5875" width="17" style="87" customWidth="1"/>
    <col min="5876" max="5876" width="42.6640625" style="87" bestFit="1" customWidth="1"/>
    <col min="5877" max="5877" width="8.5" style="87" customWidth="1"/>
    <col min="5878" max="5878" width="9.1640625" style="87" customWidth="1"/>
    <col min="5879" max="5879" width="12.6640625" style="87" customWidth="1"/>
    <col min="5880" max="5880" width="10.33203125" style="87" customWidth="1"/>
    <col min="5881" max="5881" width="13.83203125" style="87" customWidth="1"/>
    <col min="5882" max="5883" width="11.5" style="87" customWidth="1"/>
    <col min="5884" max="5884" width="17.83203125" style="87" customWidth="1"/>
    <col min="5885" max="5885" width="16.5" style="87" customWidth="1"/>
    <col min="5886" max="5886" width="16.1640625" style="87" customWidth="1"/>
    <col min="5887" max="5887" width="15.5" style="87" customWidth="1"/>
    <col min="5888" max="5888" width="13.6640625" style="87" customWidth="1"/>
    <col min="5889" max="5890" width="11" style="87" customWidth="1"/>
    <col min="5891" max="5891" width="11.6640625" style="87" customWidth="1"/>
    <col min="5892" max="5892" width="15.33203125" style="87" customWidth="1"/>
    <col min="5893" max="5893" width="12.6640625" style="87" customWidth="1"/>
    <col min="5894" max="5895" width="11" style="87" customWidth="1"/>
    <col min="5896" max="5896" width="13.1640625" style="87" customWidth="1"/>
    <col min="5897" max="6130" width="11.5" style="87"/>
    <col min="6131" max="6131" width="17" style="87" customWidth="1"/>
    <col min="6132" max="6132" width="42.6640625" style="87" bestFit="1" customWidth="1"/>
    <col min="6133" max="6133" width="8.5" style="87" customWidth="1"/>
    <col min="6134" max="6134" width="9.1640625" style="87" customWidth="1"/>
    <col min="6135" max="6135" width="12.6640625" style="87" customWidth="1"/>
    <col min="6136" max="6136" width="10.33203125" style="87" customWidth="1"/>
    <col min="6137" max="6137" width="13.83203125" style="87" customWidth="1"/>
    <col min="6138" max="6139" width="11.5" style="87" customWidth="1"/>
    <col min="6140" max="6140" width="17.83203125" style="87" customWidth="1"/>
    <col min="6141" max="6141" width="16.5" style="87" customWidth="1"/>
    <col min="6142" max="6142" width="16.1640625" style="87" customWidth="1"/>
    <col min="6143" max="6143" width="15.5" style="87" customWidth="1"/>
    <col min="6144" max="6144" width="13.6640625" style="87" customWidth="1"/>
    <col min="6145" max="6146" width="11" style="87" customWidth="1"/>
    <col min="6147" max="6147" width="11.6640625" style="87" customWidth="1"/>
    <col min="6148" max="6148" width="15.33203125" style="87" customWidth="1"/>
    <col min="6149" max="6149" width="12.6640625" style="87" customWidth="1"/>
    <col min="6150" max="6151" width="11" style="87" customWidth="1"/>
    <col min="6152" max="6152" width="13.1640625" style="87" customWidth="1"/>
    <col min="6153" max="6386" width="11.5" style="87"/>
    <col min="6387" max="6387" width="17" style="87" customWidth="1"/>
    <col min="6388" max="6388" width="42.6640625" style="87" bestFit="1" customWidth="1"/>
    <col min="6389" max="6389" width="8.5" style="87" customWidth="1"/>
    <col min="6390" max="6390" width="9.1640625" style="87" customWidth="1"/>
    <col min="6391" max="6391" width="12.6640625" style="87" customWidth="1"/>
    <col min="6392" max="6392" width="10.33203125" style="87" customWidth="1"/>
    <col min="6393" max="6393" width="13.83203125" style="87" customWidth="1"/>
    <col min="6394" max="6395" width="11.5" style="87" customWidth="1"/>
    <col min="6396" max="6396" width="17.83203125" style="87" customWidth="1"/>
    <col min="6397" max="6397" width="16.5" style="87" customWidth="1"/>
    <col min="6398" max="6398" width="16.1640625" style="87" customWidth="1"/>
    <col min="6399" max="6399" width="15.5" style="87" customWidth="1"/>
    <col min="6400" max="6400" width="13.6640625" style="87" customWidth="1"/>
    <col min="6401" max="6402" width="11" style="87" customWidth="1"/>
    <col min="6403" max="6403" width="11.6640625" style="87" customWidth="1"/>
    <col min="6404" max="6404" width="15.33203125" style="87" customWidth="1"/>
    <col min="6405" max="6405" width="12.6640625" style="87" customWidth="1"/>
    <col min="6406" max="6407" width="11" style="87" customWidth="1"/>
    <col min="6408" max="6408" width="13.1640625" style="87" customWidth="1"/>
    <col min="6409" max="6642" width="11.5" style="87"/>
    <col min="6643" max="6643" width="17" style="87" customWidth="1"/>
    <col min="6644" max="6644" width="42.6640625" style="87" bestFit="1" customWidth="1"/>
    <col min="6645" max="6645" width="8.5" style="87" customWidth="1"/>
    <col min="6646" max="6646" width="9.1640625" style="87" customWidth="1"/>
    <col min="6647" max="6647" width="12.6640625" style="87" customWidth="1"/>
    <col min="6648" max="6648" width="10.33203125" style="87" customWidth="1"/>
    <col min="6649" max="6649" width="13.83203125" style="87" customWidth="1"/>
    <col min="6650" max="6651" width="11.5" style="87" customWidth="1"/>
    <col min="6652" max="6652" width="17.83203125" style="87" customWidth="1"/>
    <col min="6653" max="6653" width="16.5" style="87" customWidth="1"/>
    <col min="6654" max="6654" width="16.1640625" style="87" customWidth="1"/>
    <col min="6655" max="6655" width="15.5" style="87" customWidth="1"/>
    <col min="6656" max="6656" width="13.6640625" style="87" customWidth="1"/>
    <col min="6657" max="6658" width="11" style="87" customWidth="1"/>
    <col min="6659" max="6659" width="11.6640625" style="87" customWidth="1"/>
    <col min="6660" max="6660" width="15.33203125" style="87" customWidth="1"/>
    <col min="6661" max="6661" width="12.6640625" style="87" customWidth="1"/>
    <col min="6662" max="6663" width="11" style="87" customWidth="1"/>
    <col min="6664" max="6664" width="13.1640625" style="87" customWidth="1"/>
    <col min="6665" max="6898" width="11.5" style="87"/>
    <col min="6899" max="6899" width="17" style="87" customWidth="1"/>
    <col min="6900" max="6900" width="42.6640625" style="87" bestFit="1" customWidth="1"/>
    <col min="6901" max="6901" width="8.5" style="87" customWidth="1"/>
    <col min="6902" max="6902" width="9.1640625" style="87" customWidth="1"/>
    <col min="6903" max="6903" width="12.6640625" style="87" customWidth="1"/>
    <col min="6904" max="6904" width="10.33203125" style="87" customWidth="1"/>
    <col min="6905" max="6905" width="13.83203125" style="87" customWidth="1"/>
    <col min="6906" max="6907" width="11.5" style="87" customWidth="1"/>
    <col min="6908" max="6908" width="17.83203125" style="87" customWidth="1"/>
    <col min="6909" max="6909" width="16.5" style="87" customWidth="1"/>
    <col min="6910" max="6910" width="16.1640625" style="87" customWidth="1"/>
    <col min="6911" max="6911" width="15.5" style="87" customWidth="1"/>
    <col min="6912" max="6912" width="13.6640625" style="87" customWidth="1"/>
    <col min="6913" max="6914" width="11" style="87" customWidth="1"/>
    <col min="6915" max="6915" width="11.6640625" style="87" customWidth="1"/>
    <col min="6916" max="6916" width="15.33203125" style="87" customWidth="1"/>
    <col min="6917" max="6917" width="12.6640625" style="87" customWidth="1"/>
    <col min="6918" max="6919" width="11" style="87" customWidth="1"/>
    <col min="6920" max="6920" width="13.1640625" style="87" customWidth="1"/>
    <col min="6921" max="7154" width="11.5" style="87"/>
    <col min="7155" max="7155" width="17" style="87" customWidth="1"/>
    <col min="7156" max="7156" width="42.6640625" style="87" bestFit="1" customWidth="1"/>
    <col min="7157" max="7157" width="8.5" style="87" customWidth="1"/>
    <col min="7158" max="7158" width="9.1640625" style="87" customWidth="1"/>
    <col min="7159" max="7159" width="12.6640625" style="87" customWidth="1"/>
    <col min="7160" max="7160" width="10.33203125" style="87" customWidth="1"/>
    <col min="7161" max="7161" width="13.83203125" style="87" customWidth="1"/>
    <col min="7162" max="7163" width="11.5" style="87" customWidth="1"/>
    <col min="7164" max="7164" width="17.83203125" style="87" customWidth="1"/>
    <col min="7165" max="7165" width="16.5" style="87" customWidth="1"/>
    <col min="7166" max="7166" width="16.1640625" style="87" customWidth="1"/>
    <col min="7167" max="7167" width="15.5" style="87" customWidth="1"/>
    <col min="7168" max="7168" width="13.6640625" style="87" customWidth="1"/>
    <col min="7169" max="7170" width="11" style="87" customWidth="1"/>
    <col min="7171" max="7171" width="11.6640625" style="87" customWidth="1"/>
    <col min="7172" max="7172" width="15.33203125" style="87" customWidth="1"/>
    <col min="7173" max="7173" width="12.6640625" style="87" customWidth="1"/>
    <col min="7174" max="7175" width="11" style="87" customWidth="1"/>
    <col min="7176" max="7176" width="13.1640625" style="87" customWidth="1"/>
    <col min="7177" max="7410" width="11.5" style="87"/>
    <col min="7411" max="7411" width="17" style="87" customWidth="1"/>
    <col min="7412" max="7412" width="42.6640625" style="87" bestFit="1" customWidth="1"/>
    <col min="7413" max="7413" width="8.5" style="87" customWidth="1"/>
    <col min="7414" max="7414" width="9.1640625" style="87" customWidth="1"/>
    <col min="7415" max="7415" width="12.6640625" style="87" customWidth="1"/>
    <col min="7416" max="7416" width="10.33203125" style="87" customWidth="1"/>
    <col min="7417" max="7417" width="13.83203125" style="87" customWidth="1"/>
    <col min="7418" max="7419" width="11.5" style="87" customWidth="1"/>
    <col min="7420" max="7420" width="17.83203125" style="87" customWidth="1"/>
    <col min="7421" max="7421" width="16.5" style="87" customWidth="1"/>
    <col min="7422" max="7422" width="16.1640625" style="87" customWidth="1"/>
    <col min="7423" max="7423" width="15.5" style="87" customWidth="1"/>
    <col min="7424" max="7424" width="13.6640625" style="87" customWidth="1"/>
    <col min="7425" max="7426" width="11" style="87" customWidth="1"/>
    <col min="7427" max="7427" width="11.6640625" style="87" customWidth="1"/>
    <col min="7428" max="7428" width="15.33203125" style="87" customWidth="1"/>
    <col min="7429" max="7429" width="12.6640625" style="87" customWidth="1"/>
    <col min="7430" max="7431" width="11" style="87" customWidth="1"/>
    <col min="7432" max="7432" width="13.1640625" style="87" customWidth="1"/>
    <col min="7433" max="7666" width="11.5" style="87"/>
    <col min="7667" max="7667" width="17" style="87" customWidth="1"/>
    <col min="7668" max="7668" width="42.6640625" style="87" bestFit="1" customWidth="1"/>
    <col min="7669" max="7669" width="8.5" style="87" customWidth="1"/>
    <col min="7670" max="7670" width="9.1640625" style="87" customWidth="1"/>
    <col min="7671" max="7671" width="12.6640625" style="87" customWidth="1"/>
    <col min="7672" max="7672" width="10.33203125" style="87" customWidth="1"/>
    <col min="7673" max="7673" width="13.83203125" style="87" customWidth="1"/>
    <col min="7674" max="7675" width="11.5" style="87" customWidth="1"/>
    <col min="7676" max="7676" width="17.83203125" style="87" customWidth="1"/>
    <col min="7677" max="7677" width="16.5" style="87" customWidth="1"/>
    <col min="7678" max="7678" width="16.1640625" style="87" customWidth="1"/>
    <col min="7679" max="7679" width="15.5" style="87" customWidth="1"/>
    <col min="7680" max="7680" width="13.6640625" style="87" customWidth="1"/>
    <col min="7681" max="7682" width="11" style="87" customWidth="1"/>
    <col min="7683" max="7683" width="11.6640625" style="87" customWidth="1"/>
    <col min="7684" max="7684" width="15.33203125" style="87" customWidth="1"/>
    <col min="7685" max="7685" width="12.6640625" style="87" customWidth="1"/>
    <col min="7686" max="7687" width="11" style="87" customWidth="1"/>
    <col min="7688" max="7688" width="13.1640625" style="87" customWidth="1"/>
    <col min="7689" max="7922" width="11.5" style="87"/>
    <col min="7923" max="7923" width="17" style="87" customWidth="1"/>
    <col min="7924" max="7924" width="42.6640625" style="87" bestFit="1" customWidth="1"/>
    <col min="7925" max="7925" width="8.5" style="87" customWidth="1"/>
    <col min="7926" max="7926" width="9.1640625" style="87" customWidth="1"/>
    <col min="7927" max="7927" width="12.6640625" style="87" customWidth="1"/>
    <col min="7928" max="7928" width="10.33203125" style="87" customWidth="1"/>
    <col min="7929" max="7929" width="13.83203125" style="87" customWidth="1"/>
    <col min="7930" max="7931" width="11.5" style="87" customWidth="1"/>
    <col min="7932" max="7932" width="17.83203125" style="87" customWidth="1"/>
    <col min="7933" max="7933" width="16.5" style="87" customWidth="1"/>
    <col min="7934" max="7934" width="16.1640625" style="87" customWidth="1"/>
    <col min="7935" max="7935" width="15.5" style="87" customWidth="1"/>
    <col min="7936" max="7936" width="13.6640625" style="87" customWidth="1"/>
    <col min="7937" max="7938" width="11" style="87" customWidth="1"/>
    <col min="7939" max="7939" width="11.6640625" style="87" customWidth="1"/>
    <col min="7940" max="7940" width="15.33203125" style="87" customWidth="1"/>
    <col min="7941" max="7941" width="12.6640625" style="87" customWidth="1"/>
    <col min="7942" max="7943" width="11" style="87" customWidth="1"/>
    <col min="7944" max="7944" width="13.1640625" style="87" customWidth="1"/>
    <col min="7945" max="8178" width="11.5" style="87"/>
    <col min="8179" max="8179" width="17" style="87" customWidth="1"/>
    <col min="8180" max="8180" width="42.6640625" style="87" bestFit="1" customWidth="1"/>
    <col min="8181" max="8181" width="8.5" style="87" customWidth="1"/>
    <col min="8182" max="8182" width="9.1640625" style="87" customWidth="1"/>
    <col min="8183" max="8183" width="12.6640625" style="87" customWidth="1"/>
    <col min="8184" max="8184" width="10.33203125" style="87" customWidth="1"/>
    <col min="8185" max="8185" width="13.83203125" style="87" customWidth="1"/>
    <col min="8186" max="8187" width="11.5" style="87" customWidth="1"/>
    <col min="8188" max="8188" width="17.83203125" style="87" customWidth="1"/>
    <col min="8189" max="8189" width="16.5" style="87" customWidth="1"/>
    <col min="8190" max="8190" width="16.1640625" style="87" customWidth="1"/>
    <col min="8191" max="8191" width="15.5" style="87" customWidth="1"/>
    <col min="8192" max="8192" width="13.6640625" style="87" customWidth="1"/>
    <col min="8193" max="8194" width="11" style="87" customWidth="1"/>
    <col min="8195" max="8195" width="11.6640625" style="87" customWidth="1"/>
    <col min="8196" max="8196" width="15.33203125" style="87" customWidth="1"/>
    <col min="8197" max="8197" width="12.6640625" style="87" customWidth="1"/>
    <col min="8198" max="8199" width="11" style="87" customWidth="1"/>
    <col min="8200" max="8200" width="13.1640625" style="87" customWidth="1"/>
    <col min="8201" max="8434" width="11.5" style="87"/>
    <col min="8435" max="8435" width="17" style="87" customWidth="1"/>
    <col min="8436" max="8436" width="42.6640625" style="87" bestFit="1" customWidth="1"/>
    <col min="8437" max="8437" width="8.5" style="87" customWidth="1"/>
    <col min="8438" max="8438" width="9.1640625" style="87" customWidth="1"/>
    <col min="8439" max="8439" width="12.6640625" style="87" customWidth="1"/>
    <col min="8440" max="8440" width="10.33203125" style="87" customWidth="1"/>
    <col min="8441" max="8441" width="13.83203125" style="87" customWidth="1"/>
    <col min="8442" max="8443" width="11.5" style="87" customWidth="1"/>
    <col min="8444" max="8444" width="17.83203125" style="87" customWidth="1"/>
    <col min="8445" max="8445" width="16.5" style="87" customWidth="1"/>
    <col min="8446" max="8446" width="16.1640625" style="87" customWidth="1"/>
    <col min="8447" max="8447" width="15.5" style="87" customWidth="1"/>
    <col min="8448" max="8448" width="13.6640625" style="87" customWidth="1"/>
    <col min="8449" max="8450" width="11" style="87" customWidth="1"/>
    <col min="8451" max="8451" width="11.6640625" style="87" customWidth="1"/>
    <col min="8452" max="8452" width="15.33203125" style="87" customWidth="1"/>
    <col min="8453" max="8453" width="12.6640625" style="87" customWidth="1"/>
    <col min="8454" max="8455" width="11" style="87" customWidth="1"/>
    <col min="8456" max="8456" width="13.1640625" style="87" customWidth="1"/>
    <col min="8457" max="8690" width="11.5" style="87"/>
    <col min="8691" max="8691" width="17" style="87" customWidth="1"/>
    <col min="8692" max="8692" width="42.6640625" style="87" bestFit="1" customWidth="1"/>
    <col min="8693" max="8693" width="8.5" style="87" customWidth="1"/>
    <col min="8694" max="8694" width="9.1640625" style="87" customWidth="1"/>
    <col min="8695" max="8695" width="12.6640625" style="87" customWidth="1"/>
    <col min="8696" max="8696" width="10.33203125" style="87" customWidth="1"/>
    <col min="8697" max="8697" width="13.83203125" style="87" customWidth="1"/>
    <col min="8698" max="8699" width="11.5" style="87" customWidth="1"/>
    <col min="8700" max="8700" width="17.83203125" style="87" customWidth="1"/>
    <col min="8701" max="8701" width="16.5" style="87" customWidth="1"/>
    <col min="8702" max="8702" width="16.1640625" style="87" customWidth="1"/>
    <col min="8703" max="8703" width="15.5" style="87" customWidth="1"/>
    <col min="8704" max="8704" width="13.6640625" style="87" customWidth="1"/>
    <col min="8705" max="8706" width="11" style="87" customWidth="1"/>
    <col min="8707" max="8707" width="11.6640625" style="87" customWidth="1"/>
    <col min="8708" max="8708" width="15.33203125" style="87" customWidth="1"/>
    <col min="8709" max="8709" width="12.6640625" style="87" customWidth="1"/>
    <col min="8710" max="8711" width="11" style="87" customWidth="1"/>
    <col min="8712" max="8712" width="13.1640625" style="87" customWidth="1"/>
    <col min="8713" max="8946" width="11.5" style="87"/>
    <col min="8947" max="8947" width="17" style="87" customWidth="1"/>
    <col min="8948" max="8948" width="42.6640625" style="87" bestFit="1" customWidth="1"/>
    <col min="8949" max="8949" width="8.5" style="87" customWidth="1"/>
    <col min="8950" max="8950" width="9.1640625" style="87" customWidth="1"/>
    <col min="8951" max="8951" width="12.6640625" style="87" customWidth="1"/>
    <col min="8952" max="8952" width="10.33203125" style="87" customWidth="1"/>
    <col min="8953" max="8953" width="13.83203125" style="87" customWidth="1"/>
    <col min="8954" max="8955" width="11.5" style="87" customWidth="1"/>
    <col min="8956" max="8956" width="17.83203125" style="87" customWidth="1"/>
    <col min="8957" max="8957" width="16.5" style="87" customWidth="1"/>
    <col min="8958" max="8958" width="16.1640625" style="87" customWidth="1"/>
    <col min="8959" max="8959" width="15.5" style="87" customWidth="1"/>
    <col min="8960" max="8960" width="13.6640625" style="87" customWidth="1"/>
    <col min="8961" max="8962" width="11" style="87" customWidth="1"/>
    <col min="8963" max="8963" width="11.6640625" style="87" customWidth="1"/>
    <col min="8964" max="8964" width="15.33203125" style="87" customWidth="1"/>
    <col min="8965" max="8965" width="12.6640625" style="87" customWidth="1"/>
    <col min="8966" max="8967" width="11" style="87" customWidth="1"/>
    <col min="8968" max="8968" width="13.1640625" style="87" customWidth="1"/>
    <col min="8969" max="9202" width="11.5" style="87"/>
    <col min="9203" max="9203" width="17" style="87" customWidth="1"/>
    <col min="9204" max="9204" width="42.6640625" style="87" bestFit="1" customWidth="1"/>
    <col min="9205" max="9205" width="8.5" style="87" customWidth="1"/>
    <col min="9206" max="9206" width="9.1640625" style="87" customWidth="1"/>
    <col min="9207" max="9207" width="12.6640625" style="87" customWidth="1"/>
    <col min="9208" max="9208" width="10.33203125" style="87" customWidth="1"/>
    <col min="9209" max="9209" width="13.83203125" style="87" customWidth="1"/>
    <col min="9210" max="9211" width="11.5" style="87" customWidth="1"/>
    <col min="9212" max="9212" width="17.83203125" style="87" customWidth="1"/>
    <col min="9213" max="9213" width="16.5" style="87" customWidth="1"/>
    <col min="9214" max="9214" width="16.1640625" style="87" customWidth="1"/>
    <col min="9215" max="9215" width="15.5" style="87" customWidth="1"/>
    <col min="9216" max="9216" width="13.6640625" style="87" customWidth="1"/>
    <col min="9217" max="9218" width="11" style="87" customWidth="1"/>
    <col min="9219" max="9219" width="11.6640625" style="87" customWidth="1"/>
    <col min="9220" max="9220" width="15.33203125" style="87" customWidth="1"/>
    <col min="9221" max="9221" width="12.6640625" style="87" customWidth="1"/>
    <col min="9222" max="9223" width="11" style="87" customWidth="1"/>
    <col min="9224" max="9224" width="13.1640625" style="87" customWidth="1"/>
    <col min="9225" max="9458" width="11.5" style="87"/>
    <col min="9459" max="9459" width="17" style="87" customWidth="1"/>
    <col min="9460" max="9460" width="42.6640625" style="87" bestFit="1" customWidth="1"/>
    <col min="9461" max="9461" width="8.5" style="87" customWidth="1"/>
    <col min="9462" max="9462" width="9.1640625" style="87" customWidth="1"/>
    <col min="9463" max="9463" width="12.6640625" style="87" customWidth="1"/>
    <col min="9464" max="9464" width="10.33203125" style="87" customWidth="1"/>
    <col min="9465" max="9465" width="13.83203125" style="87" customWidth="1"/>
    <col min="9466" max="9467" width="11.5" style="87" customWidth="1"/>
    <col min="9468" max="9468" width="17.83203125" style="87" customWidth="1"/>
    <col min="9469" max="9469" width="16.5" style="87" customWidth="1"/>
    <col min="9470" max="9470" width="16.1640625" style="87" customWidth="1"/>
    <col min="9471" max="9471" width="15.5" style="87" customWidth="1"/>
    <col min="9472" max="9472" width="13.6640625" style="87" customWidth="1"/>
    <col min="9473" max="9474" width="11" style="87" customWidth="1"/>
    <col min="9475" max="9475" width="11.6640625" style="87" customWidth="1"/>
    <col min="9476" max="9476" width="15.33203125" style="87" customWidth="1"/>
    <col min="9477" max="9477" width="12.6640625" style="87" customWidth="1"/>
    <col min="9478" max="9479" width="11" style="87" customWidth="1"/>
    <col min="9480" max="9480" width="13.1640625" style="87" customWidth="1"/>
    <col min="9481" max="9714" width="11.5" style="87"/>
    <col min="9715" max="9715" width="17" style="87" customWidth="1"/>
    <col min="9716" max="9716" width="42.6640625" style="87" bestFit="1" customWidth="1"/>
    <col min="9717" max="9717" width="8.5" style="87" customWidth="1"/>
    <col min="9718" max="9718" width="9.1640625" style="87" customWidth="1"/>
    <col min="9719" max="9719" width="12.6640625" style="87" customWidth="1"/>
    <col min="9720" max="9720" width="10.33203125" style="87" customWidth="1"/>
    <col min="9721" max="9721" width="13.83203125" style="87" customWidth="1"/>
    <col min="9722" max="9723" width="11.5" style="87" customWidth="1"/>
    <col min="9724" max="9724" width="17.83203125" style="87" customWidth="1"/>
    <col min="9725" max="9725" width="16.5" style="87" customWidth="1"/>
    <col min="9726" max="9726" width="16.1640625" style="87" customWidth="1"/>
    <col min="9727" max="9727" width="15.5" style="87" customWidth="1"/>
    <col min="9728" max="9728" width="13.6640625" style="87" customWidth="1"/>
    <col min="9729" max="9730" width="11" style="87" customWidth="1"/>
    <col min="9731" max="9731" width="11.6640625" style="87" customWidth="1"/>
    <col min="9732" max="9732" width="15.33203125" style="87" customWidth="1"/>
    <col min="9733" max="9733" width="12.6640625" style="87" customWidth="1"/>
    <col min="9734" max="9735" width="11" style="87" customWidth="1"/>
    <col min="9736" max="9736" width="13.1640625" style="87" customWidth="1"/>
    <col min="9737" max="9970" width="11.5" style="87"/>
    <col min="9971" max="9971" width="17" style="87" customWidth="1"/>
    <col min="9972" max="9972" width="42.6640625" style="87" bestFit="1" customWidth="1"/>
    <col min="9973" max="9973" width="8.5" style="87" customWidth="1"/>
    <col min="9974" max="9974" width="9.1640625" style="87" customWidth="1"/>
    <col min="9975" max="9975" width="12.6640625" style="87" customWidth="1"/>
    <col min="9976" max="9976" width="10.33203125" style="87" customWidth="1"/>
    <col min="9977" max="9977" width="13.83203125" style="87" customWidth="1"/>
    <col min="9978" max="9979" width="11.5" style="87" customWidth="1"/>
    <col min="9980" max="9980" width="17.83203125" style="87" customWidth="1"/>
    <col min="9981" max="9981" width="16.5" style="87" customWidth="1"/>
    <col min="9982" max="9982" width="16.1640625" style="87" customWidth="1"/>
    <col min="9983" max="9983" width="15.5" style="87" customWidth="1"/>
    <col min="9984" max="9984" width="13.6640625" style="87" customWidth="1"/>
    <col min="9985" max="9986" width="11" style="87" customWidth="1"/>
    <col min="9987" max="9987" width="11.6640625" style="87" customWidth="1"/>
    <col min="9988" max="9988" width="15.33203125" style="87" customWidth="1"/>
    <col min="9989" max="9989" width="12.6640625" style="87" customWidth="1"/>
    <col min="9990" max="9991" width="11" style="87" customWidth="1"/>
    <col min="9992" max="9992" width="13.1640625" style="87" customWidth="1"/>
    <col min="9993" max="10226" width="11.5" style="87"/>
    <col min="10227" max="10227" width="17" style="87" customWidth="1"/>
    <col min="10228" max="10228" width="42.6640625" style="87" bestFit="1" customWidth="1"/>
    <col min="10229" max="10229" width="8.5" style="87" customWidth="1"/>
    <col min="10230" max="10230" width="9.1640625" style="87" customWidth="1"/>
    <col min="10231" max="10231" width="12.6640625" style="87" customWidth="1"/>
    <col min="10232" max="10232" width="10.33203125" style="87" customWidth="1"/>
    <col min="10233" max="10233" width="13.83203125" style="87" customWidth="1"/>
    <col min="10234" max="10235" width="11.5" style="87" customWidth="1"/>
    <col min="10236" max="10236" width="17.83203125" style="87" customWidth="1"/>
    <col min="10237" max="10237" width="16.5" style="87" customWidth="1"/>
    <col min="10238" max="10238" width="16.1640625" style="87" customWidth="1"/>
    <col min="10239" max="10239" width="15.5" style="87" customWidth="1"/>
    <col min="10240" max="10240" width="13.6640625" style="87" customWidth="1"/>
    <col min="10241" max="10242" width="11" style="87" customWidth="1"/>
    <col min="10243" max="10243" width="11.6640625" style="87" customWidth="1"/>
    <col min="10244" max="10244" width="15.33203125" style="87" customWidth="1"/>
    <col min="10245" max="10245" width="12.6640625" style="87" customWidth="1"/>
    <col min="10246" max="10247" width="11" style="87" customWidth="1"/>
    <col min="10248" max="10248" width="13.1640625" style="87" customWidth="1"/>
    <col min="10249" max="10482" width="11.5" style="87"/>
    <col min="10483" max="10483" width="17" style="87" customWidth="1"/>
    <col min="10484" max="10484" width="42.6640625" style="87" bestFit="1" customWidth="1"/>
    <col min="10485" max="10485" width="8.5" style="87" customWidth="1"/>
    <col min="10486" max="10486" width="9.1640625" style="87" customWidth="1"/>
    <col min="10487" max="10487" width="12.6640625" style="87" customWidth="1"/>
    <col min="10488" max="10488" width="10.33203125" style="87" customWidth="1"/>
    <col min="10489" max="10489" width="13.83203125" style="87" customWidth="1"/>
    <col min="10490" max="10491" width="11.5" style="87" customWidth="1"/>
    <col min="10492" max="10492" width="17.83203125" style="87" customWidth="1"/>
    <col min="10493" max="10493" width="16.5" style="87" customWidth="1"/>
    <col min="10494" max="10494" width="16.1640625" style="87" customWidth="1"/>
    <col min="10495" max="10495" width="15.5" style="87" customWidth="1"/>
    <col min="10496" max="10496" width="13.6640625" style="87" customWidth="1"/>
    <col min="10497" max="10498" width="11" style="87" customWidth="1"/>
    <col min="10499" max="10499" width="11.6640625" style="87" customWidth="1"/>
    <col min="10500" max="10500" width="15.33203125" style="87" customWidth="1"/>
    <col min="10501" max="10501" width="12.6640625" style="87" customWidth="1"/>
    <col min="10502" max="10503" width="11" style="87" customWidth="1"/>
    <col min="10504" max="10504" width="13.1640625" style="87" customWidth="1"/>
    <col min="10505" max="10738" width="11.5" style="87"/>
    <col min="10739" max="10739" width="17" style="87" customWidth="1"/>
    <col min="10740" max="10740" width="42.6640625" style="87" bestFit="1" customWidth="1"/>
    <col min="10741" max="10741" width="8.5" style="87" customWidth="1"/>
    <col min="10742" max="10742" width="9.1640625" style="87" customWidth="1"/>
    <col min="10743" max="10743" width="12.6640625" style="87" customWidth="1"/>
    <col min="10744" max="10744" width="10.33203125" style="87" customWidth="1"/>
    <col min="10745" max="10745" width="13.83203125" style="87" customWidth="1"/>
    <col min="10746" max="10747" width="11.5" style="87" customWidth="1"/>
    <col min="10748" max="10748" width="17.83203125" style="87" customWidth="1"/>
    <col min="10749" max="10749" width="16.5" style="87" customWidth="1"/>
    <col min="10750" max="10750" width="16.1640625" style="87" customWidth="1"/>
    <col min="10751" max="10751" width="15.5" style="87" customWidth="1"/>
    <col min="10752" max="10752" width="13.6640625" style="87" customWidth="1"/>
    <col min="10753" max="10754" width="11" style="87" customWidth="1"/>
    <col min="10755" max="10755" width="11.6640625" style="87" customWidth="1"/>
    <col min="10756" max="10756" width="15.33203125" style="87" customWidth="1"/>
    <col min="10757" max="10757" width="12.6640625" style="87" customWidth="1"/>
    <col min="10758" max="10759" width="11" style="87" customWidth="1"/>
    <col min="10760" max="10760" width="13.1640625" style="87" customWidth="1"/>
    <col min="10761" max="10994" width="11.5" style="87"/>
    <col min="10995" max="10995" width="17" style="87" customWidth="1"/>
    <col min="10996" max="10996" width="42.6640625" style="87" bestFit="1" customWidth="1"/>
    <col min="10997" max="10997" width="8.5" style="87" customWidth="1"/>
    <col min="10998" max="10998" width="9.1640625" style="87" customWidth="1"/>
    <col min="10999" max="10999" width="12.6640625" style="87" customWidth="1"/>
    <col min="11000" max="11000" width="10.33203125" style="87" customWidth="1"/>
    <col min="11001" max="11001" width="13.83203125" style="87" customWidth="1"/>
    <col min="11002" max="11003" width="11.5" style="87" customWidth="1"/>
    <col min="11004" max="11004" width="17.83203125" style="87" customWidth="1"/>
    <col min="11005" max="11005" width="16.5" style="87" customWidth="1"/>
    <col min="11006" max="11006" width="16.1640625" style="87" customWidth="1"/>
    <col min="11007" max="11007" width="15.5" style="87" customWidth="1"/>
    <col min="11008" max="11008" width="13.6640625" style="87" customWidth="1"/>
    <col min="11009" max="11010" width="11" style="87" customWidth="1"/>
    <col min="11011" max="11011" width="11.6640625" style="87" customWidth="1"/>
    <col min="11012" max="11012" width="15.33203125" style="87" customWidth="1"/>
    <col min="11013" max="11013" width="12.6640625" style="87" customWidth="1"/>
    <col min="11014" max="11015" width="11" style="87" customWidth="1"/>
    <col min="11016" max="11016" width="13.1640625" style="87" customWidth="1"/>
    <col min="11017" max="11250" width="11.5" style="87"/>
    <col min="11251" max="11251" width="17" style="87" customWidth="1"/>
    <col min="11252" max="11252" width="42.6640625" style="87" bestFit="1" customWidth="1"/>
    <col min="11253" max="11253" width="8.5" style="87" customWidth="1"/>
    <col min="11254" max="11254" width="9.1640625" style="87" customWidth="1"/>
    <col min="11255" max="11255" width="12.6640625" style="87" customWidth="1"/>
    <col min="11256" max="11256" width="10.33203125" style="87" customWidth="1"/>
    <col min="11257" max="11257" width="13.83203125" style="87" customWidth="1"/>
    <col min="11258" max="11259" width="11.5" style="87" customWidth="1"/>
    <col min="11260" max="11260" width="17.83203125" style="87" customWidth="1"/>
    <col min="11261" max="11261" width="16.5" style="87" customWidth="1"/>
    <col min="11262" max="11262" width="16.1640625" style="87" customWidth="1"/>
    <col min="11263" max="11263" width="15.5" style="87" customWidth="1"/>
    <col min="11264" max="11264" width="13.6640625" style="87" customWidth="1"/>
    <col min="11265" max="11266" width="11" style="87" customWidth="1"/>
    <col min="11267" max="11267" width="11.6640625" style="87" customWidth="1"/>
    <col min="11268" max="11268" width="15.33203125" style="87" customWidth="1"/>
    <col min="11269" max="11269" width="12.6640625" style="87" customWidth="1"/>
    <col min="11270" max="11271" width="11" style="87" customWidth="1"/>
    <col min="11272" max="11272" width="13.1640625" style="87" customWidth="1"/>
    <col min="11273" max="11506" width="11.5" style="87"/>
    <col min="11507" max="11507" width="17" style="87" customWidth="1"/>
    <col min="11508" max="11508" width="42.6640625" style="87" bestFit="1" customWidth="1"/>
    <col min="11509" max="11509" width="8.5" style="87" customWidth="1"/>
    <col min="11510" max="11510" width="9.1640625" style="87" customWidth="1"/>
    <col min="11511" max="11511" width="12.6640625" style="87" customWidth="1"/>
    <col min="11512" max="11512" width="10.33203125" style="87" customWidth="1"/>
    <col min="11513" max="11513" width="13.83203125" style="87" customWidth="1"/>
    <col min="11514" max="11515" width="11.5" style="87" customWidth="1"/>
    <col min="11516" max="11516" width="17.83203125" style="87" customWidth="1"/>
    <col min="11517" max="11517" width="16.5" style="87" customWidth="1"/>
    <col min="11518" max="11518" width="16.1640625" style="87" customWidth="1"/>
    <col min="11519" max="11519" width="15.5" style="87" customWidth="1"/>
    <col min="11520" max="11520" width="13.6640625" style="87" customWidth="1"/>
    <col min="11521" max="11522" width="11" style="87" customWidth="1"/>
    <col min="11523" max="11523" width="11.6640625" style="87" customWidth="1"/>
    <col min="11524" max="11524" width="15.33203125" style="87" customWidth="1"/>
    <col min="11525" max="11525" width="12.6640625" style="87" customWidth="1"/>
    <col min="11526" max="11527" width="11" style="87" customWidth="1"/>
    <col min="11528" max="11528" width="13.1640625" style="87" customWidth="1"/>
    <col min="11529" max="11762" width="11.5" style="87"/>
    <col min="11763" max="11763" width="17" style="87" customWidth="1"/>
    <col min="11764" max="11764" width="42.6640625" style="87" bestFit="1" customWidth="1"/>
    <col min="11765" max="11765" width="8.5" style="87" customWidth="1"/>
    <col min="11766" max="11766" width="9.1640625" style="87" customWidth="1"/>
    <col min="11767" max="11767" width="12.6640625" style="87" customWidth="1"/>
    <col min="11768" max="11768" width="10.33203125" style="87" customWidth="1"/>
    <col min="11769" max="11769" width="13.83203125" style="87" customWidth="1"/>
    <col min="11770" max="11771" width="11.5" style="87" customWidth="1"/>
    <col min="11772" max="11772" width="17.83203125" style="87" customWidth="1"/>
    <col min="11773" max="11773" width="16.5" style="87" customWidth="1"/>
    <col min="11774" max="11774" width="16.1640625" style="87" customWidth="1"/>
    <col min="11775" max="11775" width="15.5" style="87" customWidth="1"/>
    <col min="11776" max="11776" width="13.6640625" style="87" customWidth="1"/>
    <col min="11777" max="11778" width="11" style="87" customWidth="1"/>
    <col min="11779" max="11779" width="11.6640625" style="87" customWidth="1"/>
    <col min="11780" max="11780" width="15.33203125" style="87" customWidth="1"/>
    <col min="11781" max="11781" width="12.6640625" style="87" customWidth="1"/>
    <col min="11782" max="11783" width="11" style="87" customWidth="1"/>
    <col min="11784" max="11784" width="13.1640625" style="87" customWidth="1"/>
    <col min="11785" max="12018" width="11.5" style="87"/>
    <col min="12019" max="12019" width="17" style="87" customWidth="1"/>
    <col min="12020" max="12020" width="42.6640625" style="87" bestFit="1" customWidth="1"/>
    <col min="12021" max="12021" width="8.5" style="87" customWidth="1"/>
    <col min="12022" max="12022" width="9.1640625" style="87" customWidth="1"/>
    <col min="12023" max="12023" width="12.6640625" style="87" customWidth="1"/>
    <col min="12024" max="12024" width="10.33203125" style="87" customWidth="1"/>
    <col min="12025" max="12025" width="13.83203125" style="87" customWidth="1"/>
    <col min="12026" max="12027" width="11.5" style="87" customWidth="1"/>
    <col min="12028" max="12028" width="17.83203125" style="87" customWidth="1"/>
    <col min="12029" max="12029" width="16.5" style="87" customWidth="1"/>
    <col min="12030" max="12030" width="16.1640625" style="87" customWidth="1"/>
    <col min="12031" max="12031" width="15.5" style="87" customWidth="1"/>
    <col min="12032" max="12032" width="13.6640625" style="87" customWidth="1"/>
    <col min="12033" max="12034" width="11" style="87" customWidth="1"/>
    <col min="12035" max="12035" width="11.6640625" style="87" customWidth="1"/>
    <col min="12036" max="12036" width="15.33203125" style="87" customWidth="1"/>
    <col min="12037" max="12037" width="12.6640625" style="87" customWidth="1"/>
    <col min="12038" max="12039" width="11" style="87" customWidth="1"/>
    <col min="12040" max="12040" width="13.1640625" style="87" customWidth="1"/>
    <col min="12041" max="12274" width="11.5" style="87"/>
    <col min="12275" max="12275" width="17" style="87" customWidth="1"/>
    <col min="12276" max="12276" width="42.6640625" style="87" bestFit="1" customWidth="1"/>
    <col min="12277" max="12277" width="8.5" style="87" customWidth="1"/>
    <col min="12278" max="12278" width="9.1640625" style="87" customWidth="1"/>
    <col min="12279" max="12279" width="12.6640625" style="87" customWidth="1"/>
    <col min="12280" max="12280" width="10.33203125" style="87" customWidth="1"/>
    <col min="12281" max="12281" width="13.83203125" style="87" customWidth="1"/>
    <col min="12282" max="12283" width="11.5" style="87" customWidth="1"/>
    <col min="12284" max="12284" width="17.83203125" style="87" customWidth="1"/>
    <col min="12285" max="12285" width="16.5" style="87" customWidth="1"/>
    <col min="12286" max="12286" width="16.1640625" style="87" customWidth="1"/>
    <col min="12287" max="12287" width="15.5" style="87" customWidth="1"/>
    <col min="12288" max="12288" width="13.6640625" style="87" customWidth="1"/>
    <col min="12289" max="12290" width="11" style="87" customWidth="1"/>
    <col min="12291" max="12291" width="11.6640625" style="87" customWidth="1"/>
    <col min="12292" max="12292" width="15.33203125" style="87" customWidth="1"/>
    <col min="12293" max="12293" width="12.6640625" style="87" customWidth="1"/>
    <col min="12294" max="12295" width="11" style="87" customWidth="1"/>
    <col min="12296" max="12296" width="13.1640625" style="87" customWidth="1"/>
    <col min="12297" max="12530" width="11.5" style="87"/>
    <col min="12531" max="12531" width="17" style="87" customWidth="1"/>
    <col min="12532" max="12532" width="42.6640625" style="87" bestFit="1" customWidth="1"/>
    <col min="12533" max="12533" width="8.5" style="87" customWidth="1"/>
    <col min="12534" max="12534" width="9.1640625" style="87" customWidth="1"/>
    <col min="12535" max="12535" width="12.6640625" style="87" customWidth="1"/>
    <col min="12536" max="12536" width="10.33203125" style="87" customWidth="1"/>
    <col min="12537" max="12537" width="13.83203125" style="87" customWidth="1"/>
    <col min="12538" max="12539" width="11.5" style="87" customWidth="1"/>
    <col min="12540" max="12540" width="17.83203125" style="87" customWidth="1"/>
    <col min="12541" max="12541" width="16.5" style="87" customWidth="1"/>
    <col min="12542" max="12542" width="16.1640625" style="87" customWidth="1"/>
    <col min="12543" max="12543" width="15.5" style="87" customWidth="1"/>
    <col min="12544" max="12544" width="13.6640625" style="87" customWidth="1"/>
    <col min="12545" max="12546" width="11" style="87" customWidth="1"/>
    <col min="12547" max="12547" width="11.6640625" style="87" customWidth="1"/>
    <col min="12548" max="12548" width="15.33203125" style="87" customWidth="1"/>
    <col min="12549" max="12549" width="12.6640625" style="87" customWidth="1"/>
    <col min="12550" max="12551" width="11" style="87" customWidth="1"/>
    <col min="12552" max="12552" width="13.1640625" style="87" customWidth="1"/>
    <col min="12553" max="12786" width="11.5" style="87"/>
    <col min="12787" max="12787" width="17" style="87" customWidth="1"/>
    <col min="12788" max="12788" width="42.6640625" style="87" bestFit="1" customWidth="1"/>
    <col min="12789" max="12789" width="8.5" style="87" customWidth="1"/>
    <col min="12790" max="12790" width="9.1640625" style="87" customWidth="1"/>
    <col min="12791" max="12791" width="12.6640625" style="87" customWidth="1"/>
    <col min="12792" max="12792" width="10.33203125" style="87" customWidth="1"/>
    <col min="12793" max="12793" width="13.83203125" style="87" customWidth="1"/>
    <col min="12794" max="12795" width="11.5" style="87" customWidth="1"/>
    <col min="12796" max="12796" width="17.83203125" style="87" customWidth="1"/>
    <col min="12797" max="12797" width="16.5" style="87" customWidth="1"/>
    <col min="12798" max="12798" width="16.1640625" style="87" customWidth="1"/>
    <col min="12799" max="12799" width="15.5" style="87" customWidth="1"/>
    <col min="12800" max="12800" width="13.6640625" style="87" customWidth="1"/>
    <col min="12801" max="12802" width="11" style="87" customWidth="1"/>
    <col min="12803" max="12803" width="11.6640625" style="87" customWidth="1"/>
    <col min="12804" max="12804" width="15.33203125" style="87" customWidth="1"/>
    <col min="12805" max="12805" width="12.6640625" style="87" customWidth="1"/>
    <col min="12806" max="12807" width="11" style="87" customWidth="1"/>
    <col min="12808" max="12808" width="13.1640625" style="87" customWidth="1"/>
    <col min="12809" max="13042" width="11.5" style="87"/>
    <col min="13043" max="13043" width="17" style="87" customWidth="1"/>
    <col min="13044" max="13044" width="42.6640625" style="87" bestFit="1" customWidth="1"/>
    <col min="13045" max="13045" width="8.5" style="87" customWidth="1"/>
    <col min="13046" max="13046" width="9.1640625" style="87" customWidth="1"/>
    <col min="13047" max="13047" width="12.6640625" style="87" customWidth="1"/>
    <col min="13048" max="13048" width="10.33203125" style="87" customWidth="1"/>
    <col min="13049" max="13049" width="13.83203125" style="87" customWidth="1"/>
    <col min="13050" max="13051" width="11.5" style="87" customWidth="1"/>
    <col min="13052" max="13052" width="17.83203125" style="87" customWidth="1"/>
    <col min="13053" max="13053" width="16.5" style="87" customWidth="1"/>
    <col min="13054" max="13054" width="16.1640625" style="87" customWidth="1"/>
    <col min="13055" max="13055" width="15.5" style="87" customWidth="1"/>
    <col min="13056" max="13056" width="13.6640625" style="87" customWidth="1"/>
    <col min="13057" max="13058" width="11" style="87" customWidth="1"/>
    <col min="13059" max="13059" width="11.6640625" style="87" customWidth="1"/>
    <col min="13060" max="13060" width="15.33203125" style="87" customWidth="1"/>
    <col min="13061" max="13061" width="12.6640625" style="87" customWidth="1"/>
    <col min="13062" max="13063" width="11" style="87" customWidth="1"/>
    <col min="13064" max="13064" width="13.1640625" style="87" customWidth="1"/>
    <col min="13065" max="13298" width="11.5" style="87"/>
    <col min="13299" max="13299" width="17" style="87" customWidth="1"/>
    <col min="13300" max="13300" width="42.6640625" style="87" bestFit="1" customWidth="1"/>
    <col min="13301" max="13301" width="8.5" style="87" customWidth="1"/>
    <col min="13302" max="13302" width="9.1640625" style="87" customWidth="1"/>
    <col min="13303" max="13303" width="12.6640625" style="87" customWidth="1"/>
    <col min="13304" max="13304" width="10.33203125" style="87" customWidth="1"/>
    <col min="13305" max="13305" width="13.83203125" style="87" customWidth="1"/>
    <col min="13306" max="13307" width="11.5" style="87" customWidth="1"/>
    <col min="13308" max="13308" width="17.83203125" style="87" customWidth="1"/>
    <col min="13309" max="13309" width="16.5" style="87" customWidth="1"/>
    <col min="13310" max="13310" width="16.1640625" style="87" customWidth="1"/>
    <col min="13311" max="13311" width="15.5" style="87" customWidth="1"/>
    <col min="13312" max="13312" width="13.6640625" style="87" customWidth="1"/>
    <col min="13313" max="13314" width="11" style="87" customWidth="1"/>
    <col min="13315" max="13315" width="11.6640625" style="87" customWidth="1"/>
    <col min="13316" max="13316" width="15.33203125" style="87" customWidth="1"/>
    <col min="13317" max="13317" width="12.6640625" style="87" customWidth="1"/>
    <col min="13318" max="13319" width="11" style="87" customWidth="1"/>
    <col min="13320" max="13320" width="13.1640625" style="87" customWidth="1"/>
    <col min="13321" max="13554" width="11.5" style="87"/>
    <col min="13555" max="13555" width="17" style="87" customWidth="1"/>
    <col min="13556" max="13556" width="42.6640625" style="87" bestFit="1" customWidth="1"/>
    <col min="13557" max="13557" width="8.5" style="87" customWidth="1"/>
    <col min="13558" max="13558" width="9.1640625" style="87" customWidth="1"/>
    <col min="13559" max="13559" width="12.6640625" style="87" customWidth="1"/>
    <col min="13560" max="13560" width="10.33203125" style="87" customWidth="1"/>
    <col min="13561" max="13561" width="13.83203125" style="87" customWidth="1"/>
    <col min="13562" max="13563" width="11.5" style="87" customWidth="1"/>
    <col min="13564" max="13564" width="17.83203125" style="87" customWidth="1"/>
    <col min="13565" max="13565" width="16.5" style="87" customWidth="1"/>
    <col min="13566" max="13566" width="16.1640625" style="87" customWidth="1"/>
    <col min="13567" max="13567" width="15.5" style="87" customWidth="1"/>
    <col min="13568" max="13568" width="13.6640625" style="87" customWidth="1"/>
    <col min="13569" max="13570" width="11" style="87" customWidth="1"/>
    <col min="13571" max="13571" width="11.6640625" style="87" customWidth="1"/>
    <col min="13572" max="13572" width="15.33203125" style="87" customWidth="1"/>
    <col min="13573" max="13573" width="12.6640625" style="87" customWidth="1"/>
    <col min="13574" max="13575" width="11" style="87" customWidth="1"/>
    <col min="13576" max="13576" width="13.1640625" style="87" customWidth="1"/>
    <col min="13577" max="13810" width="11.5" style="87"/>
    <col min="13811" max="13811" width="17" style="87" customWidth="1"/>
    <col min="13812" max="13812" width="42.6640625" style="87" bestFit="1" customWidth="1"/>
    <col min="13813" max="13813" width="8.5" style="87" customWidth="1"/>
    <col min="13814" max="13814" width="9.1640625" style="87" customWidth="1"/>
    <col min="13815" max="13815" width="12.6640625" style="87" customWidth="1"/>
    <col min="13816" max="13816" width="10.33203125" style="87" customWidth="1"/>
    <col min="13817" max="13817" width="13.83203125" style="87" customWidth="1"/>
    <col min="13818" max="13819" width="11.5" style="87" customWidth="1"/>
    <col min="13820" max="13820" width="17.83203125" style="87" customWidth="1"/>
    <col min="13821" max="13821" width="16.5" style="87" customWidth="1"/>
    <col min="13822" max="13822" width="16.1640625" style="87" customWidth="1"/>
    <col min="13823" max="13823" width="15.5" style="87" customWidth="1"/>
    <col min="13824" max="13824" width="13.6640625" style="87" customWidth="1"/>
    <col min="13825" max="13826" width="11" style="87" customWidth="1"/>
    <col min="13827" max="13827" width="11.6640625" style="87" customWidth="1"/>
    <col min="13828" max="13828" width="15.33203125" style="87" customWidth="1"/>
    <col min="13829" max="13829" width="12.6640625" style="87" customWidth="1"/>
    <col min="13830" max="13831" width="11" style="87" customWidth="1"/>
    <col min="13832" max="13832" width="13.1640625" style="87" customWidth="1"/>
    <col min="13833" max="14066" width="11.5" style="87"/>
    <col min="14067" max="14067" width="17" style="87" customWidth="1"/>
    <col min="14068" max="14068" width="42.6640625" style="87" bestFit="1" customWidth="1"/>
    <col min="14069" max="14069" width="8.5" style="87" customWidth="1"/>
    <col min="14070" max="14070" width="9.1640625" style="87" customWidth="1"/>
    <col min="14071" max="14071" width="12.6640625" style="87" customWidth="1"/>
    <col min="14072" max="14072" width="10.33203125" style="87" customWidth="1"/>
    <col min="14073" max="14073" width="13.83203125" style="87" customWidth="1"/>
    <col min="14074" max="14075" width="11.5" style="87" customWidth="1"/>
    <col min="14076" max="14076" width="17.83203125" style="87" customWidth="1"/>
    <col min="14077" max="14077" width="16.5" style="87" customWidth="1"/>
    <col min="14078" max="14078" width="16.1640625" style="87" customWidth="1"/>
    <col min="14079" max="14079" width="15.5" style="87" customWidth="1"/>
    <col min="14080" max="14080" width="13.6640625" style="87" customWidth="1"/>
    <col min="14081" max="14082" width="11" style="87" customWidth="1"/>
    <col min="14083" max="14083" width="11.6640625" style="87" customWidth="1"/>
    <col min="14084" max="14084" width="15.33203125" style="87" customWidth="1"/>
    <col min="14085" max="14085" width="12.6640625" style="87" customWidth="1"/>
    <col min="14086" max="14087" width="11" style="87" customWidth="1"/>
    <col min="14088" max="14088" width="13.1640625" style="87" customWidth="1"/>
    <col min="14089" max="14322" width="11.5" style="87"/>
    <col min="14323" max="14323" width="17" style="87" customWidth="1"/>
    <col min="14324" max="14324" width="42.6640625" style="87" bestFit="1" customWidth="1"/>
    <col min="14325" max="14325" width="8.5" style="87" customWidth="1"/>
    <col min="14326" max="14326" width="9.1640625" style="87" customWidth="1"/>
    <col min="14327" max="14327" width="12.6640625" style="87" customWidth="1"/>
    <col min="14328" max="14328" width="10.33203125" style="87" customWidth="1"/>
    <col min="14329" max="14329" width="13.83203125" style="87" customWidth="1"/>
    <col min="14330" max="14331" width="11.5" style="87" customWidth="1"/>
    <col min="14332" max="14332" width="17.83203125" style="87" customWidth="1"/>
    <col min="14333" max="14333" width="16.5" style="87" customWidth="1"/>
    <col min="14334" max="14334" width="16.1640625" style="87" customWidth="1"/>
    <col min="14335" max="14335" width="15.5" style="87" customWidth="1"/>
    <col min="14336" max="14336" width="13.6640625" style="87" customWidth="1"/>
    <col min="14337" max="14338" width="11" style="87" customWidth="1"/>
    <col min="14339" max="14339" width="11.6640625" style="87" customWidth="1"/>
    <col min="14340" max="14340" width="15.33203125" style="87" customWidth="1"/>
    <col min="14341" max="14341" width="12.6640625" style="87" customWidth="1"/>
    <col min="14342" max="14343" width="11" style="87" customWidth="1"/>
    <col min="14344" max="14344" width="13.1640625" style="87" customWidth="1"/>
    <col min="14345" max="14578" width="11.5" style="87"/>
    <col min="14579" max="14579" width="17" style="87" customWidth="1"/>
    <col min="14580" max="14580" width="42.6640625" style="87" bestFit="1" customWidth="1"/>
    <col min="14581" max="14581" width="8.5" style="87" customWidth="1"/>
    <col min="14582" max="14582" width="9.1640625" style="87" customWidth="1"/>
    <col min="14583" max="14583" width="12.6640625" style="87" customWidth="1"/>
    <col min="14584" max="14584" width="10.33203125" style="87" customWidth="1"/>
    <col min="14585" max="14585" width="13.83203125" style="87" customWidth="1"/>
    <col min="14586" max="14587" width="11.5" style="87" customWidth="1"/>
    <col min="14588" max="14588" width="17.83203125" style="87" customWidth="1"/>
    <col min="14589" max="14589" width="16.5" style="87" customWidth="1"/>
    <col min="14590" max="14590" width="16.1640625" style="87" customWidth="1"/>
    <col min="14591" max="14591" width="15.5" style="87" customWidth="1"/>
    <col min="14592" max="14592" width="13.6640625" style="87" customWidth="1"/>
    <col min="14593" max="14594" width="11" style="87" customWidth="1"/>
    <col min="14595" max="14595" width="11.6640625" style="87" customWidth="1"/>
    <col min="14596" max="14596" width="15.33203125" style="87" customWidth="1"/>
    <col min="14597" max="14597" width="12.6640625" style="87" customWidth="1"/>
    <col min="14598" max="14599" width="11" style="87" customWidth="1"/>
    <col min="14600" max="14600" width="13.1640625" style="87" customWidth="1"/>
    <col min="14601" max="14834" width="11.5" style="87"/>
    <col min="14835" max="14835" width="17" style="87" customWidth="1"/>
    <col min="14836" max="14836" width="42.6640625" style="87" bestFit="1" customWidth="1"/>
    <col min="14837" max="14837" width="8.5" style="87" customWidth="1"/>
    <col min="14838" max="14838" width="9.1640625" style="87" customWidth="1"/>
    <col min="14839" max="14839" width="12.6640625" style="87" customWidth="1"/>
    <col min="14840" max="14840" width="10.33203125" style="87" customWidth="1"/>
    <col min="14841" max="14841" width="13.83203125" style="87" customWidth="1"/>
    <col min="14842" max="14843" width="11.5" style="87" customWidth="1"/>
    <col min="14844" max="14844" width="17.83203125" style="87" customWidth="1"/>
    <col min="14845" max="14845" width="16.5" style="87" customWidth="1"/>
    <col min="14846" max="14846" width="16.1640625" style="87" customWidth="1"/>
    <col min="14847" max="14847" width="15.5" style="87" customWidth="1"/>
    <col min="14848" max="14848" width="13.6640625" style="87" customWidth="1"/>
    <col min="14849" max="14850" width="11" style="87" customWidth="1"/>
    <col min="14851" max="14851" width="11.6640625" style="87" customWidth="1"/>
    <col min="14852" max="14852" width="15.33203125" style="87" customWidth="1"/>
    <col min="14853" max="14853" width="12.6640625" style="87" customWidth="1"/>
    <col min="14854" max="14855" width="11" style="87" customWidth="1"/>
    <col min="14856" max="14856" width="13.1640625" style="87" customWidth="1"/>
    <col min="14857" max="15090" width="11.5" style="87"/>
    <col min="15091" max="15091" width="17" style="87" customWidth="1"/>
    <col min="15092" max="15092" width="42.6640625" style="87" bestFit="1" customWidth="1"/>
    <col min="15093" max="15093" width="8.5" style="87" customWidth="1"/>
    <col min="15094" max="15094" width="9.1640625" style="87" customWidth="1"/>
    <col min="15095" max="15095" width="12.6640625" style="87" customWidth="1"/>
    <col min="15096" max="15096" width="10.33203125" style="87" customWidth="1"/>
    <col min="15097" max="15097" width="13.83203125" style="87" customWidth="1"/>
    <col min="15098" max="15099" width="11.5" style="87" customWidth="1"/>
    <col min="15100" max="15100" width="17.83203125" style="87" customWidth="1"/>
    <col min="15101" max="15101" width="16.5" style="87" customWidth="1"/>
    <col min="15102" max="15102" width="16.1640625" style="87" customWidth="1"/>
    <col min="15103" max="15103" width="15.5" style="87" customWidth="1"/>
    <col min="15104" max="15104" width="13.6640625" style="87" customWidth="1"/>
    <col min="15105" max="15106" width="11" style="87" customWidth="1"/>
    <col min="15107" max="15107" width="11.6640625" style="87" customWidth="1"/>
    <col min="15108" max="15108" width="15.33203125" style="87" customWidth="1"/>
    <col min="15109" max="15109" width="12.6640625" style="87" customWidth="1"/>
    <col min="15110" max="15111" width="11" style="87" customWidth="1"/>
    <col min="15112" max="15112" width="13.1640625" style="87" customWidth="1"/>
    <col min="15113" max="15346" width="11.5" style="87"/>
    <col min="15347" max="15347" width="17" style="87" customWidth="1"/>
    <col min="15348" max="15348" width="42.6640625" style="87" bestFit="1" customWidth="1"/>
    <col min="15349" max="15349" width="8.5" style="87" customWidth="1"/>
    <col min="15350" max="15350" width="9.1640625" style="87" customWidth="1"/>
    <col min="15351" max="15351" width="12.6640625" style="87" customWidth="1"/>
    <col min="15352" max="15352" width="10.33203125" style="87" customWidth="1"/>
    <col min="15353" max="15353" width="13.83203125" style="87" customWidth="1"/>
    <col min="15354" max="15355" width="11.5" style="87" customWidth="1"/>
    <col min="15356" max="15356" width="17.83203125" style="87" customWidth="1"/>
    <col min="15357" max="15357" width="16.5" style="87" customWidth="1"/>
    <col min="15358" max="15358" width="16.1640625" style="87" customWidth="1"/>
    <col min="15359" max="15359" width="15.5" style="87" customWidth="1"/>
    <col min="15360" max="15360" width="13.6640625" style="87" customWidth="1"/>
    <col min="15361" max="15362" width="11" style="87" customWidth="1"/>
    <col min="15363" max="15363" width="11.6640625" style="87" customWidth="1"/>
    <col min="15364" max="15364" width="15.33203125" style="87" customWidth="1"/>
    <col min="15365" max="15365" width="12.6640625" style="87" customWidth="1"/>
    <col min="15366" max="15367" width="11" style="87" customWidth="1"/>
    <col min="15368" max="15368" width="13.1640625" style="87" customWidth="1"/>
    <col min="15369" max="15602" width="11.5" style="87"/>
    <col min="15603" max="15603" width="17" style="87" customWidth="1"/>
    <col min="15604" max="15604" width="42.6640625" style="87" bestFit="1" customWidth="1"/>
    <col min="15605" max="15605" width="8.5" style="87" customWidth="1"/>
    <col min="15606" max="15606" width="9.1640625" style="87" customWidth="1"/>
    <col min="15607" max="15607" width="12.6640625" style="87" customWidth="1"/>
    <col min="15608" max="15608" width="10.33203125" style="87" customWidth="1"/>
    <col min="15609" max="15609" width="13.83203125" style="87" customWidth="1"/>
    <col min="15610" max="15611" width="11.5" style="87" customWidth="1"/>
    <col min="15612" max="15612" width="17.83203125" style="87" customWidth="1"/>
    <col min="15613" max="15613" width="16.5" style="87" customWidth="1"/>
    <col min="15614" max="15614" width="16.1640625" style="87" customWidth="1"/>
    <col min="15615" max="15615" width="15.5" style="87" customWidth="1"/>
    <col min="15616" max="15616" width="13.6640625" style="87" customWidth="1"/>
    <col min="15617" max="15618" width="11" style="87" customWidth="1"/>
    <col min="15619" max="15619" width="11.6640625" style="87" customWidth="1"/>
    <col min="15620" max="15620" width="15.33203125" style="87" customWidth="1"/>
    <col min="15621" max="15621" width="12.6640625" style="87" customWidth="1"/>
    <col min="15622" max="15623" width="11" style="87" customWidth="1"/>
    <col min="15624" max="15624" width="13.1640625" style="87" customWidth="1"/>
    <col min="15625" max="15858" width="11.5" style="87"/>
    <col min="15859" max="15859" width="17" style="87" customWidth="1"/>
    <col min="15860" max="15860" width="42.6640625" style="87" bestFit="1" customWidth="1"/>
    <col min="15861" max="15861" width="8.5" style="87" customWidth="1"/>
    <col min="15862" max="15862" width="9.1640625" style="87" customWidth="1"/>
    <col min="15863" max="15863" width="12.6640625" style="87" customWidth="1"/>
    <col min="15864" max="15864" width="10.33203125" style="87" customWidth="1"/>
    <col min="15865" max="15865" width="13.83203125" style="87" customWidth="1"/>
    <col min="15866" max="15867" width="11.5" style="87" customWidth="1"/>
    <col min="15868" max="15868" width="17.83203125" style="87" customWidth="1"/>
    <col min="15869" max="15869" width="16.5" style="87" customWidth="1"/>
    <col min="15870" max="15870" width="16.1640625" style="87" customWidth="1"/>
    <col min="15871" max="15871" width="15.5" style="87" customWidth="1"/>
    <col min="15872" max="15872" width="13.6640625" style="87" customWidth="1"/>
    <col min="15873" max="15874" width="11" style="87" customWidth="1"/>
    <col min="15875" max="15875" width="11.6640625" style="87" customWidth="1"/>
    <col min="15876" max="15876" width="15.33203125" style="87" customWidth="1"/>
    <col min="15877" max="15877" width="12.6640625" style="87" customWidth="1"/>
    <col min="15878" max="15879" width="11" style="87" customWidth="1"/>
    <col min="15880" max="15880" width="13.1640625" style="87" customWidth="1"/>
    <col min="15881" max="16114" width="11.5" style="87"/>
    <col min="16115" max="16115" width="17" style="87" customWidth="1"/>
    <col min="16116" max="16116" width="42.6640625" style="87" bestFit="1" customWidth="1"/>
    <col min="16117" max="16117" width="8.5" style="87" customWidth="1"/>
    <col min="16118" max="16118" width="9.1640625" style="87" customWidth="1"/>
    <col min="16119" max="16119" width="12.6640625" style="87" customWidth="1"/>
    <col min="16120" max="16120" width="10.33203125" style="87" customWidth="1"/>
    <col min="16121" max="16121" width="13.83203125" style="87" customWidth="1"/>
    <col min="16122" max="16123" width="11.5" style="87" customWidth="1"/>
    <col min="16124" max="16124" width="17.83203125" style="87" customWidth="1"/>
    <col min="16125" max="16125" width="16.5" style="87" customWidth="1"/>
    <col min="16126" max="16126" width="16.1640625" style="87" customWidth="1"/>
    <col min="16127" max="16127" width="15.5" style="87" customWidth="1"/>
    <col min="16128" max="16128" width="13.6640625" style="87" customWidth="1"/>
    <col min="16129" max="16130" width="11" style="87" customWidth="1"/>
    <col min="16131" max="16131" width="11.6640625" style="87" customWidth="1"/>
    <col min="16132" max="16132" width="15.33203125" style="87" customWidth="1"/>
    <col min="16133" max="16133" width="12.6640625" style="87" customWidth="1"/>
    <col min="16134" max="16135" width="11" style="87" customWidth="1"/>
    <col min="16136" max="16136" width="13.1640625" style="87" customWidth="1"/>
    <col min="16137" max="16384" width="11.5" style="87"/>
  </cols>
  <sheetData>
    <row r="1" spans="1:8" ht="30" hidden="1" customHeight="1"/>
    <row r="2" spans="1:8" s="137" customFormat="1" ht="52.5" customHeight="1">
      <c r="A2" s="139" t="s">
        <v>69</v>
      </c>
      <c r="B2" s="139" t="s">
        <v>502</v>
      </c>
      <c r="C2" s="139" t="s">
        <v>71</v>
      </c>
      <c r="D2" s="139" t="s">
        <v>503</v>
      </c>
      <c r="E2" s="139" t="s">
        <v>407</v>
      </c>
      <c r="F2" s="139" t="s">
        <v>411</v>
      </c>
      <c r="G2" s="139" t="s">
        <v>72</v>
      </c>
      <c r="H2" s="139" t="s">
        <v>75</v>
      </c>
    </row>
    <row r="3" spans="1:8" s="138" customFormat="1" ht="28.5" customHeight="1">
      <c r="A3" s="140" t="s">
        <v>317</v>
      </c>
      <c r="B3" s="140" t="s">
        <v>408</v>
      </c>
      <c r="C3" s="141" t="s">
        <v>105</v>
      </c>
      <c r="D3" s="141"/>
      <c r="E3" s="140" t="s">
        <v>419</v>
      </c>
      <c r="F3" s="140" t="s">
        <v>477</v>
      </c>
      <c r="G3" s="142">
        <v>50024</v>
      </c>
      <c r="H3" s="143">
        <v>12</v>
      </c>
    </row>
    <row r="4" spans="1:8" s="138" customFormat="1" ht="28.5" customHeight="1">
      <c r="A4" s="140" t="s">
        <v>355</v>
      </c>
      <c r="B4" s="140" t="s">
        <v>408</v>
      </c>
      <c r="C4" s="141" t="s">
        <v>105</v>
      </c>
      <c r="D4" s="141"/>
      <c r="E4" s="140" t="s">
        <v>420</v>
      </c>
      <c r="F4" s="140" t="s">
        <v>440</v>
      </c>
      <c r="G4" s="142">
        <v>50017</v>
      </c>
      <c r="H4" s="143">
        <v>70</v>
      </c>
    </row>
    <row r="5" spans="1:8" s="138" customFormat="1" ht="28.5" customHeight="1">
      <c r="A5" s="140" t="s">
        <v>352</v>
      </c>
      <c r="B5" s="140" t="s">
        <v>408</v>
      </c>
      <c r="C5" s="141" t="s">
        <v>105</v>
      </c>
      <c r="D5" s="141"/>
      <c r="E5" s="140" t="s">
        <v>420</v>
      </c>
      <c r="F5" s="140" t="s">
        <v>478</v>
      </c>
      <c r="G5" s="142">
        <v>5089</v>
      </c>
      <c r="H5" s="143">
        <v>72</v>
      </c>
    </row>
    <row r="6" spans="1:8" s="138" customFormat="1" ht="28.5" customHeight="1">
      <c r="A6" s="145" t="s">
        <v>351</v>
      </c>
      <c r="B6" s="145" t="s">
        <v>408</v>
      </c>
      <c r="C6" s="147" t="s">
        <v>105</v>
      </c>
      <c r="D6" s="147"/>
      <c r="E6" s="145" t="s">
        <v>420</v>
      </c>
      <c r="F6" s="145" t="s">
        <v>479</v>
      </c>
      <c r="G6" s="146">
        <v>5265</v>
      </c>
      <c r="H6" s="143">
        <v>72</v>
      </c>
    </row>
    <row r="7" spans="1:8" s="138" customFormat="1" ht="28.5" customHeight="1">
      <c r="A7" s="145" t="s">
        <v>349</v>
      </c>
      <c r="B7" s="145" t="s">
        <v>408</v>
      </c>
      <c r="C7" s="147" t="s">
        <v>105</v>
      </c>
      <c r="D7" s="147"/>
      <c r="E7" s="145" t="s">
        <v>420</v>
      </c>
      <c r="F7" s="145" t="s">
        <v>480</v>
      </c>
      <c r="G7" s="146">
        <v>5450</v>
      </c>
      <c r="H7" s="143">
        <v>84</v>
      </c>
    </row>
    <row r="8" spans="1:8" s="138" customFormat="1" ht="28.5" customHeight="1">
      <c r="A8" s="148" t="s">
        <v>354</v>
      </c>
      <c r="B8" s="148" t="s">
        <v>408</v>
      </c>
      <c r="C8" s="150" t="s">
        <v>105</v>
      </c>
      <c r="D8" s="150"/>
      <c r="E8" s="148" t="s">
        <v>420</v>
      </c>
      <c r="F8" s="148" t="s">
        <v>477</v>
      </c>
      <c r="G8" s="149">
        <v>5463</v>
      </c>
      <c r="H8" s="151">
        <v>72</v>
      </c>
    </row>
    <row r="9" spans="1:8" s="138" customFormat="1" ht="28.5" customHeight="1">
      <c r="A9" s="148" t="s">
        <v>350</v>
      </c>
      <c r="B9" s="148" t="s">
        <v>408</v>
      </c>
      <c r="C9" s="150" t="s">
        <v>105</v>
      </c>
      <c r="D9" s="150"/>
      <c r="E9" s="148" t="s">
        <v>420</v>
      </c>
      <c r="F9" s="148" t="s">
        <v>457</v>
      </c>
      <c r="G9" s="150">
        <v>5419</v>
      </c>
      <c r="H9" s="151">
        <v>48</v>
      </c>
    </row>
    <row r="10" spans="1:8" s="138" customFormat="1" ht="28.5" customHeight="1">
      <c r="A10" s="148" t="s">
        <v>353</v>
      </c>
      <c r="B10" s="148" t="s">
        <v>408</v>
      </c>
      <c r="C10" s="150" t="s">
        <v>105</v>
      </c>
      <c r="D10" s="150"/>
      <c r="E10" s="148" t="s">
        <v>420</v>
      </c>
      <c r="F10" s="148" t="s">
        <v>474</v>
      </c>
      <c r="G10" s="149">
        <v>50046</v>
      </c>
      <c r="H10" s="151">
        <v>194</v>
      </c>
    </row>
    <row r="11" spans="1:8" s="138" customFormat="1" ht="28.5" customHeight="1">
      <c r="A11" s="140" t="s">
        <v>353</v>
      </c>
      <c r="B11" s="140" t="s">
        <v>408</v>
      </c>
      <c r="C11" s="141" t="s">
        <v>105</v>
      </c>
      <c r="D11" s="141"/>
      <c r="E11" s="140" t="s">
        <v>420</v>
      </c>
      <c r="F11" s="140" t="s">
        <v>474</v>
      </c>
      <c r="G11" s="142">
        <v>52030</v>
      </c>
      <c r="H11" s="143">
        <v>23</v>
      </c>
    </row>
    <row r="12" spans="1:8" s="138" customFormat="1" ht="28.5" customHeight="1">
      <c r="A12" s="145" t="s">
        <v>357</v>
      </c>
      <c r="B12" s="145" t="s">
        <v>408</v>
      </c>
      <c r="C12" s="147" t="s">
        <v>105</v>
      </c>
      <c r="D12" s="147"/>
      <c r="E12" s="145" t="s">
        <v>420</v>
      </c>
      <c r="F12" s="145" t="s">
        <v>481</v>
      </c>
      <c r="G12" s="146">
        <v>50039</v>
      </c>
      <c r="H12" s="143">
        <v>83</v>
      </c>
    </row>
    <row r="13" spans="1:8" s="138" customFormat="1" ht="28.5" customHeight="1">
      <c r="A13" s="145" t="s">
        <v>356</v>
      </c>
      <c r="B13" s="145" t="s">
        <v>408</v>
      </c>
      <c r="C13" s="147" t="s">
        <v>105</v>
      </c>
      <c r="D13" s="147"/>
      <c r="E13" s="145" t="s">
        <v>420</v>
      </c>
      <c r="F13" s="145" t="s">
        <v>475</v>
      </c>
      <c r="G13" s="146">
        <v>5326</v>
      </c>
      <c r="H13" s="143">
        <v>83</v>
      </c>
    </row>
    <row r="14" spans="1:8" s="138" customFormat="1" ht="28.5" customHeight="1">
      <c r="A14" s="140" t="s">
        <v>159</v>
      </c>
      <c r="B14" s="140" t="s">
        <v>408</v>
      </c>
      <c r="C14" s="141" t="s">
        <v>132</v>
      </c>
      <c r="D14" s="141"/>
      <c r="E14" s="140" t="s">
        <v>435</v>
      </c>
      <c r="F14" s="140" t="s">
        <v>419</v>
      </c>
      <c r="G14" s="142">
        <v>5128</v>
      </c>
      <c r="H14" s="143">
        <v>72</v>
      </c>
    </row>
    <row r="15" spans="1:8" s="138" customFormat="1" ht="28.5" customHeight="1">
      <c r="A15" s="148" t="s">
        <v>159</v>
      </c>
      <c r="B15" s="148" t="s">
        <v>408</v>
      </c>
      <c r="C15" s="150" t="s">
        <v>132</v>
      </c>
      <c r="D15" s="150"/>
      <c r="E15" s="148" t="s">
        <v>435</v>
      </c>
      <c r="F15" s="148" t="s">
        <v>419</v>
      </c>
      <c r="G15" s="149">
        <v>320</v>
      </c>
      <c r="H15" s="151">
        <v>955</v>
      </c>
    </row>
    <row r="16" spans="1:8" s="138" customFormat="1" ht="28.5" customHeight="1">
      <c r="A16" s="148" t="s">
        <v>318</v>
      </c>
      <c r="B16" s="148" t="s">
        <v>408</v>
      </c>
      <c r="C16" s="150" t="s">
        <v>132</v>
      </c>
      <c r="D16" s="150"/>
      <c r="E16" s="148" t="s">
        <v>435</v>
      </c>
      <c r="F16" s="148" t="s">
        <v>467</v>
      </c>
      <c r="G16" s="149">
        <v>5120</v>
      </c>
      <c r="H16" s="151">
        <v>156</v>
      </c>
    </row>
    <row r="17" spans="1:8" s="138" customFormat="1" ht="28.5" customHeight="1">
      <c r="A17" s="148" t="s">
        <v>318</v>
      </c>
      <c r="B17" s="148" t="s">
        <v>408</v>
      </c>
      <c r="C17" s="150" t="s">
        <v>132</v>
      </c>
      <c r="D17" s="150"/>
      <c r="E17" s="148" t="s">
        <v>435</v>
      </c>
      <c r="F17" s="148" t="s">
        <v>467</v>
      </c>
      <c r="G17" s="149">
        <v>5287</v>
      </c>
      <c r="H17" s="151">
        <v>46</v>
      </c>
    </row>
    <row r="18" spans="1:8" s="138" customFormat="1" ht="28.5" customHeight="1">
      <c r="A18" s="145" t="s">
        <v>320</v>
      </c>
      <c r="B18" s="145" t="s">
        <v>408</v>
      </c>
      <c r="C18" s="147" t="s">
        <v>132</v>
      </c>
      <c r="D18" s="147"/>
      <c r="E18" s="145" t="s">
        <v>435</v>
      </c>
      <c r="F18" s="145" t="s">
        <v>487</v>
      </c>
      <c r="G18" s="146">
        <v>5037</v>
      </c>
      <c r="H18" s="143">
        <v>212</v>
      </c>
    </row>
    <row r="19" spans="1:8" s="138" customFormat="1" ht="28.5" customHeight="1">
      <c r="A19" s="145" t="s">
        <v>320</v>
      </c>
      <c r="B19" s="145" t="s">
        <v>408</v>
      </c>
      <c r="C19" s="147" t="s">
        <v>132</v>
      </c>
      <c r="D19" s="147"/>
      <c r="E19" s="145" t="s">
        <v>435</v>
      </c>
      <c r="F19" s="145" t="s">
        <v>487</v>
      </c>
      <c r="G19" s="146">
        <v>5221</v>
      </c>
      <c r="H19" s="143">
        <v>12</v>
      </c>
    </row>
    <row r="20" spans="1:8" s="138" customFormat="1" ht="28.5" customHeight="1">
      <c r="A20" s="145" t="s">
        <v>319</v>
      </c>
      <c r="B20" s="145" t="s">
        <v>408</v>
      </c>
      <c r="C20" s="147" t="s">
        <v>132</v>
      </c>
      <c r="D20" s="147"/>
      <c r="E20" s="145" t="s">
        <v>435</v>
      </c>
      <c r="F20" s="145" t="s">
        <v>453</v>
      </c>
      <c r="G20" s="146">
        <v>5156</v>
      </c>
      <c r="H20" s="143">
        <v>188</v>
      </c>
    </row>
    <row r="21" spans="1:8" s="138" customFormat="1" ht="28.5" customHeight="1">
      <c r="A21" s="145" t="s">
        <v>319</v>
      </c>
      <c r="B21" s="145" t="s">
        <v>408</v>
      </c>
      <c r="C21" s="147" t="s">
        <v>132</v>
      </c>
      <c r="D21" s="147"/>
      <c r="E21" s="145" t="s">
        <v>435</v>
      </c>
      <c r="F21" s="145" t="s">
        <v>453</v>
      </c>
      <c r="G21" s="146">
        <v>5184</v>
      </c>
      <c r="H21" s="143">
        <v>48</v>
      </c>
    </row>
    <row r="22" spans="1:8" s="138" customFormat="1" ht="28.5" customHeight="1">
      <c r="A22" s="145" t="s">
        <v>325</v>
      </c>
      <c r="B22" s="145" t="s">
        <v>408</v>
      </c>
      <c r="C22" s="147" t="s">
        <v>132</v>
      </c>
      <c r="D22" s="147"/>
      <c r="E22" s="145" t="s">
        <v>435</v>
      </c>
      <c r="F22" s="145" t="s">
        <v>469</v>
      </c>
      <c r="G22" s="146">
        <v>5153</v>
      </c>
      <c r="H22" s="143">
        <v>48</v>
      </c>
    </row>
    <row r="23" spans="1:8" s="138" customFormat="1" ht="28.5" customHeight="1">
      <c r="A23" s="145" t="s">
        <v>285</v>
      </c>
      <c r="B23" s="145" t="s">
        <v>408</v>
      </c>
      <c r="C23" s="147" t="s">
        <v>132</v>
      </c>
      <c r="D23" s="147"/>
      <c r="E23" s="145" t="s">
        <v>435</v>
      </c>
      <c r="F23" s="145" t="s">
        <v>480</v>
      </c>
      <c r="G23" s="146">
        <v>5343</v>
      </c>
      <c r="H23" s="143">
        <v>72</v>
      </c>
    </row>
    <row r="24" spans="1:8" s="138" customFormat="1" ht="28.5" customHeight="1">
      <c r="A24" s="145" t="s">
        <v>285</v>
      </c>
      <c r="B24" s="145" t="s">
        <v>408</v>
      </c>
      <c r="C24" s="147" t="s">
        <v>132</v>
      </c>
      <c r="D24" s="147"/>
      <c r="E24" s="145" t="s">
        <v>435</v>
      </c>
      <c r="F24" s="145" t="s">
        <v>480</v>
      </c>
      <c r="G24" s="146">
        <v>5361</v>
      </c>
      <c r="H24" s="143">
        <v>24</v>
      </c>
    </row>
    <row r="25" spans="1:8" s="138" customFormat="1" ht="28.5" customHeight="1">
      <c r="A25" s="145" t="s">
        <v>133</v>
      </c>
      <c r="B25" s="145" t="s">
        <v>408</v>
      </c>
      <c r="C25" s="147" t="s">
        <v>132</v>
      </c>
      <c r="D25" s="147"/>
      <c r="E25" s="145" t="s">
        <v>435</v>
      </c>
      <c r="F25" s="145" t="s">
        <v>462</v>
      </c>
      <c r="G25" s="146">
        <v>5080</v>
      </c>
      <c r="H25" s="143">
        <v>306</v>
      </c>
    </row>
    <row r="26" spans="1:8" s="138" customFormat="1" ht="28.5" customHeight="1">
      <c r="A26" s="145" t="s">
        <v>133</v>
      </c>
      <c r="B26" s="145" t="s">
        <v>408</v>
      </c>
      <c r="C26" s="147" t="s">
        <v>132</v>
      </c>
      <c r="D26" s="147"/>
      <c r="E26" s="145" t="s">
        <v>435</v>
      </c>
      <c r="F26" s="145" t="s">
        <v>462</v>
      </c>
      <c r="G26" s="146">
        <v>5285</v>
      </c>
      <c r="H26" s="143">
        <v>12</v>
      </c>
    </row>
    <row r="27" spans="1:8" s="138" customFormat="1" ht="28.5" customHeight="1">
      <c r="A27" s="145" t="s">
        <v>314</v>
      </c>
      <c r="B27" s="145" t="s">
        <v>408</v>
      </c>
      <c r="C27" s="147" t="s">
        <v>132</v>
      </c>
      <c r="D27" s="147"/>
      <c r="E27" s="145" t="s">
        <v>435</v>
      </c>
      <c r="F27" s="145" t="s">
        <v>457</v>
      </c>
      <c r="G27" s="146">
        <v>5390</v>
      </c>
      <c r="H27" s="143">
        <v>157</v>
      </c>
    </row>
    <row r="28" spans="1:8" s="138" customFormat="1" ht="28.5" customHeight="1">
      <c r="A28" s="145" t="s">
        <v>314</v>
      </c>
      <c r="B28" s="145" t="s">
        <v>408</v>
      </c>
      <c r="C28" s="147" t="s">
        <v>132</v>
      </c>
      <c r="D28" s="147"/>
      <c r="E28" s="145" t="s">
        <v>435</v>
      </c>
      <c r="F28" s="145" t="s">
        <v>457</v>
      </c>
      <c r="G28" s="146">
        <v>5391</v>
      </c>
      <c r="H28" s="143">
        <v>12</v>
      </c>
    </row>
    <row r="29" spans="1:8" s="138" customFormat="1" ht="28.5" customHeight="1">
      <c r="A29" s="145" t="s">
        <v>321</v>
      </c>
      <c r="B29" s="145" t="s">
        <v>408</v>
      </c>
      <c r="C29" s="147" t="s">
        <v>132</v>
      </c>
      <c r="D29" s="147"/>
      <c r="E29" s="145" t="s">
        <v>435</v>
      </c>
      <c r="F29" s="145" t="s">
        <v>458</v>
      </c>
      <c r="G29" s="146">
        <v>5061</v>
      </c>
      <c r="H29" s="143">
        <v>476</v>
      </c>
    </row>
    <row r="30" spans="1:8" s="138" customFormat="1" ht="28.5" customHeight="1">
      <c r="A30" s="145" t="s">
        <v>117</v>
      </c>
      <c r="B30" s="145" t="s">
        <v>408</v>
      </c>
      <c r="C30" s="147" t="s">
        <v>132</v>
      </c>
      <c r="D30" s="147"/>
      <c r="E30" s="145" t="s">
        <v>435</v>
      </c>
      <c r="F30" s="145" t="s">
        <v>499</v>
      </c>
      <c r="G30" s="146">
        <v>5111</v>
      </c>
      <c r="H30" s="143">
        <v>102</v>
      </c>
    </row>
    <row r="31" spans="1:8" s="138" customFormat="1" ht="28.5" customHeight="1">
      <c r="A31" s="145" t="s">
        <v>117</v>
      </c>
      <c r="B31" s="145" t="s">
        <v>408</v>
      </c>
      <c r="C31" s="147" t="s">
        <v>132</v>
      </c>
      <c r="D31" s="147"/>
      <c r="E31" s="145" t="s">
        <v>435</v>
      </c>
      <c r="F31" s="145" t="s">
        <v>499</v>
      </c>
      <c r="G31" s="146">
        <v>5223</v>
      </c>
      <c r="H31" s="143">
        <v>36</v>
      </c>
    </row>
    <row r="32" spans="1:8" s="138" customFormat="1" ht="28.5" customHeight="1">
      <c r="A32" s="145" t="s">
        <v>288</v>
      </c>
      <c r="B32" s="145" t="s">
        <v>408</v>
      </c>
      <c r="C32" s="147" t="s">
        <v>132</v>
      </c>
      <c r="D32" s="147"/>
      <c r="E32" s="145" t="s">
        <v>435</v>
      </c>
      <c r="F32" s="145" t="s">
        <v>481</v>
      </c>
      <c r="G32" s="146">
        <v>5007</v>
      </c>
      <c r="H32" s="143">
        <v>261</v>
      </c>
    </row>
    <row r="33" spans="1:8" s="138" customFormat="1" ht="28.5" customHeight="1">
      <c r="A33" s="145" t="s">
        <v>288</v>
      </c>
      <c r="B33" s="145" t="s">
        <v>408</v>
      </c>
      <c r="C33" s="147" t="s">
        <v>132</v>
      </c>
      <c r="D33" s="147"/>
      <c r="E33" s="145" t="s">
        <v>435</v>
      </c>
      <c r="F33" s="145" t="s">
        <v>481</v>
      </c>
      <c r="G33" s="146">
        <v>5193</v>
      </c>
      <c r="H33" s="143">
        <v>12</v>
      </c>
    </row>
    <row r="34" spans="1:8" s="138" customFormat="1" ht="28.5" customHeight="1">
      <c r="A34" s="145" t="s">
        <v>308</v>
      </c>
      <c r="B34" s="145" t="s">
        <v>408</v>
      </c>
      <c r="C34" s="147" t="s">
        <v>132</v>
      </c>
      <c r="D34" s="147"/>
      <c r="E34" s="145" t="s">
        <v>435</v>
      </c>
      <c r="F34" s="145" t="s">
        <v>475</v>
      </c>
      <c r="G34" s="146">
        <v>530</v>
      </c>
      <c r="H34" s="143">
        <v>349</v>
      </c>
    </row>
    <row r="35" spans="1:8" s="138" customFormat="1" ht="28.5" customHeight="1">
      <c r="A35" s="145" t="s">
        <v>308</v>
      </c>
      <c r="B35" s="145" t="s">
        <v>408</v>
      </c>
      <c r="C35" s="147" t="s">
        <v>132</v>
      </c>
      <c r="D35" s="147"/>
      <c r="E35" s="145" t="s">
        <v>435</v>
      </c>
      <c r="F35" s="145" t="s">
        <v>475</v>
      </c>
      <c r="G35" s="146">
        <v>5321</v>
      </c>
      <c r="H35" s="143">
        <v>35</v>
      </c>
    </row>
    <row r="36" spans="1:8" s="89" customFormat="1" ht="17">
      <c r="H36" s="89">
        <f>SUM(H3:H35)</f>
        <v>4404</v>
      </c>
    </row>
  </sheetData>
  <sheetProtection selectLockedCells="1" selectUnlockedCells="1"/>
  <autoFilter ref="A2:H36">
    <sortState ref="A3:H36">
      <sortCondition ref="C2"/>
    </sortState>
  </autoFilter>
  <pageMargins left="0.25" right="0.25" top="5.2777777777777778E-2" bottom="1.0527777777777778" header="0.51180555555555551" footer="0.78749999999999998"/>
  <pageSetup scale="55" fitToHeight="0" orientation="landscape" useFirstPageNumber="1" horizontalDpi="300" verticalDpi="300"/>
  <headerFooter alignWithMargins="0">
    <oddFooter>&amp;C&amp;"Times New Roman,Normal"&amp;12&amp;P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98"/>
  <sheetViews>
    <sheetView topLeftCell="A2" zoomScaleSheetLayoutView="90" workbookViewId="0">
      <pane ySplit="1" topLeftCell="A88" activePane="bottomLeft" state="frozen"/>
      <selection activeCell="B71" sqref="B71"/>
      <selection pane="bottomLeft" activeCell="B71" sqref="B71"/>
    </sheetView>
  </sheetViews>
  <sheetFormatPr baseColWidth="10" defaultColWidth="11.5" defaultRowHeight="12" x14ac:dyDescent="0"/>
  <cols>
    <col min="1" max="2" width="22.5" style="87" customWidth="1"/>
    <col min="3" max="4" width="11.5" style="87" customWidth="1"/>
    <col min="5" max="6" width="22.5" style="87" customWidth="1"/>
    <col min="7" max="7" width="9.1640625" style="87" customWidth="1"/>
    <col min="8" max="8" width="13.83203125" style="87" customWidth="1"/>
    <col min="9" max="242" width="11.5" style="87"/>
    <col min="243" max="243" width="17" style="87" customWidth="1"/>
    <col min="244" max="244" width="42.6640625" style="87" bestFit="1" customWidth="1"/>
    <col min="245" max="245" width="8.5" style="87" customWidth="1"/>
    <col min="246" max="246" width="9.1640625" style="87" customWidth="1"/>
    <col min="247" max="247" width="12.6640625" style="87" customWidth="1"/>
    <col min="248" max="248" width="10.33203125" style="87" customWidth="1"/>
    <col min="249" max="249" width="13.83203125" style="87" customWidth="1"/>
    <col min="250" max="251" width="11.5" style="87" customWidth="1"/>
    <col min="252" max="252" width="17.83203125" style="87" customWidth="1"/>
    <col min="253" max="253" width="16.5" style="87" customWidth="1"/>
    <col min="254" max="254" width="16.1640625" style="87" customWidth="1"/>
    <col min="255" max="255" width="15.5" style="87" customWidth="1"/>
    <col min="256" max="256" width="13.6640625" style="87" customWidth="1"/>
    <col min="257" max="258" width="11" style="87" customWidth="1"/>
    <col min="259" max="259" width="11.6640625" style="87" customWidth="1"/>
    <col min="260" max="260" width="15.33203125" style="87" customWidth="1"/>
    <col min="261" max="261" width="12.6640625" style="87" customWidth="1"/>
    <col min="262" max="263" width="11" style="87" customWidth="1"/>
    <col min="264" max="264" width="13.1640625" style="87" customWidth="1"/>
    <col min="265" max="498" width="11.5" style="87"/>
    <col min="499" max="499" width="17" style="87" customWidth="1"/>
    <col min="500" max="500" width="42.6640625" style="87" bestFit="1" customWidth="1"/>
    <col min="501" max="501" width="8.5" style="87" customWidth="1"/>
    <col min="502" max="502" width="9.1640625" style="87" customWidth="1"/>
    <col min="503" max="503" width="12.6640625" style="87" customWidth="1"/>
    <col min="504" max="504" width="10.33203125" style="87" customWidth="1"/>
    <col min="505" max="505" width="13.83203125" style="87" customWidth="1"/>
    <col min="506" max="507" width="11.5" style="87" customWidth="1"/>
    <col min="508" max="508" width="17.83203125" style="87" customWidth="1"/>
    <col min="509" max="509" width="16.5" style="87" customWidth="1"/>
    <col min="510" max="510" width="16.1640625" style="87" customWidth="1"/>
    <col min="511" max="511" width="15.5" style="87" customWidth="1"/>
    <col min="512" max="512" width="13.6640625" style="87" customWidth="1"/>
    <col min="513" max="514" width="11" style="87" customWidth="1"/>
    <col min="515" max="515" width="11.6640625" style="87" customWidth="1"/>
    <col min="516" max="516" width="15.33203125" style="87" customWidth="1"/>
    <col min="517" max="517" width="12.6640625" style="87" customWidth="1"/>
    <col min="518" max="519" width="11" style="87" customWidth="1"/>
    <col min="520" max="520" width="13.1640625" style="87" customWidth="1"/>
    <col min="521" max="754" width="11.5" style="87"/>
    <col min="755" max="755" width="17" style="87" customWidth="1"/>
    <col min="756" max="756" width="42.6640625" style="87" bestFit="1" customWidth="1"/>
    <col min="757" max="757" width="8.5" style="87" customWidth="1"/>
    <col min="758" max="758" width="9.1640625" style="87" customWidth="1"/>
    <col min="759" max="759" width="12.6640625" style="87" customWidth="1"/>
    <col min="760" max="760" width="10.33203125" style="87" customWidth="1"/>
    <col min="761" max="761" width="13.83203125" style="87" customWidth="1"/>
    <col min="762" max="763" width="11.5" style="87" customWidth="1"/>
    <col min="764" max="764" width="17.83203125" style="87" customWidth="1"/>
    <col min="765" max="765" width="16.5" style="87" customWidth="1"/>
    <col min="766" max="766" width="16.1640625" style="87" customWidth="1"/>
    <col min="767" max="767" width="15.5" style="87" customWidth="1"/>
    <col min="768" max="768" width="13.6640625" style="87" customWidth="1"/>
    <col min="769" max="770" width="11" style="87" customWidth="1"/>
    <col min="771" max="771" width="11.6640625" style="87" customWidth="1"/>
    <col min="772" max="772" width="15.33203125" style="87" customWidth="1"/>
    <col min="773" max="773" width="12.6640625" style="87" customWidth="1"/>
    <col min="774" max="775" width="11" style="87" customWidth="1"/>
    <col min="776" max="776" width="13.1640625" style="87" customWidth="1"/>
    <col min="777" max="1010" width="11.5" style="87"/>
    <col min="1011" max="1011" width="17" style="87" customWidth="1"/>
    <col min="1012" max="1012" width="42.6640625" style="87" bestFit="1" customWidth="1"/>
    <col min="1013" max="1013" width="8.5" style="87" customWidth="1"/>
    <col min="1014" max="1014" width="9.1640625" style="87" customWidth="1"/>
    <col min="1015" max="1015" width="12.6640625" style="87" customWidth="1"/>
    <col min="1016" max="1016" width="10.33203125" style="87" customWidth="1"/>
    <col min="1017" max="1017" width="13.83203125" style="87" customWidth="1"/>
    <col min="1018" max="1019" width="11.5" style="87" customWidth="1"/>
    <col min="1020" max="1020" width="17.83203125" style="87" customWidth="1"/>
    <col min="1021" max="1021" width="16.5" style="87" customWidth="1"/>
    <col min="1022" max="1022" width="16.1640625" style="87" customWidth="1"/>
    <col min="1023" max="1023" width="15.5" style="87" customWidth="1"/>
    <col min="1024" max="1024" width="13.6640625" style="87" customWidth="1"/>
    <col min="1025" max="1026" width="11" style="87" customWidth="1"/>
    <col min="1027" max="1027" width="11.6640625" style="87" customWidth="1"/>
    <col min="1028" max="1028" width="15.33203125" style="87" customWidth="1"/>
    <col min="1029" max="1029" width="12.6640625" style="87" customWidth="1"/>
    <col min="1030" max="1031" width="11" style="87" customWidth="1"/>
    <col min="1032" max="1032" width="13.1640625" style="87" customWidth="1"/>
    <col min="1033" max="1266" width="11.5" style="87"/>
    <col min="1267" max="1267" width="17" style="87" customWidth="1"/>
    <col min="1268" max="1268" width="42.6640625" style="87" bestFit="1" customWidth="1"/>
    <col min="1269" max="1269" width="8.5" style="87" customWidth="1"/>
    <col min="1270" max="1270" width="9.1640625" style="87" customWidth="1"/>
    <col min="1271" max="1271" width="12.6640625" style="87" customWidth="1"/>
    <col min="1272" max="1272" width="10.33203125" style="87" customWidth="1"/>
    <col min="1273" max="1273" width="13.83203125" style="87" customWidth="1"/>
    <col min="1274" max="1275" width="11.5" style="87" customWidth="1"/>
    <col min="1276" max="1276" width="17.83203125" style="87" customWidth="1"/>
    <col min="1277" max="1277" width="16.5" style="87" customWidth="1"/>
    <col min="1278" max="1278" width="16.1640625" style="87" customWidth="1"/>
    <col min="1279" max="1279" width="15.5" style="87" customWidth="1"/>
    <col min="1280" max="1280" width="13.6640625" style="87" customWidth="1"/>
    <col min="1281" max="1282" width="11" style="87" customWidth="1"/>
    <col min="1283" max="1283" width="11.6640625" style="87" customWidth="1"/>
    <col min="1284" max="1284" width="15.33203125" style="87" customWidth="1"/>
    <col min="1285" max="1285" width="12.6640625" style="87" customWidth="1"/>
    <col min="1286" max="1287" width="11" style="87" customWidth="1"/>
    <col min="1288" max="1288" width="13.1640625" style="87" customWidth="1"/>
    <col min="1289" max="1522" width="11.5" style="87"/>
    <col min="1523" max="1523" width="17" style="87" customWidth="1"/>
    <col min="1524" max="1524" width="42.6640625" style="87" bestFit="1" customWidth="1"/>
    <col min="1525" max="1525" width="8.5" style="87" customWidth="1"/>
    <col min="1526" max="1526" width="9.1640625" style="87" customWidth="1"/>
    <col min="1527" max="1527" width="12.6640625" style="87" customWidth="1"/>
    <col min="1528" max="1528" width="10.33203125" style="87" customWidth="1"/>
    <col min="1529" max="1529" width="13.83203125" style="87" customWidth="1"/>
    <col min="1530" max="1531" width="11.5" style="87" customWidth="1"/>
    <col min="1532" max="1532" width="17.83203125" style="87" customWidth="1"/>
    <col min="1533" max="1533" width="16.5" style="87" customWidth="1"/>
    <col min="1534" max="1534" width="16.1640625" style="87" customWidth="1"/>
    <col min="1535" max="1535" width="15.5" style="87" customWidth="1"/>
    <col min="1536" max="1536" width="13.6640625" style="87" customWidth="1"/>
    <col min="1537" max="1538" width="11" style="87" customWidth="1"/>
    <col min="1539" max="1539" width="11.6640625" style="87" customWidth="1"/>
    <col min="1540" max="1540" width="15.33203125" style="87" customWidth="1"/>
    <col min="1541" max="1541" width="12.6640625" style="87" customWidth="1"/>
    <col min="1542" max="1543" width="11" style="87" customWidth="1"/>
    <col min="1544" max="1544" width="13.1640625" style="87" customWidth="1"/>
    <col min="1545" max="1778" width="11.5" style="87"/>
    <col min="1779" max="1779" width="17" style="87" customWidth="1"/>
    <col min="1780" max="1780" width="42.6640625" style="87" bestFit="1" customWidth="1"/>
    <col min="1781" max="1781" width="8.5" style="87" customWidth="1"/>
    <col min="1782" max="1782" width="9.1640625" style="87" customWidth="1"/>
    <col min="1783" max="1783" width="12.6640625" style="87" customWidth="1"/>
    <col min="1784" max="1784" width="10.33203125" style="87" customWidth="1"/>
    <col min="1785" max="1785" width="13.83203125" style="87" customWidth="1"/>
    <col min="1786" max="1787" width="11.5" style="87" customWidth="1"/>
    <col min="1788" max="1788" width="17.83203125" style="87" customWidth="1"/>
    <col min="1789" max="1789" width="16.5" style="87" customWidth="1"/>
    <col min="1790" max="1790" width="16.1640625" style="87" customWidth="1"/>
    <col min="1791" max="1791" width="15.5" style="87" customWidth="1"/>
    <col min="1792" max="1792" width="13.6640625" style="87" customWidth="1"/>
    <col min="1793" max="1794" width="11" style="87" customWidth="1"/>
    <col min="1795" max="1795" width="11.6640625" style="87" customWidth="1"/>
    <col min="1796" max="1796" width="15.33203125" style="87" customWidth="1"/>
    <col min="1797" max="1797" width="12.6640625" style="87" customWidth="1"/>
    <col min="1798" max="1799" width="11" style="87" customWidth="1"/>
    <col min="1800" max="1800" width="13.1640625" style="87" customWidth="1"/>
    <col min="1801" max="2034" width="11.5" style="87"/>
    <col min="2035" max="2035" width="17" style="87" customWidth="1"/>
    <col min="2036" max="2036" width="42.6640625" style="87" bestFit="1" customWidth="1"/>
    <col min="2037" max="2037" width="8.5" style="87" customWidth="1"/>
    <col min="2038" max="2038" width="9.1640625" style="87" customWidth="1"/>
    <col min="2039" max="2039" width="12.6640625" style="87" customWidth="1"/>
    <col min="2040" max="2040" width="10.33203125" style="87" customWidth="1"/>
    <col min="2041" max="2041" width="13.83203125" style="87" customWidth="1"/>
    <col min="2042" max="2043" width="11.5" style="87" customWidth="1"/>
    <col min="2044" max="2044" width="17.83203125" style="87" customWidth="1"/>
    <col min="2045" max="2045" width="16.5" style="87" customWidth="1"/>
    <col min="2046" max="2046" width="16.1640625" style="87" customWidth="1"/>
    <col min="2047" max="2047" width="15.5" style="87" customWidth="1"/>
    <col min="2048" max="2048" width="13.6640625" style="87" customWidth="1"/>
    <col min="2049" max="2050" width="11" style="87" customWidth="1"/>
    <col min="2051" max="2051" width="11.6640625" style="87" customWidth="1"/>
    <col min="2052" max="2052" width="15.33203125" style="87" customWidth="1"/>
    <col min="2053" max="2053" width="12.6640625" style="87" customWidth="1"/>
    <col min="2054" max="2055" width="11" style="87" customWidth="1"/>
    <col min="2056" max="2056" width="13.1640625" style="87" customWidth="1"/>
    <col min="2057" max="2290" width="11.5" style="87"/>
    <col min="2291" max="2291" width="17" style="87" customWidth="1"/>
    <col min="2292" max="2292" width="42.6640625" style="87" bestFit="1" customWidth="1"/>
    <col min="2293" max="2293" width="8.5" style="87" customWidth="1"/>
    <col min="2294" max="2294" width="9.1640625" style="87" customWidth="1"/>
    <col min="2295" max="2295" width="12.6640625" style="87" customWidth="1"/>
    <col min="2296" max="2296" width="10.33203125" style="87" customWidth="1"/>
    <col min="2297" max="2297" width="13.83203125" style="87" customWidth="1"/>
    <col min="2298" max="2299" width="11.5" style="87" customWidth="1"/>
    <col min="2300" max="2300" width="17.83203125" style="87" customWidth="1"/>
    <col min="2301" max="2301" width="16.5" style="87" customWidth="1"/>
    <col min="2302" max="2302" width="16.1640625" style="87" customWidth="1"/>
    <col min="2303" max="2303" width="15.5" style="87" customWidth="1"/>
    <col min="2304" max="2304" width="13.6640625" style="87" customWidth="1"/>
    <col min="2305" max="2306" width="11" style="87" customWidth="1"/>
    <col min="2307" max="2307" width="11.6640625" style="87" customWidth="1"/>
    <col min="2308" max="2308" width="15.33203125" style="87" customWidth="1"/>
    <col min="2309" max="2309" width="12.6640625" style="87" customWidth="1"/>
    <col min="2310" max="2311" width="11" style="87" customWidth="1"/>
    <col min="2312" max="2312" width="13.1640625" style="87" customWidth="1"/>
    <col min="2313" max="2546" width="11.5" style="87"/>
    <col min="2547" max="2547" width="17" style="87" customWidth="1"/>
    <col min="2548" max="2548" width="42.6640625" style="87" bestFit="1" customWidth="1"/>
    <col min="2549" max="2549" width="8.5" style="87" customWidth="1"/>
    <col min="2550" max="2550" width="9.1640625" style="87" customWidth="1"/>
    <col min="2551" max="2551" width="12.6640625" style="87" customWidth="1"/>
    <col min="2552" max="2552" width="10.33203125" style="87" customWidth="1"/>
    <col min="2553" max="2553" width="13.83203125" style="87" customWidth="1"/>
    <col min="2554" max="2555" width="11.5" style="87" customWidth="1"/>
    <col min="2556" max="2556" width="17.83203125" style="87" customWidth="1"/>
    <col min="2557" max="2557" width="16.5" style="87" customWidth="1"/>
    <col min="2558" max="2558" width="16.1640625" style="87" customWidth="1"/>
    <col min="2559" max="2559" width="15.5" style="87" customWidth="1"/>
    <col min="2560" max="2560" width="13.6640625" style="87" customWidth="1"/>
    <col min="2561" max="2562" width="11" style="87" customWidth="1"/>
    <col min="2563" max="2563" width="11.6640625" style="87" customWidth="1"/>
    <col min="2564" max="2564" width="15.33203125" style="87" customWidth="1"/>
    <col min="2565" max="2565" width="12.6640625" style="87" customWidth="1"/>
    <col min="2566" max="2567" width="11" style="87" customWidth="1"/>
    <col min="2568" max="2568" width="13.1640625" style="87" customWidth="1"/>
    <col min="2569" max="2802" width="11.5" style="87"/>
    <col min="2803" max="2803" width="17" style="87" customWidth="1"/>
    <col min="2804" max="2804" width="42.6640625" style="87" bestFit="1" customWidth="1"/>
    <col min="2805" max="2805" width="8.5" style="87" customWidth="1"/>
    <col min="2806" max="2806" width="9.1640625" style="87" customWidth="1"/>
    <col min="2807" max="2807" width="12.6640625" style="87" customWidth="1"/>
    <col min="2808" max="2808" width="10.33203125" style="87" customWidth="1"/>
    <col min="2809" max="2809" width="13.83203125" style="87" customWidth="1"/>
    <col min="2810" max="2811" width="11.5" style="87" customWidth="1"/>
    <col min="2812" max="2812" width="17.83203125" style="87" customWidth="1"/>
    <col min="2813" max="2813" width="16.5" style="87" customWidth="1"/>
    <col min="2814" max="2814" width="16.1640625" style="87" customWidth="1"/>
    <col min="2815" max="2815" width="15.5" style="87" customWidth="1"/>
    <col min="2816" max="2816" width="13.6640625" style="87" customWidth="1"/>
    <col min="2817" max="2818" width="11" style="87" customWidth="1"/>
    <col min="2819" max="2819" width="11.6640625" style="87" customWidth="1"/>
    <col min="2820" max="2820" width="15.33203125" style="87" customWidth="1"/>
    <col min="2821" max="2821" width="12.6640625" style="87" customWidth="1"/>
    <col min="2822" max="2823" width="11" style="87" customWidth="1"/>
    <col min="2824" max="2824" width="13.1640625" style="87" customWidth="1"/>
    <col min="2825" max="3058" width="11.5" style="87"/>
    <col min="3059" max="3059" width="17" style="87" customWidth="1"/>
    <col min="3060" max="3060" width="42.6640625" style="87" bestFit="1" customWidth="1"/>
    <col min="3061" max="3061" width="8.5" style="87" customWidth="1"/>
    <col min="3062" max="3062" width="9.1640625" style="87" customWidth="1"/>
    <col min="3063" max="3063" width="12.6640625" style="87" customWidth="1"/>
    <col min="3064" max="3064" width="10.33203125" style="87" customWidth="1"/>
    <col min="3065" max="3065" width="13.83203125" style="87" customWidth="1"/>
    <col min="3066" max="3067" width="11.5" style="87" customWidth="1"/>
    <col min="3068" max="3068" width="17.83203125" style="87" customWidth="1"/>
    <col min="3069" max="3069" width="16.5" style="87" customWidth="1"/>
    <col min="3070" max="3070" width="16.1640625" style="87" customWidth="1"/>
    <col min="3071" max="3071" width="15.5" style="87" customWidth="1"/>
    <col min="3072" max="3072" width="13.6640625" style="87" customWidth="1"/>
    <col min="3073" max="3074" width="11" style="87" customWidth="1"/>
    <col min="3075" max="3075" width="11.6640625" style="87" customWidth="1"/>
    <col min="3076" max="3076" width="15.33203125" style="87" customWidth="1"/>
    <col min="3077" max="3077" width="12.6640625" style="87" customWidth="1"/>
    <col min="3078" max="3079" width="11" style="87" customWidth="1"/>
    <col min="3080" max="3080" width="13.1640625" style="87" customWidth="1"/>
    <col min="3081" max="3314" width="11.5" style="87"/>
    <col min="3315" max="3315" width="17" style="87" customWidth="1"/>
    <col min="3316" max="3316" width="42.6640625" style="87" bestFit="1" customWidth="1"/>
    <col min="3317" max="3317" width="8.5" style="87" customWidth="1"/>
    <col min="3318" max="3318" width="9.1640625" style="87" customWidth="1"/>
    <col min="3319" max="3319" width="12.6640625" style="87" customWidth="1"/>
    <col min="3320" max="3320" width="10.33203125" style="87" customWidth="1"/>
    <col min="3321" max="3321" width="13.83203125" style="87" customWidth="1"/>
    <col min="3322" max="3323" width="11.5" style="87" customWidth="1"/>
    <col min="3324" max="3324" width="17.83203125" style="87" customWidth="1"/>
    <col min="3325" max="3325" width="16.5" style="87" customWidth="1"/>
    <col min="3326" max="3326" width="16.1640625" style="87" customWidth="1"/>
    <col min="3327" max="3327" width="15.5" style="87" customWidth="1"/>
    <col min="3328" max="3328" width="13.6640625" style="87" customWidth="1"/>
    <col min="3329" max="3330" width="11" style="87" customWidth="1"/>
    <col min="3331" max="3331" width="11.6640625" style="87" customWidth="1"/>
    <col min="3332" max="3332" width="15.33203125" style="87" customWidth="1"/>
    <col min="3333" max="3333" width="12.6640625" style="87" customWidth="1"/>
    <col min="3334" max="3335" width="11" style="87" customWidth="1"/>
    <col min="3336" max="3336" width="13.1640625" style="87" customWidth="1"/>
    <col min="3337" max="3570" width="11.5" style="87"/>
    <col min="3571" max="3571" width="17" style="87" customWidth="1"/>
    <col min="3572" max="3572" width="42.6640625" style="87" bestFit="1" customWidth="1"/>
    <col min="3573" max="3573" width="8.5" style="87" customWidth="1"/>
    <col min="3574" max="3574" width="9.1640625" style="87" customWidth="1"/>
    <col min="3575" max="3575" width="12.6640625" style="87" customWidth="1"/>
    <col min="3576" max="3576" width="10.33203125" style="87" customWidth="1"/>
    <col min="3577" max="3577" width="13.83203125" style="87" customWidth="1"/>
    <col min="3578" max="3579" width="11.5" style="87" customWidth="1"/>
    <col min="3580" max="3580" width="17.83203125" style="87" customWidth="1"/>
    <col min="3581" max="3581" width="16.5" style="87" customWidth="1"/>
    <col min="3582" max="3582" width="16.1640625" style="87" customWidth="1"/>
    <col min="3583" max="3583" width="15.5" style="87" customWidth="1"/>
    <col min="3584" max="3584" width="13.6640625" style="87" customWidth="1"/>
    <col min="3585" max="3586" width="11" style="87" customWidth="1"/>
    <col min="3587" max="3587" width="11.6640625" style="87" customWidth="1"/>
    <col min="3588" max="3588" width="15.33203125" style="87" customWidth="1"/>
    <col min="3589" max="3589" width="12.6640625" style="87" customWidth="1"/>
    <col min="3590" max="3591" width="11" style="87" customWidth="1"/>
    <col min="3592" max="3592" width="13.1640625" style="87" customWidth="1"/>
    <col min="3593" max="3826" width="11.5" style="87"/>
    <col min="3827" max="3827" width="17" style="87" customWidth="1"/>
    <col min="3828" max="3828" width="42.6640625" style="87" bestFit="1" customWidth="1"/>
    <col min="3829" max="3829" width="8.5" style="87" customWidth="1"/>
    <col min="3830" max="3830" width="9.1640625" style="87" customWidth="1"/>
    <col min="3831" max="3831" width="12.6640625" style="87" customWidth="1"/>
    <col min="3832" max="3832" width="10.33203125" style="87" customWidth="1"/>
    <col min="3833" max="3833" width="13.83203125" style="87" customWidth="1"/>
    <col min="3834" max="3835" width="11.5" style="87" customWidth="1"/>
    <col min="3836" max="3836" width="17.83203125" style="87" customWidth="1"/>
    <col min="3837" max="3837" width="16.5" style="87" customWidth="1"/>
    <col min="3838" max="3838" width="16.1640625" style="87" customWidth="1"/>
    <col min="3839" max="3839" width="15.5" style="87" customWidth="1"/>
    <col min="3840" max="3840" width="13.6640625" style="87" customWidth="1"/>
    <col min="3841" max="3842" width="11" style="87" customWidth="1"/>
    <col min="3843" max="3843" width="11.6640625" style="87" customWidth="1"/>
    <col min="3844" max="3844" width="15.33203125" style="87" customWidth="1"/>
    <col min="3845" max="3845" width="12.6640625" style="87" customWidth="1"/>
    <col min="3846" max="3847" width="11" style="87" customWidth="1"/>
    <col min="3848" max="3848" width="13.1640625" style="87" customWidth="1"/>
    <col min="3849" max="4082" width="11.5" style="87"/>
    <col min="4083" max="4083" width="17" style="87" customWidth="1"/>
    <col min="4084" max="4084" width="42.6640625" style="87" bestFit="1" customWidth="1"/>
    <col min="4085" max="4085" width="8.5" style="87" customWidth="1"/>
    <col min="4086" max="4086" width="9.1640625" style="87" customWidth="1"/>
    <col min="4087" max="4087" width="12.6640625" style="87" customWidth="1"/>
    <col min="4088" max="4088" width="10.33203125" style="87" customWidth="1"/>
    <col min="4089" max="4089" width="13.83203125" style="87" customWidth="1"/>
    <col min="4090" max="4091" width="11.5" style="87" customWidth="1"/>
    <col min="4092" max="4092" width="17.83203125" style="87" customWidth="1"/>
    <col min="4093" max="4093" width="16.5" style="87" customWidth="1"/>
    <col min="4094" max="4094" width="16.1640625" style="87" customWidth="1"/>
    <col min="4095" max="4095" width="15.5" style="87" customWidth="1"/>
    <col min="4096" max="4096" width="13.6640625" style="87" customWidth="1"/>
    <col min="4097" max="4098" width="11" style="87" customWidth="1"/>
    <col min="4099" max="4099" width="11.6640625" style="87" customWidth="1"/>
    <col min="4100" max="4100" width="15.33203125" style="87" customWidth="1"/>
    <col min="4101" max="4101" width="12.6640625" style="87" customWidth="1"/>
    <col min="4102" max="4103" width="11" style="87" customWidth="1"/>
    <col min="4104" max="4104" width="13.1640625" style="87" customWidth="1"/>
    <col min="4105" max="4338" width="11.5" style="87"/>
    <col min="4339" max="4339" width="17" style="87" customWidth="1"/>
    <col min="4340" max="4340" width="42.6640625" style="87" bestFit="1" customWidth="1"/>
    <col min="4341" max="4341" width="8.5" style="87" customWidth="1"/>
    <col min="4342" max="4342" width="9.1640625" style="87" customWidth="1"/>
    <col min="4343" max="4343" width="12.6640625" style="87" customWidth="1"/>
    <col min="4344" max="4344" width="10.33203125" style="87" customWidth="1"/>
    <col min="4345" max="4345" width="13.83203125" style="87" customWidth="1"/>
    <col min="4346" max="4347" width="11.5" style="87" customWidth="1"/>
    <col min="4348" max="4348" width="17.83203125" style="87" customWidth="1"/>
    <col min="4349" max="4349" width="16.5" style="87" customWidth="1"/>
    <col min="4350" max="4350" width="16.1640625" style="87" customWidth="1"/>
    <col min="4351" max="4351" width="15.5" style="87" customWidth="1"/>
    <col min="4352" max="4352" width="13.6640625" style="87" customWidth="1"/>
    <col min="4353" max="4354" width="11" style="87" customWidth="1"/>
    <col min="4355" max="4355" width="11.6640625" style="87" customWidth="1"/>
    <col min="4356" max="4356" width="15.33203125" style="87" customWidth="1"/>
    <col min="4357" max="4357" width="12.6640625" style="87" customWidth="1"/>
    <col min="4358" max="4359" width="11" style="87" customWidth="1"/>
    <col min="4360" max="4360" width="13.1640625" style="87" customWidth="1"/>
    <col min="4361" max="4594" width="11.5" style="87"/>
    <col min="4595" max="4595" width="17" style="87" customWidth="1"/>
    <col min="4596" max="4596" width="42.6640625" style="87" bestFit="1" customWidth="1"/>
    <col min="4597" max="4597" width="8.5" style="87" customWidth="1"/>
    <col min="4598" max="4598" width="9.1640625" style="87" customWidth="1"/>
    <col min="4599" max="4599" width="12.6640625" style="87" customWidth="1"/>
    <col min="4600" max="4600" width="10.33203125" style="87" customWidth="1"/>
    <col min="4601" max="4601" width="13.83203125" style="87" customWidth="1"/>
    <col min="4602" max="4603" width="11.5" style="87" customWidth="1"/>
    <col min="4604" max="4604" width="17.83203125" style="87" customWidth="1"/>
    <col min="4605" max="4605" width="16.5" style="87" customWidth="1"/>
    <col min="4606" max="4606" width="16.1640625" style="87" customWidth="1"/>
    <col min="4607" max="4607" width="15.5" style="87" customWidth="1"/>
    <col min="4608" max="4608" width="13.6640625" style="87" customWidth="1"/>
    <col min="4609" max="4610" width="11" style="87" customWidth="1"/>
    <col min="4611" max="4611" width="11.6640625" style="87" customWidth="1"/>
    <col min="4612" max="4612" width="15.33203125" style="87" customWidth="1"/>
    <col min="4613" max="4613" width="12.6640625" style="87" customWidth="1"/>
    <col min="4614" max="4615" width="11" style="87" customWidth="1"/>
    <col min="4616" max="4616" width="13.1640625" style="87" customWidth="1"/>
    <col min="4617" max="4850" width="11.5" style="87"/>
    <col min="4851" max="4851" width="17" style="87" customWidth="1"/>
    <col min="4852" max="4852" width="42.6640625" style="87" bestFit="1" customWidth="1"/>
    <col min="4853" max="4853" width="8.5" style="87" customWidth="1"/>
    <col min="4854" max="4854" width="9.1640625" style="87" customWidth="1"/>
    <col min="4855" max="4855" width="12.6640625" style="87" customWidth="1"/>
    <col min="4856" max="4856" width="10.33203125" style="87" customWidth="1"/>
    <col min="4857" max="4857" width="13.83203125" style="87" customWidth="1"/>
    <col min="4858" max="4859" width="11.5" style="87" customWidth="1"/>
    <col min="4860" max="4860" width="17.83203125" style="87" customWidth="1"/>
    <col min="4861" max="4861" width="16.5" style="87" customWidth="1"/>
    <col min="4862" max="4862" width="16.1640625" style="87" customWidth="1"/>
    <col min="4863" max="4863" width="15.5" style="87" customWidth="1"/>
    <col min="4864" max="4864" width="13.6640625" style="87" customWidth="1"/>
    <col min="4865" max="4866" width="11" style="87" customWidth="1"/>
    <col min="4867" max="4867" width="11.6640625" style="87" customWidth="1"/>
    <col min="4868" max="4868" width="15.33203125" style="87" customWidth="1"/>
    <col min="4869" max="4869" width="12.6640625" style="87" customWidth="1"/>
    <col min="4870" max="4871" width="11" style="87" customWidth="1"/>
    <col min="4872" max="4872" width="13.1640625" style="87" customWidth="1"/>
    <col min="4873" max="5106" width="11.5" style="87"/>
    <col min="5107" max="5107" width="17" style="87" customWidth="1"/>
    <col min="5108" max="5108" width="42.6640625" style="87" bestFit="1" customWidth="1"/>
    <col min="5109" max="5109" width="8.5" style="87" customWidth="1"/>
    <col min="5110" max="5110" width="9.1640625" style="87" customWidth="1"/>
    <col min="5111" max="5111" width="12.6640625" style="87" customWidth="1"/>
    <col min="5112" max="5112" width="10.33203125" style="87" customWidth="1"/>
    <col min="5113" max="5113" width="13.83203125" style="87" customWidth="1"/>
    <col min="5114" max="5115" width="11.5" style="87" customWidth="1"/>
    <col min="5116" max="5116" width="17.83203125" style="87" customWidth="1"/>
    <col min="5117" max="5117" width="16.5" style="87" customWidth="1"/>
    <col min="5118" max="5118" width="16.1640625" style="87" customWidth="1"/>
    <col min="5119" max="5119" width="15.5" style="87" customWidth="1"/>
    <col min="5120" max="5120" width="13.6640625" style="87" customWidth="1"/>
    <col min="5121" max="5122" width="11" style="87" customWidth="1"/>
    <col min="5123" max="5123" width="11.6640625" style="87" customWidth="1"/>
    <col min="5124" max="5124" width="15.33203125" style="87" customWidth="1"/>
    <col min="5125" max="5125" width="12.6640625" style="87" customWidth="1"/>
    <col min="5126" max="5127" width="11" style="87" customWidth="1"/>
    <col min="5128" max="5128" width="13.1640625" style="87" customWidth="1"/>
    <col min="5129" max="5362" width="11.5" style="87"/>
    <col min="5363" max="5363" width="17" style="87" customWidth="1"/>
    <col min="5364" max="5364" width="42.6640625" style="87" bestFit="1" customWidth="1"/>
    <col min="5365" max="5365" width="8.5" style="87" customWidth="1"/>
    <col min="5366" max="5366" width="9.1640625" style="87" customWidth="1"/>
    <col min="5367" max="5367" width="12.6640625" style="87" customWidth="1"/>
    <col min="5368" max="5368" width="10.33203125" style="87" customWidth="1"/>
    <col min="5369" max="5369" width="13.83203125" style="87" customWidth="1"/>
    <col min="5370" max="5371" width="11.5" style="87" customWidth="1"/>
    <col min="5372" max="5372" width="17.83203125" style="87" customWidth="1"/>
    <col min="5373" max="5373" width="16.5" style="87" customWidth="1"/>
    <col min="5374" max="5374" width="16.1640625" style="87" customWidth="1"/>
    <col min="5375" max="5375" width="15.5" style="87" customWidth="1"/>
    <col min="5376" max="5376" width="13.6640625" style="87" customWidth="1"/>
    <col min="5377" max="5378" width="11" style="87" customWidth="1"/>
    <col min="5379" max="5379" width="11.6640625" style="87" customWidth="1"/>
    <col min="5380" max="5380" width="15.33203125" style="87" customWidth="1"/>
    <col min="5381" max="5381" width="12.6640625" style="87" customWidth="1"/>
    <col min="5382" max="5383" width="11" style="87" customWidth="1"/>
    <col min="5384" max="5384" width="13.1640625" style="87" customWidth="1"/>
    <col min="5385" max="5618" width="11.5" style="87"/>
    <col min="5619" max="5619" width="17" style="87" customWidth="1"/>
    <col min="5620" max="5620" width="42.6640625" style="87" bestFit="1" customWidth="1"/>
    <col min="5621" max="5621" width="8.5" style="87" customWidth="1"/>
    <col min="5622" max="5622" width="9.1640625" style="87" customWidth="1"/>
    <col min="5623" max="5623" width="12.6640625" style="87" customWidth="1"/>
    <col min="5624" max="5624" width="10.33203125" style="87" customWidth="1"/>
    <col min="5625" max="5625" width="13.83203125" style="87" customWidth="1"/>
    <col min="5626" max="5627" width="11.5" style="87" customWidth="1"/>
    <col min="5628" max="5628" width="17.83203125" style="87" customWidth="1"/>
    <col min="5629" max="5629" width="16.5" style="87" customWidth="1"/>
    <col min="5630" max="5630" width="16.1640625" style="87" customWidth="1"/>
    <col min="5631" max="5631" width="15.5" style="87" customWidth="1"/>
    <col min="5632" max="5632" width="13.6640625" style="87" customWidth="1"/>
    <col min="5633" max="5634" width="11" style="87" customWidth="1"/>
    <col min="5635" max="5635" width="11.6640625" style="87" customWidth="1"/>
    <col min="5636" max="5636" width="15.33203125" style="87" customWidth="1"/>
    <col min="5637" max="5637" width="12.6640625" style="87" customWidth="1"/>
    <col min="5638" max="5639" width="11" style="87" customWidth="1"/>
    <col min="5640" max="5640" width="13.1640625" style="87" customWidth="1"/>
    <col min="5641" max="5874" width="11.5" style="87"/>
    <col min="5875" max="5875" width="17" style="87" customWidth="1"/>
    <col min="5876" max="5876" width="42.6640625" style="87" bestFit="1" customWidth="1"/>
    <col min="5877" max="5877" width="8.5" style="87" customWidth="1"/>
    <col min="5878" max="5878" width="9.1640625" style="87" customWidth="1"/>
    <col min="5879" max="5879" width="12.6640625" style="87" customWidth="1"/>
    <col min="5880" max="5880" width="10.33203125" style="87" customWidth="1"/>
    <col min="5881" max="5881" width="13.83203125" style="87" customWidth="1"/>
    <col min="5882" max="5883" width="11.5" style="87" customWidth="1"/>
    <col min="5884" max="5884" width="17.83203125" style="87" customWidth="1"/>
    <col min="5885" max="5885" width="16.5" style="87" customWidth="1"/>
    <col min="5886" max="5886" width="16.1640625" style="87" customWidth="1"/>
    <col min="5887" max="5887" width="15.5" style="87" customWidth="1"/>
    <col min="5888" max="5888" width="13.6640625" style="87" customWidth="1"/>
    <col min="5889" max="5890" width="11" style="87" customWidth="1"/>
    <col min="5891" max="5891" width="11.6640625" style="87" customWidth="1"/>
    <col min="5892" max="5892" width="15.33203125" style="87" customWidth="1"/>
    <col min="5893" max="5893" width="12.6640625" style="87" customWidth="1"/>
    <col min="5894" max="5895" width="11" style="87" customWidth="1"/>
    <col min="5896" max="5896" width="13.1640625" style="87" customWidth="1"/>
    <col min="5897" max="6130" width="11.5" style="87"/>
    <col min="6131" max="6131" width="17" style="87" customWidth="1"/>
    <col min="6132" max="6132" width="42.6640625" style="87" bestFit="1" customWidth="1"/>
    <col min="6133" max="6133" width="8.5" style="87" customWidth="1"/>
    <col min="6134" max="6134" width="9.1640625" style="87" customWidth="1"/>
    <col min="6135" max="6135" width="12.6640625" style="87" customWidth="1"/>
    <col min="6136" max="6136" width="10.33203125" style="87" customWidth="1"/>
    <col min="6137" max="6137" width="13.83203125" style="87" customWidth="1"/>
    <col min="6138" max="6139" width="11.5" style="87" customWidth="1"/>
    <col min="6140" max="6140" width="17.83203125" style="87" customWidth="1"/>
    <col min="6141" max="6141" width="16.5" style="87" customWidth="1"/>
    <col min="6142" max="6142" width="16.1640625" style="87" customWidth="1"/>
    <col min="6143" max="6143" width="15.5" style="87" customWidth="1"/>
    <col min="6144" max="6144" width="13.6640625" style="87" customWidth="1"/>
    <col min="6145" max="6146" width="11" style="87" customWidth="1"/>
    <col min="6147" max="6147" width="11.6640625" style="87" customWidth="1"/>
    <col min="6148" max="6148" width="15.33203125" style="87" customWidth="1"/>
    <col min="6149" max="6149" width="12.6640625" style="87" customWidth="1"/>
    <col min="6150" max="6151" width="11" style="87" customWidth="1"/>
    <col min="6152" max="6152" width="13.1640625" style="87" customWidth="1"/>
    <col min="6153" max="6386" width="11.5" style="87"/>
    <col min="6387" max="6387" width="17" style="87" customWidth="1"/>
    <col min="6388" max="6388" width="42.6640625" style="87" bestFit="1" customWidth="1"/>
    <col min="6389" max="6389" width="8.5" style="87" customWidth="1"/>
    <col min="6390" max="6390" width="9.1640625" style="87" customWidth="1"/>
    <col min="6391" max="6391" width="12.6640625" style="87" customWidth="1"/>
    <col min="6392" max="6392" width="10.33203125" style="87" customWidth="1"/>
    <col min="6393" max="6393" width="13.83203125" style="87" customWidth="1"/>
    <col min="6394" max="6395" width="11.5" style="87" customWidth="1"/>
    <col min="6396" max="6396" width="17.83203125" style="87" customWidth="1"/>
    <col min="6397" max="6397" width="16.5" style="87" customWidth="1"/>
    <col min="6398" max="6398" width="16.1640625" style="87" customWidth="1"/>
    <col min="6399" max="6399" width="15.5" style="87" customWidth="1"/>
    <col min="6400" max="6400" width="13.6640625" style="87" customWidth="1"/>
    <col min="6401" max="6402" width="11" style="87" customWidth="1"/>
    <col min="6403" max="6403" width="11.6640625" style="87" customWidth="1"/>
    <col min="6404" max="6404" width="15.33203125" style="87" customWidth="1"/>
    <col min="6405" max="6405" width="12.6640625" style="87" customWidth="1"/>
    <col min="6406" max="6407" width="11" style="87" customWidth="1"/>
    <col min="6408" max="6408" width="13.1640625" style="87" customWidth="1"/>
    <col min="6409" max="6642" width="11.5" style="87"/>
    <col min="6643" max="6643" width="17" style="87" customWidth="1"/>
    <col min="6644" max="6644" width="42.6640625" style="87" bestFit="1" customWidth="1"/>
    <col min="6645" max="6645" width="8.5" style="87" customWidth="1"/>
    <col min="6646" max="6646" width="9.1640625" style="87" customWidth="1"/>
    <col min="6647" max="6647" width="12.6640625" style="87" customWidth="1"/>
    <col min="6648" max="6648" width="10.33203125" style="87" customWidth="1"/>
    <col min="6649" max="6649" width="13.83203125" style="87" customWidth="1"/>
    <col min="6650" max="6651" width="11.5" style="87" customWidth="1"/>
    <col min="6652" max="6652" width="17.83203125" style="87" customWidth="1"/>
    <col min="6653" max="6653" width="16.5" style="87" customWidth="1"/>
    <col min="6654" max="6654" width="16.1640625" style="87" customWidth="1"/>
    <col min="6655" max="6655" width="15.5" style="87" customWidth="1"/>
    <col min="6656" max="6656" width="13.6640625" style="87" customWidth="1"/>
    <col min="6657" max="6658" width="11" style="87" customWidth="1"/>
    <col min="6659" max="6659" width="11.6640625" style="87" customWidth="1"/>
    <col min="6660" max="6660" width="15.33203125" style="87" customWidth="1"/>
    <col min="6661" max="6661" width="12.6640625" style="87" customWidth="1"/>
    <col min="6662" max="6663" width="11" style="87" customWidth="1"/>
    <col min="6664" max="6664" width="13.1640625" style="87" customWidth="1"/>
    <col min="6665" max="6898" width="11.5" style="87"/>
    <col min="6899" max="6899" width="17" style="87" customWidth="1"/>
    <col min="6900" max="6900" width="42.6640625" style="87" bestFit="1" customWidth="1"/>
    <col min="6901" max="6901" width="8.5" style="87" customWidth="1"/>
    <col min="6902" max="6902" width="9.1640625" style="87" customWidth="1"/>
    <col min="6903" max="6903" width="12.6640625" style="87" customWidth="1"/>
    <col min="6904" max="6904" width="10.33203125" style="87" customWidth="1"/>
    <col min="6905" max="6905" width="13.83203125" style="87" customWidth="1"/>
    <col min="6906" max="6907" width="11.5" style="87" customWidth="1"/>
    <col min="6908" max="6908" width="17.83203125" style="87" customWidth="1"/>
    <col min="6909" max="6909" width="16.5" style="87" customWidth="1"/>
    <col min="6910" max="6910" width="16.1640625" style="87" customWidth="1"/>
    <col min="6911" max="6911" width="15.5" style="87" customWidth="1"/>
    <col min="6912" max="6912" width="13.6640625" style="87" customWidth="1"/>
    <col min="6913" max="6914" width="11" style="87" customWidth="1"/>
    <col min="6915" max="6915" width="11.6640625" style="87" customWidth="1"/>
    <col min="6916" max="6916" width="15.33203125" style="87" customWidth="1"/>
    <col min="6917" max="6917" width="12.6640625" style="87" customWidth="1"/>
    <col min="6918" max="6919" width="11" style="87" customWidth="1"/>
    <col min="6920" max="6920" width="13.1640625" style="87" customWidth="1"/>
    <col min="6921" max="7154" width="11.5" style="87"/>
    <col min="7155" max="7155" width="17" style="87" customWidth="1"/>
    <col min="7156" max="7156" width="42.6640625" style="87" bestFit="1" customWidth="1"/>
    <col min="7157" max="7157" width="8.5" style="87" customWidth="1"/>
    <col min="7158" max="7158" width="9.1640625" style="87" customWidth="1"/>
    <col min="7159" max="7159" width="12.6640625" style="87" customWidth="1"/>
    <col min="7160" max="7160" width="10.33203125" style="87" customWidth="1"/>
    <col min="7161" max="7161" width="13.83203125" style="87" customWidth="1"/>
    <col min="7162" max="7163" width="11.5" style="87" customWidth="1"/>
    <col min="7164" max="7164" width="17.83203125" style="87" customWidth="1"/>
    <col min="7165" max="7165" width="16.5" style="87" customWidth="1"/>
    <col min="7166" max="7166" width="16.1640625" style="87" customWidth="1"/>
    <col min="7167" max="7167" width="15.5" style="87" customWidth="1"/>
    <col min="7168" max="7168" width="13.6640625" style="87" customWidth="1"/>
    <col min="7169" max="7170" width="11" style="87" customWidth="1"/>
    <col min="7171" max="7171" width="11.6640625" style="87" customWidth="1"/>
    <col min="7172" max="7172" width="15.33203125" style="87" customWidth="1"/>
    <col min="7173" max="7173" width="12.6640625" style="87" customWidth="1"/>
    <col min="7174" max="7175" width="11" style="87" customWidth="1"/>
    <col min="7176" max="7176" width="13.1640625" style="87" customWidth="1"/>
    <col min="7177" max="7410" width="11.5" style="87"/>
    <col min="7411" max="7411" width="17" style="87" customWidth="1"/>
    <col min="7412" max="7412" width="42.6640625" style="87" bestFit="1" customWidth="1"/>
    <col min="7413" max="7413" width="8.5" style="87" customWidth="1"/>
    <col min="7414" max="7414" width="9.1640625" style="87" customWidth="1"/>
    <col min="7415" max="7415" width="12.6640625" style="87" customWidth="1"/>
    <col min="7416" max="7416" width="10.33203125" style="87" customWidth="1"/>
    <col min="7417" max="7417" width="13.83203125" style="87" customWidth="1"/>
    <col min="7418" max="7419" width="11.5" style="87" customWidth="1"/>
    <col min="7420" max="7420" width="17.83203125" style="87" customWidth="1"/>
    <col min="7421" max="7421" width="16.5" style="87" customWidth="1"/>
    <col min="7422" max="7422" width="16.1640625" style="87" customWidth="1"/>
    <col min="7423" max="7423" width="15.5" style="87" customWidth="1"/>
    <col min="7424" max="7424" width="13.6640625" style="87" customWidth="1"/>
    <col min="7425" max="7426" width="11" style="87" customWidth="1"/>
    <col min="7427" max="7427" width="11.6640625" style="87" customWidth="1"/>
    <col min="7428" max="7428" width="15.33203125" style="87" customWidth="1"/>
    <col min="7429" max="7429" width="12.6640625" style="87" customWidth="1"/>
    <col min="7430" max="7431" width="11" style="87" customWidth="1"/>
    <col min="7432" max="7432" width="13.1640625" style="87" customWidth="1"/>
    <col min="7433" max="7666" width="11.5" style="87"/>
    <col min="7667" max="7667" width="17" style="87" customWidth="1"/>
    <col min="7668" max="7668" width="42.6640625" style="87" bestFit="1" customWidth="1"/>
    <col min="7669" max="7669" width="8.5" style="87" customWidth="1"/>
    <col min="7670" max="7670" width="9.1640625" style="87" customWidth="1"/>
    <col min="7671" max="7671" width="12.6640625" style="87" customWidth="1"/>
    <col min="7672" max="7672" width="10.33203125" style="87" customWidth="1"/>
    <col min="7673" max="7673" width="13.83203125" style="87" customWidth="1"/>
    <col min="7674" max="7675" width="11.5" style="87" customWidth="1"/>
    <col min="7676" max="7676" width="17.83203125" style="87" customWidth="1"/>
    <col min="7677" max="7677" width="16.5" style="87" customWidth="1"/>
    <col min="7678" max="7678" width="16.1640625" style="87" customWidth="1"/>
    <col min="7679" max="7679" width="15.5" style="87" customWidth="1"/>
    <col min="7680" max="7680" width="13.6640625" style="87" customWidth="1"/>
    <col min="7681" max="7682" width="11" style="87" customWidth="1"/>
    <col min="7683" max="7683" width="11.6640625" style="87" customWidth="1"/>
    <col min="7684" max="7684" width="15.33203125" style="87" customWidth="1"/>
    <col min="7685" max="7685" width="12.6640625" style="87" customWidth="1"/>
    <col min="7686" max="7687" width="11" style="87" customWidth="1"/>
    <col min="7688" max="7688" width="13.1640625" style="87" customWidth="1"/>
    <col min="7689" max="7922" width="11.5" style="87"/>
    <col min="7923" max="7923" width="17" style="87" customWidth="1"/>
    <col min="7924" max="7924" width="42.6640625" style="87" bestFit="1" customWidth="1"/>
    <col min="7925" max="7925" width="8.5" style="87" customWidth="1"/>
    <col min="7926" max="7926" width="9.1640625" style="87" customWidth="1"/>
    <col min="7927" max="7927" width="12.6640625" style="87" customWidth="1"/>
    <col min="7928" max="7928" width="10.33203125" style="87" customWidth="1"/>
    <col min="7929" max="7929" width="13.83203125" style="87" customWidth="1"/>
    <col min="7930" max="7931" width="11.5" style="87" customWidth="1"/>
    <col min="7932" max="7932" width="17.83203125" style="87" customWidth="1"/>
    <col min="7933" max="7933" width="16.5" style="87" customWidth="1"/>
    <col min="7934" max="7934" width="16.1640625" style="87" customWidth="1"/>
    <col min="7935" max="7935" width="15.5" style="87" customWidth="1"/>
    <col min="7936" max="7936" width="13.6640625" style="87" customWidth="1"/>
    <col min="7937" max="7938" width="11" style="87" customWidth="1"/>
    <col min="7939" max="7939" width="11.6640625" style="87" customWidth="1"/>
    <col min="7940" max="7940" width="15.33203125" style="87" customWidth="1"/>
    <col min="7941" max="7941" width="12.6640625" style="87" customWidth="1"/>
    <col min="7942" max="7943" width="11" style="87" customWidth="1"/>
    <col min="7944" max="7944" width="13.1640625" style="87" customWidth="1"/>
    <col min="7945" max="8178" width="11.5" style="87"/>
    <col min="8179" max="8179" width="17" style="87" customWidth="1"/>
    <col min="8180" max="8180" width="42.6640625" style="87" bestFit="1" customWidth="1"/>
    <col min="8181" max="8181" width="8.5" style="87" customWidth="1"/>
    <col min="8182" max="8182" width="9.1640625" style="87" customWidth="1"/>
    <col min="8183" max="8183" width="12.6640625" style="87" customWidth="1"/>
    <col min="8184" max="8184" width="10.33203125" style="87" customWidth="1"/>
    <col min="8185" max="8185" width="13.83203125" style="87" customWidth="1"/>
    <col min="8186" max="8187" width="11.5" style="87" customWidth="1"/>
    <col min="8188" max="8188" width="17.83203125" style="87" customWidth="1"/>
    <col min="8189" max="8189" width="16.5" style="87" customWidth="1"/>
    <col min="8190" max="8190" width="16.1640625" style="87" customWidth="1"/>
    <col min="8191" max="8191" width="15.5" style="87" customWidth="1"/>
    <col min="8192" max="8192" width="13.6640625" style="87" customWidth="1"/>
    <col min="8193" max="8194" width="11" style="87" customWidth="1"/>
    <col min="8195" max="8195" width="11.6640625" style="87" customWidth="1"/>
    <col min="8196" max="8196" width="15.33203125" style="87" customWidth="1"/>
    <col min="8197" max="8197" width="12.6640625" style="87" customWidth="1"/>
    <col min="8198" max="8199" width="11" style="87" customWidth="1"/>
    <col min="8200" max="8200" width="13.1640625" style="87" customWidth="1"/>
    <col min="8201" max="8434" width="11.5" style="87"/>
    <col min="8435" max="8435" width="17" style="87" customWidth="1"/>
    <col min="8436" max="8436" width="42.6640625" style="87" bestFit="1" customWidth="1"/>
    <col min="8437" max="8437" width="8.5" style="87" customWidth="1"/>
    <col min="8438" max="8438" width="9.1640625" style="87" customWidth="1"/>
    <col min="8439" max="8439" width="12.6640625" style="87" customWidth="1"/>
    <col min="8440" max="8440" width="10.33203125" style="87" customWidth="1"/>
    <col min="8441" max="8441" width="13.83203125" style="87" customWidth="1"/>
    <col min="8442" max="8443" width="11.5" style="87" customWidth="1"/>
    <col min="8444" max="8444" width="17.83203125" style="87" customWidth="1"/>
    <col min="8445" max="8445" width="16.5" style="87" customWidth="1"/>
    <col min="8446" max="8446" width="16.1640625" style="87" customWidth="1"/>
    <col min="8447" max="8447" width="15.5" style="87" customWidth="1"/>
    <col min="8448" max="8448" width="13.6640625" style="87" customWidth="1"/>
    <col min="8449" max="8450" width="11" style="87" customWidth="1"/>
    <col min="8451" max="8451" width="11.6640625" style="87" customWidth="1"/>
    <col min="8452" max="8452" width="15.33203125" style="87" customWidth="1"/>
    <col min="8453" max="8453" width="12.6640625" style="87" customWidth="1"/>
    <col min="8454" max="8455" width="11" style="87" customWidth="1"/>
    <col min="8456" max="8456" width="13.1640625" style="87" customWidth="1"/>
    <col min="8457" max="8690" width="11.5" style="87"/>
    <col min="8691" max="8691" width="17" style="87" customWidth="1"/>
    <col min="8692" max="8692" width="42.6640625" style="87" bestFit="1" customWidth="1"/>
    <col min="8693" max="8693" width="8.5" style="87" customWidth="1"/>
    <col min="8694" max="8694" width="9.1640625" style="87" customWidth="1"/>
    <col min="8695" max="8695" width="12.6640625" style="87" customWidth="1"/>
    <col min="8696" max="8696" width="10.33203125" style="87" customWidth="1"/>
    <col min="8697" max="8697" width="13.83203125" style="87" customWidth="1"/>
    <col min="8698" max="8699" width="11.5" style="87" customWidth="1"/>
    <col min="8700" max="8700" width="17.83203125" style="87" customWidth="1"/>
    <col min="8701" max="8701" width="16.5" style="87" customWidth="1"/>
    <col min="8702" max="8702" width="16.1640625" style="87" customWidth="1"/>
    <col min="8703" max="8703" width="15.5" style="87" customWidth="1"/>
    <col min="8704" max="8704" width="13.6640625" style="87" customWidth="1"/>
    <col min="8705" max="8706" width="11" style="87" customWidth="1"/>
    <col min="8707" max="8707" width="11.6640625" style="87" customWidth="1"/>
    <col min="8708" max="8708" width="15.33203125" style="87" customWidth="1"/>
    <col min="8709" max="8709" width="12.6640625" style="87" customWidth="1"/>
    <col min="8710" max="8711" width="11" style="87" customWidth="1"/>
    <col min="8712" max="8712" width="13.1640625" style="87" customWidth="1"/>
    <col min="8713" max="8946" width="11.5" style="87"/>
    <col min="8947" max="8947" width="17" style="87" customWidth="1"/>
    <col min="8948" max="8948" width="42.6640625" style="87" bestFit="1" customWidth="1"/>
    <col min="8949" max="8949" width="8.5" style="87" customWidth="1"/>
    <col min="8950" max="8950" width="9.1640625" style="87" customWidth="1"/>
    <col min="8951" max="8951" width="12.6640625" style="87" customWidth="1"/>
    <col min="8952" max="8952" width="10.33203125" style="87" customWidth="1"/>
    <col min="8953" max="8953" width="13.83203125" style="87" customWidth="1"/>
    <col min="8954" max="8955" width="11.5" style="87" customWidth="1"/>
    <col min="8956" max="8956" width="17.83203125" style="87" customWidth="1"/>
    <col min="8957" max="8957" width="16.5" style="87" customWidth="1"/>
    <col min="8958" max="8958" width="16.1640625" style="87" customWidth="1"/>
    <col min="8959" max="8959" width="15.5" style="87" customWidth="1"/>
    <col min="8960" max="8960" width="13.6640625" style="87" customWidth="1"/>
    <col min="8961" max="8962" width="11" style="87" customWidth="1"/>
    <col min="8963" max="8963" width="11.6640625" style="87" customWidth="1"/>
    <col min="8964" max="8964" width="15.33203125" style="87" customWidth="1"/>
    <col min="8965" max="8965" width="12.6640625" style="87" customWidth="1"/>
    <col min="8966" max="8967" width="11" style="87" customWidth="1"/>
    <col min="8968" max="8968" width="13.1640625" style="87" customWidth="1"/>
    <col min="8969" max="9202" width="11.5" style="87"/>
    <col min="9203" max="9203" width="17" style="87" customWidth="1"/>
    <col min="9204" max="9204" width="42.6640625" style="87" bestFit="1" customWidth="1"/>
    <col min="9205" max="9205" width="8.5" style="87" customWidth="1"/>
    <col min="9206" max="9206" width="9.1640625" style="87" customWidth="1"/>
    <col min="9207" max="9207" width="12.6640625" style="87" customWidth="1"/>
    <col min="9208" max="9208" width="10.33203125" style="87" customWidth="1"/>
    <col min="9209" max="9209" width="13.83203125" style="87" customWidth="1"/>
    <col min="9210" max="9211" width="11.5" style="87" customWidth="1"/>
    <col min="9212" max="9212" width="17.83203125" style="87" customWidth="1"/>
    <col min="9213" max="9213" width="16.5" style="87" customWidth="1"/>
    <col min="9214" max="9214" width="16.1640625" style="87" customWidth="1"/>
    <col min="9215" max="9215" width="15.5" style="87" customWidth="1"/>
    <col min="9216" max="9216" width="13.6640625" style="87" customWidth="1"/>
    <col min="9217" max="9218" width="11" style="87" customWidth="1"/>
    <col min="9219" max="9219" width="11.6640625" style="87" customWidth="1"/>
    <col min="9220" max="9220" width="15.33203125" style="87" customWidth="1"/>
    <col min="9221" max="9221" width="12.6640625" style="87" customWidth="1"/>
    <col min="9222" max="9223" width="11" style="87" customWidth="1"/>
    <col min="9224" max="9224" width="13.1640625" style="87" customWidth="1"/>
    <col min="9225" max="9458" width="11.5" style="87"/>
    <col min="9459" max="9459" width="17" style="87" customWidth="1"/>
    <col min="9460" max="9460" width="42.6640625" style="87" bestFit="1" customWidth="1"/>
    <col min="9461" max="9461" width="8.5" style="87" customWidth="1"/>
    <col min="9462" max="9462" width="9.1640625" style="87" customWidth="1"/>
    <col min="9463" max="9463" width="12.6640625" style="87" customWidth="1"/>
    <col min="9464" max="9464" width="10.33203125" style="87" customWidth="1"/>
    <col min="9465" max="9465" width="13.83203125" style="87" customWidth="1"/>
    <col min="9466" max="9467" width="11.5" style="87" customWidth="1"/>
    <col min="9468" max="9468" width="17.83203125" style="87" customWidth="1"/>
    <col min="9469" max="9469" width="16.5" style="87" customWidth="1"/>
    <col min="9470" max="9470" width="16.1640625" style="87" customWidth="1"/>
    <col min="9471" max="9471" width="15.5" style="87" customWidth="1"/>
    <col min="9472" max="9472" width="13.6640625" style="87" customWidth="1"/>
    <col min="9473" max="9474" width="11" style="87" customWidth="1"/>
    <col min="9475" max="9475" width="11.6640625" style="87" customWidth="1"/>
    <col min="9476" max="9476" width="15.33203125" style="87" customWidth="1"/>
    <col min="9477" max="9477" width="12.6640625" style="87" customWidth="1"/>
    <col min="9478" max="9479" width="11" style="87" customWidth="1"/>
    <col min="9480" max="9480" width="13.1640625" style="87" customWidth="1"/>
    <col min="9481" max="9714" width="11.5" style="87"/>
    <col min="9715" max="9715" width="17" style="87" customWidth="1"/>
    <col min="9716" max="9716" width="42.6640625" style="87" bestFit="1" customWidth="1"/>
    <col min="9717" max="9717" width="8.5" style="87" customWidth="1"/>
    <col min="9718" max="9718" width="9.1640625" style="87" customWidth="1"/>
    <col min="9719" max="9719" width="12.6640625" style="87" customWidth="1"/>
    <col min="9720" max="9720" width="10.33203125" style="87" customWidth="1"/>
    <col min="9721" max="9721" width="13.83203125" style="87" customWidth="1"/>
    <col min="9722" max="9723" width="11.5" style="87" customWidth="1"/>
    <col min="9724" max="9724" width="17.83203125" style="87" customWidth="1"/>
    <col min="9725" max="9725" width="16.5" style="87" customWidth="1"/>
    <col min="9726" max="9726" width="16.1640625" style="87" customWidth="1"/>
    <col min="9727" max="9727" width="15.5" style="87" customWidth="1"/>
    <col min="9728" max="9728" width="13.6640625" style="87" customWidth="1"/>
    <col min="9729" max="9730" width="11" style="87" customWidth="1"/>
    <col min="9731" max="9731" width="11.6640625" style="87" customWidth="1"/>
    <col min="9732" max="9732" width="15.33203125" style="87" customWidth="1"/>
    <col min="9733" max="9733" width="12.6640625" style="87" customWidth="1"/>
    <col min="9734" max="9735" width="11" style="87" customWidth="1"/>
    <col min="9736" max="9736" width="13.1640625" style="87" customWidth="1"/>
    <col min="9737" max="9970" width="11.5" style="87"/>
    <col min="9971" max="9971" width="17" style="87" customWidth="1"/>
    <col min="9972" max="9972" width="42.6640625" style="87" bestFit="1" customWidth="1"/>
    <col min="9973" max="9973" width="8.5" style="87" customWidth="1"/>
    <col min="9974" max="9974" width="9.1640625" style="87" customWidth="1"/>
    <col min="9975" max="9975" width="12.6640625" style="87" customWidth="1"/>
    <col min="9976" max="9976" width="10.33203125" style="87" customWidth="1"/>
    <col min="9977" max="9977" width="13.83203125" style="87" customWidth="1"/>
    <col min="9978" max="9979" width="11.5" style="87" customWidth="1"/>
    <col min="9980" max="9980" width="17.83203125" style="87" customWidth="1"/>
    <col min="9981" max="9981" width="16.5" style="87" customWidth="1"/>
    <col min="9982" max="9982" width="16.1640625" style="87" customWidth="1"/>
    <col min="9983" max="9983" width="15.5" style="87" customWidth="1"/>
    <col min="9984" max="9984" width="13.6640625" style="87" customWidth="1"/>
    <col min="9985" max="9986" width="11" style="87" customWidth="1"/>
    <col min="9987" max="9987" width="11.6640625" style="87" customWidth="1"/>
    <col min="9988" max="9988" width="15.33203125" style="87" customWidth="1"/>
    <col min="9989" max="9989" width="12.6640625" style="87" customWidth="1"/>
    <col min="9990" max="9991" width="11" style="87" customWidth="1"/>
    <col min="9992" max="9992" width="13.1640625" style="87" customWidth="1"/>
    <col min="9993" max="10226" width="11.5" style="87"/>
    <col min="10227" max="10227" width="17" style="87" customWidth="1"/>
    <col min="10228" max="10228" width="42.6640625" style="87" bestFit="1" customWidth="1"/>
    <col min="10229" max="10229" width="8.5" style="87" customWidth="1"/>
    <col min="10230" max="10230" width="9.1640625" style="87" customWidth="1"/>
    <col min="10231" max="10231" width="12.6640625" style="87" customWidth="1"/>
    <col min="10232" max="10232" width="10.33203125" style="87" customWidth="1"/>
    <col min="10233" max="10233" width="13.83203125" style="87" customWidth="1"/>
    <col min="10234" max="10235" width="11.5" style="87" customWidth="1"/>
    <col min="10236" max="10236" width="17.83203125" style="87" customWidth="1"/>
    <col min="10237" max="10237" width="16.5" style="87" customWidth="1"/>
    <col min="10238" max="10238" width="16.1640625" style="87" customWidth="1"/>
    <col min="10239" max="10239" width="15.5" style="87" customWidth="1"/>
    <col min="10240" max="10240" width="13.6640625" style="87" customWidth="1"/>
    <col min="10241" max="10242" width="11" style="87" customWidth="1"/>
    <col min="10243" max="10243" width="11.6640625" style="87" customWidth="1"/>
    <col min="10244" max="10244" width="15.33203125" style="87" customWidth="1"/>
    <col min="10245" max="10245" width="12.6640625" style="87" customWidth="1"/>
    <col min="10246" max="10247" width="11" style="87" customWidth="1"/>
    <col min="10248" max="10248" width="13.1640625" style="87" customWidth="1"/>
    <col min="10249" max="10482" width="11.5" style="87"/>
    <col min="10483" max="10483" width="17" style="87" customWidth="1"/>
    <col min="10484" max="10484" width="42.6640625" style="87" bestFit="1" customWidth="1"/>
    <col min="10485" max="10485" width="8.5" style="87" customWidth="1"/>
    <col min="10486" max="10486" width="9.1640625" style="87" customWidth="1"/>
    <col min="10487" max="10487" width="12.6640625" style="87" customWidth="1"/>
    <col min="10488" max="10488" width="10.33203125" style="87" customWidth="1"/>
    <col min="10489" max="10489" width="13.83203125" style="87" customWidth="1"/>
    <col min="10490" max="10491" width="11.5" style="87" customWidth="1"/>
    <col min="10492" max="10492" width="17.83203125" style="87" customWidth="1"/>
    <col min="10493" max="10493" width="16.5" style="87" customWidth="1"/>
    <col min="10494" max="10494" width="16.1640625" style="87" customWidth="1"/>
    <col min="10495" max="10495" width="15.5" style="87" customWidth="1"/>
    <col min="10496" max="10496" width="13.6640625" style="87" customWidth="1"/>
    <col min="10497" max="10498" width="11" style="87" customWidth="1"/>
    <col min="10499" max="10499" width="11.6640625" style="87" customWidth="1"/>
    <col min="10500" max="10500" width="15.33203125" style="87" customWidth="1"/>
    <col min="10501" max="10501" width="12.6640625" style="87" customWidth="1"/>
    <col min="10502" max="10503" width="11" style="87" customWidth="1"/>
    <col min="10504" max="10504" width="13.1640625" style="87" customWidth="1"/>
    <col min="10505" max="10738" width="11.5" style="87"/>
    <col min="10739" max="10739" width="17" style="87" customWidth="1"/>
    <col min="10740" max="10740" width="42.6640625" style="87" bestFit="1" customWidth="1"/>
    <col min="10741" max="10741" width="8.5" style="87" customWidth="1"/>
    <col min="10742" max="10742" width="9.1640625" style="87" customWidth="1"/>
    <col min="10743" max="10743" width="12.6640625" style="87" customWidth="1"/>
    <col min="10744" max="10744" width="10.33203125" style="87" customWidth="1"/>
    <col min="10745" max="10745" width="13.83203125" style="87" customWidth="1"/>
    <col min="10746" max="10747" width="11.5" style="87" customWidth="1"/>
    <col min="10748" max="10748" width="17.83203125" style="87" customWidth="1"/>
    <col min="10749" max="10749" width="16.5" style="87" customWidth="1"/>
    <col min="10750" max="10750" width="16.1640625" style="87" customWidth="1"/>
    <col min="10751" max="10751" width="15.5" style="87" customWidth="1"/>
    <col min="10752" max="10752" width="13.6640625" style="87" customWidth="1"/>
    <col min="10753" max="10754" width="11" style="87" customWidth="1"/>
    <col min="10755" max="10755" width="11.6640625" style="87" customWidth="1"/>
    <col min="10756" max="10756" width="15.33203125" style="87" customWidth="1"/>
    <col min="10757" max="10757" width="12.6640625" style="87" customWidth="1"/>
    <col min="10758" max="10759" width="11" style="87" customWidth="1"/>
    <col min="10760" max="10760" width="13.1640625" style="87" customWidth="1"/>
    <col min="10761" max="10994" width="11.5" style="87"/>
    <col min="10995" max="10995" width="17" style="87" customWidth="1"/>
    <col min="10996" max="10996" width="42.6640625" style="87" bestFit="1" customWidth="1"/>
    <col min="10997" max="10997" width="8.5" style="87" customWidth="1"/>
    <col min="10998" max="10998" width="9.1640625" style="87" customWidth="1"/>
    <col min="10999" max="10999" width="12.6640625" style="87" customWidth="1"/>
    <col min="11000" max="11000" width="10.33203125" style="87" customWidth="1"/>
    <col min="11001" max="11001" width="13.83203125" style="87" customWidth="1"/>
    <col min="11002" max="11003" width="11.5" style="87" customWidth="1"/>
    <col min="11004" max="11004" width="17.83203125" style="87" customWidth="1"/>
    <col min="11005" max="11005" width="16.5" style="87" customWidth="1"/>
    <col min="11006" max="11006" width="16.1640625" style="87" customWidth="1"/>
    <col min="11007" max="11007" width="15.5" style="87" customWidth="1"/>
    <col min="11008" max="11008" width="13.6640625" style="87" customWidth="1"/>
    <col min="11009" max="11010" width="11" style="87" customWidth="1"/>
    <col min="11011" max="11011" width="11.6640625" style="87" customWidth="1"/>
    <col min="11012" max="11012" width="15.33203125" style="87" customWidth="1"/>
    <col min="11013" max="11013" width="12.6640625" style="87" customWidth="1"/>
    <col min="11014" max="11015" width="11" style="87" customWidth="1"/>
    <col min="11016" max="11016" width="13.1640625" style="87" customWidth="1"/>
    <col min="11017" max="11250" width="11.5" style="87"/>
    <col min="11251" max="11251" width="17" style="87" customWidth="1"/>
    <col min="11252" max="11252" width="42.6640625" style="87" bestFit="1" customWidth="1"/>
    <col min="11253" max="11253" width="8.5" style="87" customWidth="1"/>
    <col min="11254" max="11254" width="9.1640625" style="87" customWidth="1"/>
    <col min="11255" max="11255" width="12.6640625" style="87" customWidth="1"/>
    <col min="11256" max="11256" width="10.33203125" style="87" customWidth="1"/>
    <col min="11257" max="11257" width="13.83203125" style="87" customWidth="1"/>
    <col min="11258" max="11259" width="11.5" style="87" customWidth="1"/>
    <col min="11260" max="11260" width="17.83203125" style="87" customWidth="1"/>
    <col min="11261" max="11261" width="16.5" style="87" customWidth="1"/>
    <col min="11262" max="11262" width="16.1640625" style="87" customWidth="1"/>
    <col min="11263" max="11263" width="15.5" style="87" customWidth="1"/>
    <col min="11264" max="11264" width="13.6640625" style="87" customWidth="1"/>
    <col min="11265" max="11266" width="11" style="87" customWidth="1"/>
    <col min="11267" max="11267" width="11.6640625" style="87" customWidth="1"/>
    <col min="11268" max="11268" width="15.33203125" style="87" customWidth="1"/>
    <col min="11269" max="11269" width="12.6640625" style="87" customWidth="1"/>
    <col min="11270" max="11271" width="11" style="87" customWidth="1"/>
    <col min="11272" max="11272" width="13.1640625" style="87" customWidth="1"/>
    <col min="11273" max="11506" width="11.5" style="87"/>
    <col min="11507" max="11507" width="17" style="87" customWidth="1"/>
    <col min="11508" max="11508" width="42.6640625" style="87" bestFit="1" customWidth="1"/>
    <col min="11509" max="11509" width="8.5" style="87" customWidth="1"/>
    <col min="11510" max="11510" width="9.1640625" style="87" customWidth="1"/>
    <col min="11511" max="11511" width="12.6640625" style="87" customWidth="1"/>
    <col min="11512" max="11512" width="10.33203125" style="87" customWidth="1"/>
    <col min="11513" max="11513" width="13.83203125" style="87" customWidth="1"/>
    <col min="11514" max="11515" width="11.5" style="87" customWidth="1"/>
    <col min="11516" max="11516" width="17.83203125" style="87" customWidth="1"/>
    <col min="11517" max="11517" width="16.5" style="87" customWidth="1"/>
    <col min="11518" max="11518" width="16.1640625" style="87" customWidth="1"/>
    <col min="11519" max="11519" width="15.5" style="87" customWidth="1"/>
    <col min="11520" max="11520" width="13.6640625" style="87" customWidth="1"/>
    <col min="11521" max="11522" width="11" style="87" customWidth="1"/>
    <col min="11523" max="11523" width="11.6640625" style="87" customWidth="1"/>
    <col min="11524" max="11524" width="15.33203125" style="87" customWidth="1"/>
    <col min="11525" max="11525" width="12.6640625" style="87" customWidth="1"/>
    <col min="11526" max="11527" width="11" style="87" customWidth="1"/>
    <col min="11528" max="11528" width="13.1640625" style="87" customWidth="1"/>
    <col min="11529" max="11762" width="11.5" style="87"/>
    <col min="11763" max="11763" width="17" style="87" customWidth="1"/>
    <col min="11764" max="11764" width="42.6640625" style="87" bestFit="1" customWidth="1"/>
    <col min="11765" max="11765" width="8.5" style="87" customWidth="1"/>
    <col min="11766" max="11766" width="9.1640625" style="87" customWidth="1"/>
    <col min="11767" max="11767" width="12.6640625" style="87" customWidth="1"/>
    <col min="11768" max="11768" width="10.33203125" style="87" customWidth="1"/>
    <col min="11769" max="11769" width="13.83203125" style="87" customWidth="1"/>
    <col min="11770" max="11771" width="11.5" style="87" customWidth="1"/>
    <col min="11772" max="11772" width="17.83203125" style="87" customWidth="1"/>
    <col min="11773" max="11773" width="16.5" style="87" customWidth="1"/>
    <col min="11774" max="11774" width="16.1640625" style="87" customWidth="1"/>
    <col min="11775" max="11775" width="15.5" style="87" customWidth="1"/>
    <col min="11776" max="11776" width="13.6640625" style="87" customWidth="1"/>
    <col min="11777" max="11778" width="11" style="87" customWidth="1"/>
    <col min="11779" max="11779" width="11.6640625" style="87" customWidth="1"/>
    <col min="11780" max="11780" width="15.33203125" style="87" customWidth="1"/>
    <col min="11781" max="11781" width="12.6640625" style="87" customWidth="1"/>
    <col min="11782" max="11783" width="11" style="87" customWidth="1"/>
    <col min="11784" max="11784" width="13.1640625" style="87" customWidth="1"/>
    <col min="11785" max="12018" width="11.5" style="87"/>
    <col min="12019" max="12019" width="17" style="87" customWidth="1"/>
    <col min="12020" max="12020" width="42.6640625" style="87" bestFit="1" customWidth="1"/>
    <col min="12021" max="12021" width="8.5" style="87" customWidth="1"/>
    <col min="12022" max="12022" width="9.1640625" style="87" customWidth="1"/>
    <col min="12023" max="12023" width="12.6640625" style="87" customWidth="1"/>
    <col min="12024" max="12024" width="10.33203125" style="87" customWidth="1"/>
    <col min="12025" max="12025" width="13.83203125" style="87" customWidth="1"/>
    <col min="12026" max="12027" width="11.5" style="87" customWidth="1"/>
    <col min="12028" max="12028" width="17.83203125" style="87" customWidth="1"/>
    <col min="12029" max="12029" width="16.5" style="87" customWidth="1"/>
    <col min="12030" max="12030" width="16.1640625" style="87" customWidth="1"/>
    <col min="12031" max="12031" width="15.5" style="87" customWidth="1"/>
    <col min="12032" max="12032" width="13.6640625" style="87" customWidth="1"/>
    <col min="12033" max="12034" width="11" style="87" customWidth="1"/>
    <col min="12035" max="12035" width="11.6640625" style="87" customWidth="1"/>
    <col min="12036" max="12036" width="15.33203125" style="87" customWidth="1"/>
    <col min="12037" max="12037" width="12.6640625" style="87" customWidth="1"/>
    <col min="12038" max="12039" width="11" style="87" customWidth="1"/>
    <col min="12040" max="12040" width="13.1640625" style="87" customWidth="1"/>
    <col min="12041" max="12274" width="11.5" style="87"/>
    <col min="12275" max="12275" width="17" style="87" customWidth="1"/>
    <col min="12276" max="12276" width="42.6640625" style="87" bestFit="1" customWidth="1"/>
    <col min="12277" max="12277" width="8.5" style="87" customWidth="1"/>
    <col min="12278" max="12278" width="9.1640625" style="87" customWidth="1"/>
    <col min="12279" max="12279" width="12.6640625" style="87" customWidth="1"/>
    <col min="12280" max="12280" width="10.33203125" style="87" customWidth="1"/>
    <col min="12281" max="12281" width="13.83203125" style="87" customWidth="1"/>
    <col min="12282" max="12283" width="11.5" style="87" customWidth="1"/>
    <col min="12284" max="12284" width="17.83203125" style="87" customWidth="1"/>
    <col min="12285" max="12285" width="16.5" style="87" customWidth="1"/>
    <col min="12286" max="12286" width="16.1640625" style="87" customWidth="1"/>
    <col min="12287" max="12287" width="15.5" style="87" customWidth="1"/>
    <col min="12288" max="12288" width="13.6640625" style="87" customWidth="1"/>
    <col min="12289" max="12290" width="11" style="87" customWidth="1"/>
    <col min="12291" max="12291" width="11.6640625" style="87" customWidth="1"/>
    <col min="12292" max="12292" width="15.33203125" style="87" customWidth="1"/>
    <col min="12293" max="12293" width="12.6640625" style="87" customWidth="1"/>
    <col min="12294" max="12295" width="11" style="87" customWidth="1"/>
    <col min="12296" max="12296" width="13.1640625" style="87" customWidth="1"/>
    <col min="12297" max="12530" width="11.5" style="87"/>
    <col min="12531" max="12531" width="17" style="87" customWidth="1"/>
    <col min="12532" max="12532" width="42.6640625" style="87" bestFit="1" customWidth="1"/>
    <col min="12533" max="12533" width="8.5" style="87" customWidth="1"/>
    <col min="12534" max="12534" width="9.1640625" style="87" customWidth="1"/>
    <col min="12535" max="12535" width="12.6640625" style="87" customWidth="1"/>
    <col min="12536" max="12536" width="10.33203125" style="87" customWidth="1"/>
    <col min="12537" max="12537" width="13.83203125" style="87" customWidth="1"/>
    <col min="12538" max="12539" width="11.5" style="87" customWidth="1"/>
    <col min="12540" max="12540" width="17.83203125" style="87" customWidth="1"/>
    <col min="12541" max="12541" width="16.5" style="87" customWidth="1"/>
    <col min="12542" max="12542" width="16.1640625" style="87" customWidth="1"/>
    <col min="12543" max="12543" width="15.5" style="87" customWidth="1"/>
    <col min="12544" max="12544" width="13.6640625" style="87" customWidth="1"/>
    <col min="12545" max="12546" width="11" style="87" customWidth="1"/>
    <col min="12547" max="12547" width="11.6640625" style="87" customWidth="1"/>
    <col min="12548" max="12548" width="15.33203125" style="87" customWidth="1"/>
    <col min="12549" max="12549" width="12.6640625" style="87" customWidth="1"/>
    <col min="12550" max="12551" width="11" style="87" customWidth="1"/>
    <col min="12552" max="12552" width="13.1640625" style="87" customWidth="1"/>
    <col min="12553" max="12786" width="11.5" style="87"/>
    <col min="12787" max="12787" width="17" style="87" customWidth="1"/>
    <col min="12788" max="12788" width="42.6640625" style="87" bestFit="1" customWidth="1"/>
    <col min="12789" max="12789" width="8.5" style="87" customWidth="1"/>
    <col min="12790" max="12790" width="9.1640625" style="87" customWidth="1"/>
    <col min="12791" max="12791" width="12.6640625" style="87" customWidth="1"/>
    <col min="12792" max="12792" width="10.33203125" style="87" customWidth="1"/>
    <col min="12793" max="12793" width="13.83203125" style="87" customWidth="1"/>
    <col min="12794" max="12795" width="11.5" style="87" customWidth="1"/>
    <col min="12796" max="12796" width="17.83203125" style="87" customWidth="1"/>
    <col min="12797" max="12797" width="16.5" style="87" customWidth="1"/>
    <col min="12798" max="12798" width="16.1640625" style="87" customWidth="1"/>
    <col min="12799" max="12799" width="15.5" style="87" customWidth="1"/>
    <col min="12800" max="12800" width="13.6640625" style="87" customWidth="1"/>
    <col min="12801" max="12802" width="11" style="87" customWidth="1"/>
    <col min="12803" max="12803" width="11.6640625" style="87" customWidth="1"/>
    <col min="12804" max="12804" width="15.33203125" style="87" customWidth="1"/>
    <col min="12805" max="12805" width="12.6640625" style="87" customWidth="1"/>
    <col min="12806" max="12807" width="11" style="87" customWidth="1"/>
    <col min="12808" max="12808" width="13.1640625" style="87" customWidth="1"/>
    <col min="12809" max="13042" width="11.5" style="87"/>
    <col min="13043" max="13043" width="17" style="87" customWidth="1"/>
    <col min="13044" max="13044" width="42.6640625" style="87" bestFit="1" customWidth="1"/>
    <col min="13045" max="13045" width="8.5" style="87" customWidth="1"/>
    <col min="13046" max="13046" width="9.1640625" style="87" customWidth="1"/>
    <col min="13047" max="13047" width="12.6640625" style="87" customWidth="1"/>
    <col min="13048" max="13048" width="10.33203125" style="87" customWidth="1"/>
    <col min="13049" max="13049" width="13.83203125" style="87" customWidth="1"/>
    <col min="13050" max="13051" width="11.5" style="87" customWidth="1"/>
    <col min="13052" max="13052" width="17.83203125" style="87" customWidth="1"/>
    <col min="13053" max="13053" width="16.5" style="87" customWidth="1"/>
    <col min="13054" max="13054" width="16.1640625" style="87" customWidth="1"/>
    <col min="13055" max="13055" width="15.5" style="87" customWidth="1"/>
    <col min="13056" max="13056" width="13.6640625" style="87" customWidth="1"/>
    <col min="13057" max="13058" width="11" style="87" customWidth="1"/>
    <col min="13059" max="13059" width="11.6640625" style="87" customWidth="1"/>
    <col min="13060" max="13060" width="15.33203125" style="87" customWidth="1"/>
    <col min="13061" max="13061" width="12.6640625" style="87" customWidth="1"/>
    <col min="13062" max="13063" width="11" style="87" customWidth="1"/>
    <col min="13064" max="13064" width="13.1640625" style="87" customWidth="1"/>
    <col min="13065" max="13298" width="11.5" style="87"/>
    <col min="13299" max="13299" width="17" style="87" customWidth="1"/>
    <col min="13300" max="13300" width="42.6640625" style="87" bestFit="1" customWidth="1"/>
    <col min="13301" max="13301" width="8.5" style="87" customWidth="1"/>
    <col min="13302" max="13302" width="9.1640625" style="87" customWidth="1"/>
    <col min="13303" max="13303" width="12.6640625" style="87" customWidth="1"/>
    <col min="13304" max="13304" width="10.33203125" style="87" customWidth="1"/>
    <col min="13305" max="13305" width="13.83203125" style="87" customWidth="1"/>
    <col min="13306" max="13307" width="11.5" style="87" customWidth="1"/>
    <col min="13308" max="13308" width="17.83203125" style="87" customWidth="1"/>
    <col min="13309" max="13309" width="16.5" style="87" customWidth="1"/>
    <col min="13310" max="13310" width="16.1640625" style="87" customWidth="1"/>
    <col min="13311" max="13311" width="15.5" style="87" customWidth="1"/>
    <col min="13312" max="13312" width="13.6640625" style="87" customWidth="1"/>
    <col min="13313" max="13314" width="11" style="87" customWidth="1"/>
    <col min="13315" max="13315" width="11.6640625" style="87" customWidth="1"/>
    <col min="13316" max="13316" width="15.33203125" style="87" customWidth="1"/>
    <col min="13317" max="13317" width="12.6640625" style="87" customWidth="1"/>
    <col min="13318" max="13319" width="11" style="87" customWidth="1"/>
    <col min="13320" max="13320" width="13.1640625" style="87" customWidth="1"/>
    <col min="13321" max="13554" width="11.5" style="87"/>
    <col min="13555" max="13555" width="17" style="87" customWidth="1"/>
    <col min="13556" max="13556" width="42.6640625" style="87" bestFit="1" customWidth="1"/>
    <col min="13557" max="13557" width="8.5" style="87" customWidth="1"/>
    <col min="13558" max="13558" width="9.1640625" style="87" customWidth="1"/>
    <col min="13559" max="13559" width="12.6640625" style="87" customWidth="1"/>
    <col min="13560" max="13560" width="10.33203125" style="87" customWidth="1"/>
    <col min="13561" max="13561" width="13.83203125" style="87" customWidth="1"/>
    <col min="13562" max="13563" width="11.5" style="87" customWidth="1"/>
    <col min="13564" max="13564" width="17.83203125" style="87" customWidth="1"/>
    <col min="13565" max="13565" width="16.5" style="87" customWidth="1"/>
    <col min="13566" max="13566" width="16.1640625" style="87" customWidth="1"/>
    <col min="13567" max="13567" width="15.5" style="87" customWidth="1"/>
    <col min="13568" max="13568" width="13.6640625" style="87" customWidth="1"/>
    <col min="13569" max="13570" width="11" style="87" customWidth="1"/>
    <col min="13571" max="13571" width="11.6640625" style="87" customWidth="1"/>
    <col min="13572" max="13572" width="15.33203125" style="87" customWidth="1"/>
    <col min="13573" max="13573" width="12.6640625" style="87" customWidth="1"/>
    <col min="13574" max="13575" width="11" style="87" customWidth="1"/>
    <col min="13576" max="13576" width="13.1640625" style="87" customWidth="1"/>
    <col min="13577" max="13810" width="11.5" style="87"/>
    <col min="13811" max="13811" width="17" style="87" customWidth="1"/>
    <col min="13812" max="13812" width="42.6640625" style="87" bestFit="1" customWidth="1"/>
    <col min="13813" max="13813" width="8.5" style="87" customWidth="1"/>
    <col min="13814" max="13814" width="9.1640625" style="87" customWidth="1"/>
    <col min="13815" max="13815" width="12.6640625" style="87" customWidth="1"/>
    <col min="13816" max="13816" width="10.33203125" style="87" customWidth="1"/>
    <col min="13817" max="13817" width="13.83203125" style="87" customWidth="1"/>
    <col min="13818" max="13819" width="11.5" style="87" customWidth="1"/>
    <col min="13820" max="13820" width="17.83203125" style="87" customWidth="1"/>
    <col min="13821" max="13821" width="16.5" style="87" customWidth="1"/>
    <col min="13822" max="13822" width="16.1640625" style="87" customWidth="1"/>
    <col min="13823" max="13823" width="15.5" style="87" customWidth="1"/>
    <col min="13824" max="13824" width="13.6640625" style="87" customWidth="1"/>
    <col min="13825" max="13826" width="11" style="87" customWidth="1"/>
    <col min="13827" max="13827" width="11.6640625" style="87" customWidth="1"/>
    <col min="13828" max="13828" width="15.33203125" style="87" customWidth="1"/>
    <col min="13829" max="13829" width="12.6640625" style="87" customWidth="1"/>
    <col min="13830" max="13831" width="11" style="87" customWidth="1"/>
    <col min="13832" max="13832" width="13.1640625" style="87" customWidth="1"/>
    <col min="13833" max="14066" width="11.5" style="87"/>
    <col min="14067" max="14067" width="17" style="87" customWidth="1"/>
    <col min="14068" max="14068" width="42.6640625" style="87" bestFit="1" customWidth="1"/>
    <col min="14069" max="14069" width="8.5" style="87" customWidth="1"/>
    <col min="14070" max="14070" width="9.1640625" style="87" customWidth="1"/>
    <col min="14071" max="14071" width="12.6640625" style="87" customWidth="1"/>
    <col min="14072" max="14072" width="10.33203125" style="87" customWidth="1"/>
    <col min="14073" max="14073" width="13.83203125" style="87" customWidth="1"/>
    <col min="14074" max="14075" width="11.5" style="87" customWidth="1"/>
    <col min="14076" max="14076" width="17.83203125" style="87" customWidth="1"/>
    <col min="14077" max="14077" width="16.5" style="87" customWidth="1"/>
    <col min="14078" max="14078" width="16.1640625" style="87" customWidth="1"/>
    <col min="14079" max="14079" width="15.5" style="87" customWidth="1"/>
    <col min="14080" max="14080" width="13.6640625" style="87" customWidth="1"/>
    <col min="14081" max="14082" width="11" style="87" customWidth="1"/>
    <col min="14083" max="14083" width="11.6640625" style="87" customWidth="1"/>
    <col min="14084" max="14084" width="15.33203125" style="87" customWidth="1"/>
    <col min="14085" max="14085" width="12.6640625" style="87" customWidth="1"/>
    <col min="14086" max="14087" width="11" style="87" customWidth="1"/>
    <col min="14088" max="14088" width="13.1640625" style="87" customWidth="1"/>
    <col min="14089" max="14322" width="11.5" style="87"/>
    <col min="14323" max="14323" width="17" style="87" customWidth="1"/>
    <col min="14324" max="14324" width="42.6640625" style="87" bestFit="1" customWidth="1"/>
    <col min="14325" max="14325" width="8.5" style="87" customWidth="1"/>
    <col min="14326" max="14326" width="9.1640625" style="87" customWidth="1"/>
    <col min="14327" max="14327" width="12.6640625" style="87" customWidth="1"/>
    <col min="14328" max="14328" width="10.33203125" style="87" customWidth="1"/>
    <col min="14329" max="14329" width="13.83203125" style="87" customWidth="1"/>
    <col min="14330" max="14331" width="11.5" style="87" customWidth="1"/>
    <col min="14332" max="14332" width="17.83203125" style="87" customWidth="1"/>
    <col min="14333" max="14333" width="16.5" style="87" customWidth="1"/>
    <col min="14334" max="14334" width="16.1640625" style="87" customWidth="1"/>
    <col min="14335" max="14335" width="15.5" style="87" customWidth="1"/>
    <col min="14336" max="14336" width="13.6640625" style="87" customWidth="1"/>
    <col min="14337" max="14338" width="11" style="87" customWidth="1"/>
    <col min="14339" max="14339" width="11.6640625" style="87" customWidth="1"/>
    <col min="14340" max="14340" width="15.33203125" style="87" customWidth="1"/>
    <col min="14341" max="14341" width="12.6640625" style="87" customWidth="1"/>
    <col min="14342" max="14343" width="11" style="87" customWidth="1"/>
    <col min="14344" max="14344" width="13.1640625" style="87" customWidth="1"/>
    <col min="14345" max="14578" width="11.5" style="87"/>
    <col min="14579" max="14579" width="17" style="87" customWidth="1"/>
    <col min="14580" max="14580" width="42.6640625" style="87" bestFit="1" customWidth="1"/>
    <col min="14581" max="14581" width="8.5" style="87" customWidth="1"/>
    <col min="14582" max="14582" width="9.1640625" style="87" customWidth="1"/>
    <col min="14583" max="14583" width="12.6640625" style="87" customWidth="1"/>
    <col min="14584" max="14584" width="10.33203125" style="87" customWidth="1"/>
    <col min="14585" max="14585" width="13.83203125" style="87" customWidth="1"/>
    <col min="14586" max="14587" width="11.5" style="87" customWidth="1"/>
    <col min="14588" max="14588" width="17.83203125" style="87" customWidth="1"/>
    <col min="14589" max="14589" width="16.5" style="87" customWidth="1"/>
    <col min="14590" max="14590" width="16.1640625" style="87" customWidth="1"/>
    <col min="14591" max="14591" width="15.5" style="87" customWidth="1"/>
    <col min="14592" max="14592" width="13.6640625" style="87" customWidth="1"/>
    <col min="14593" max="14594" width="11" style="87" customWidth="1"/>
    <col min="14595" max="14595" width="11.6640625" style="87" customWidth="1"/>
    <col min="14596" max="14596" width="15.33203125" style="87" customWidth="1"/>
    <col min="14597" max="14597" width="12.6640625" style="87" customWidth="1"/>
    <col min="14598" max="14599" width="11" style="87" customWidth="1"/>
    <col min="14600" max="14600" width="13.1640625" style="87" customWidth="1"/>
    <col min="14601" max="14834" width="11.5" style="87"/>
    <col min="14835" max="14835" width="17" style="87" customWidth="1"/>
    <col min="14836" max="14836" width="42.6640625" style="87" bestFit="1" customWidth="1"/>
    <col min="14837" max="14837" width="8.5" style="87" customWidth="1"/>
    <col min="14838" max="14838" width="9.1640625" style="87" customWidth="1"/>
    <col min="14839" max="14839" width="12.6640625" style="87" customWidth="1"/>
    <col min="14840" max="14840" width="10.33203125" style="87" customWidth="1"/>
    <col min="14841" max="14841" width="13.83203125" style="87" customWidth="1"/>
    <col min="14842" max="14843" width="11.5" style="87" customWidth="1"/>
    <col min="14844" max="14844" width="17.83203125" style="87" customWidth="1"/>
    <col min="14845" max="14845" width="16.5" style="87" customWidth="1"/>
    <col min="14846" max="14846" width="16.1640625" style="87" customWidth="1"/>
    <col min="14847" max="14847" width="15.5" style="87" customWidth="1"/>
    <col min="14848" max="14848" width="13.6640625" style="87" customWidth="1"/>
    <col min="14849" max="14850" width="11" style="87" customWidth="1"/>
    <col min="14851" max="14851" width="11.6640625" style="87" customWidth="1"/>
    <col min="14852" max="14852" width="15.33203125" style="87" customWidth="1"/>
    <col min="14853" max="14853" width="12.6640625" style="87" customWidth="1"/>
    <col min="14854" max="14855" width="11" style="87" customWidth="1"/>
    <col min="14856" max="14856" width="13.1640625" style="87" customWidth="1"/>
    <col min="14857" max="15090" width="11.5" style="87"/>
    <col min="15091" max="15091" width="17" style="87" customWidth="1"/>
    <col min="15092" max="15092" width="42.6640625" style="87" bestFit="1" customWidth="1"/>
    <col min="15093" max="15093" width="8.5" style="87" customWidth="1"/>
    <col min="15094" max="15094" width="9.1640625" style="87" customWidth="1"/>
    <col min="15095" max="15095" width="12.6640625" style="87" customWidth="1"/>
    <col min="15096" max="15096" width="10.33203125" style="87" customWidth="1"/>
    <col min="15097" max="15097" width="13.83203125" style="87" customWidth="1"/>
    <col min="15098" max="15099" width="11.5" style="87" customWidth="1"/>
    <col min="15100" max="15100" width="17.83203125" style="87" customWidth="1"/>
    <col min="15101" max="15101" width="16.5" style="87" customWidth="1"/>
    <col min="15102" max="15102" width="16.1640625" style="87" customWidth="1"/>
    <col min="15103" max="15103" width="15.5" style="87" customWidth="1"/>
    <col min="15104" max="15104" width="13.6640625" style="87" customWidth="1"/>
    <col min="15105" max="15106" width="11" style="87" customWidth="1"/>
    <col min="15107" max="15107" width="11.6640625" style="87" customWidth="1"/>
    <col min="15108" max="15108" width="15.33203125" style="87" customWidth="1"/>
    <col min="15109" max="15109" width="12.6640625" style="87" customWidth="1"/>
    <col min="15110" max="15111" width="11" style="87" customWidth="1"/>
    <col min="15112" max="15112" width="13.1640625" style="87" customWidth="1"/>
    <col min="15113" max="15346" width="11.5" style="87"/>
    <col min="15347" max="15347" width="17" style="87" customWidth="1"/>
    <col min="15348" max="15348" width="42.6640625" style="87" bestFit="1" customWidth="1"/>
    <col min="15349" max="15349" width="8.5" style="87" customWidth="1"/>
    <col min="15350" max="15350" width="9.1640625" style="87" customWidth="1"/>
    <col min="15351" max="15351" width="12.6640625" style="87" customWidth="1"/>
    <col min="15352" max="15352" width="10.33203125" style="87" customWidth="1"/>
    <col min="15353" max="15353" width="13.83203125" style="87" customWidth="1"/>
    <col min="15354" max="15355" width="11.5" style="87" customWidth="1"/>
    <col min="15356" max="15356" width="17.83203125" style="87" customWidth="1"/>
    <col min="15357" max="15357" width="16.5" style="87" customWidth="1"/>
    <col min="15358" max="15358" width="16.1640625" style="87" customWidth="1"/>
    <col min="15359" max="15359" width="15.5" style="87" customWidth="1"/>
    <col min="15360" max="15360" width="13.6640625" style="87" customWidth="1"/>
    <col min="15361" max="15362" width="11" style="87" customWidth="1"/>
    <col min="15363" max="15363" width="11.6640625" style="87" customWidth="1"/>
    <col min="15364" max="15364" width="15.33203125" style="87" customWidth="1"/>
    <col min="15365" max="15365" width="12.6640625" style="87" customWidth="1"/>
    <col min="15366" max="15367" width="11" style="87" customWidth="1"/>
    <col min="15368" max="15368" width="13.1640625" style="87" customWidth="1"/>
    <col min="15369" max="15602" width="11.5" style="87"/>
    <col min="15603" max="15603" width="17" style="87" customWidth="1"/>
    <col min="15604" max="15604" width="42.6640625" style="87" bestFit="1" customWidth="1"/>
    <col min="15605" max="15605" width="8.5" style="87" customWidth="1"/>
    <col min="15606" max="15606" width="9.1640625" style="87" customWidth="1"/>
    <col min="15607" max="15607" width="12.6640625" style="87" customWidth="1"/>
    <col min="15608" max="15608" width="10.33203125" style="87" customWidth="1"/>
    <col min="15609" max="15609" width="13.83203125" style="87" customWidth="1"/>
    <col min="15610" max="15611" width="11.5" style="87" customWidth="1"/>
    <col min="15612" max="15612" width="17.83203125" style="87" customWidth="1"/>
    <col min="15613" max="15613" width="16.5" style="87" customWidth="1"/>
    <col min="15614" max="15614" width="16.1640625" style="87" customWidth="1"/>
    <col min="15615" max="15615" width="15.5" style="87" customWidth="1"/>
    <col min="15616" max="15616" width="13.6640625" style="87" customWidth="1"/>
    <col min="15617" max="15618" width="11" style="87" customWidth="1"/>
    <col min="15619" max="15619" width="11.6640625" style="87" customWidth="1"/>
    <col min="15620" max="15620" width="15.33203125" style="87" customWidth="1"/>
    <col min="15621" max="15621" width="12.6640625" style="87" customWidth="1"/>
    <col min="15622" max="15623" width="11" style="87" customWidth="1"/>
    <col min="15624" max="15624" width="13.1640625" style="87" customWidth="1"/>
    <col min="15625" max="15858" width="11.5" style="87"/>
    <col min="15859" max="15859" width="17" style="87" customWidth="1"/>
    <col min="15860" max="15860" width="42.6640625" style="87" bestFit="1" customWidth="1"/>
    <col min="15861" max="15861" width="8.5" style="87" customWidth="1"/>
    <col min="15862" max="15862" width="9.1640625" style="87" customWidth="1"/>
    <col min="15863" max="15863" width="12.6640625" style="87" customWidth="1"/>
    <col min="15864" max="15864" width="10.33203125" style="87" customWidth="1"/>
    <col min="15865" max="15865" width="13.83203125" style="87" customWidth="1"/>
    <col min="15866" max="15867" width="11.5" style="87" customWidth="1"/>
    <col min="15868" max="15868" width="17.83203125" style="87" customWidth="1"/>
    <col min="15869" max="15869" width="16.5" style="87" customWidth="1"/>
    <col min="15870" max="15870" width="16.1640625" style="87" customWidth="1"/>
    <col min="15871" max="15871" width="15.5" style="87" customWidth="1"/>
    <col min="15872" max="15872" width="13.6640625" style="87" customWidth="1"/>
    <col min="15873" max="15874" width="11" style="87" customWidth="1"/>
    <col min="15875" max="15875" width="11.6640625" style="87" customWidth="1"/>
    <col min="15876" max="15876" width="15.33203125" style="87" customWidth="1"/>
    <col min="15877" max="15877" width="12.6640625" style="87" customWidth="1"/>
    <col min="15878" max="15879" width="11" style="87" customWidth="1"/>
    <col min="15880" max="15880" width="13.1640625" style="87" customWidth="1"/>
    <col min="15881" max="16114" width="11.5" style="87"/>
    <col min="16115" max="16115" width="17" style="87" customWidth="1"/>
    <col min="16116" max="16116" width="42.6640625" style="87" bestFit="1" customWidth="1"/>
    <col min="16117" max="16117" width="8.5" style="87" customWidth="1"/>
    <col min="16118" max="16118" width="9.1640625" style="87" customWidth="1"/>
    <col min="16119" max="16119" width="12.6640625" style="87" customWidth="1"/>
    <col min="16120" max="16120" width="10.33203125" style="87" customWidth="1"/>
    <col min="16121" max="16121" width="13.83203125" style="87" customWidth="1"/>
    <col min="16122" max="16123" width="11.5" style="87" customWidth="1"/>
    <col min="16124" max="16124" width="17.83203125" style="87" customWidth="1"/>
    <col min="16125" max="16125" width="16.5" style="87" customWidth="1"/>
    <col min="16126" max="16126" width="16.1640625" style="87" customWidth="1"/>
    <col min="16127" max="16127" width="15.5" style="87" customWidth="1"/>
    <col min="16128" max="16128" width="13.6640625" style="87" customWidth="1"/>
    <col min="16129" max="16130" width="11" style="87" customWidth="1"/>
    <col min="16131" max="16131" width="11.6640625" style="87" customWidth="1"/>
    <col min="16132" max="16132" width="15.33203125" style="87" customWidth="1"/>
    <col min="16133" max="16133" width="12.6640625" style="87" customWidth="1"/>
    <col min="16134" max="16135" width="11" style="87" customWidth="1"/>
    <col min="16136" max="16136" width="13.1640625" style="87" customWidth="1"/>
    <col min="16137" max="16384" width="11.5" style="87"/>
  </cols>
  <sheetData>
    <row r="1" spans="1:8" ht="30" hidden="1" customHeight="1"/>
    <row r="2" spans="1:8" s="137" customFormat="1" ht="52.5" customHeight="1">
      <c r="A2" s="139" t="s">
        <v>69</v>
      </c>
      <c r="B2" s="139" t="s">
        <v>500</v>
      </c>
      <c r="C2" s="139" t="s">
        <v>71</v>
      </c>
      <c r="D2" s="139" t="s">
        <v>501</v>
      </c>
      <c r="E2" s="139" t="s">
        <v>407</v>
      </c>
      <c r="F2" s="139" t="s">
        <v>411</v>
      </c>
      <c r="G2" s="139" t="s">
        <v>72</v>
      </c>
      <c r="H2" s="139" t="s">
        <v>75</v>
      </c>
    </row>
    <row r="3" spans="1:8" s="138" customFormat="1" ht="28.5" customHeight="1">
      <c r="A3" s="140" t="s">
        <v>347</v>
      </c>
      <c r="B3" s="140" t="s">
        <v>410</v>
      </c>
      <c r="C3" s="141" t="s">
        <v>103</v>
      </c>
      <c r="D3" s="141"/>
      <c r="E3" s="140" t="s">
        <v>412</v>
      </c>
      <c r="F3" s="140" t="s">
        <v>420</v>
      </c>
      <c r="G3" s="142">
        <v>3122</v>
      </c>
      <c r="H3" s="143">
        <v>168</v>
      </c>
    </row>
    <row r="4" spans="1:8" s="138" customFormat="1" ht="28.5" customHeight="1">
      <c r="A4" s="140" t="s">
        <v>348</v>
      </c>
      <c r="B4" s="140" t="s">
        <v>410</v>
      </c>
      <c r="C4" s="141" t="s">
        <v>103</v>
      </c>
      <c r="D4" s="141"/>
      <c r="E4" s="140" t="s">
        <v>412</v>
      </c>
      <c r="F4" s="140" t="s">
        <v>439</v>
      </c>
      <c r="G4" s="142">
        <v>30088</v>
      </c>
      <c r="H4" s="143">
        <v>60</v>
      </c>
    </row>
    <row r="5" spans="1:8" s="138" customFormat="1" ht="28.5" customHeight="1">
      <c r="A5" s="140" t="s">
        <v>148</v>
      </c>
      <c r="B5" s="140" t="s">
        <v>410</v>
      </c>
      <c r="C5" s="141" t="s">
        <v>103</v>
      </c>
      <c r="D5" s="141"/>
      <c r="E5" s="140" t="s">
        <v>413</v>
      </c>
      <c r="F5" s="140" t="s">
        <v>440</v>
      </c>
      <c r="G5" s="142">
        <v>3286</v>
      </c>
      <c r="H5" s="143">
        <v>48</v>
      </c>
    </row>
    <row r="6" spans="1:8" s="138" customFormat="1" ht="28.5" customHeight="1">
      <c r="A6" s="140" t="s">
        <v>178</v>
      </c>
      <c r="B6" s="140" t="s">
        <v>410</v>
      </c>
      <c r="C6" s="141" t="s">
        <v>103</v>
      </c>
      <c r="D6" s="141"/>
      <c r="E6" s="140" t="s">
        <v>413</v>
      </c>
      <c r="F6" s="140" t="s">
        <v>441</v>
      </c>
      <c r="G6" s="142">
        <v>30026</v>
      </c>
      <c r="H6" s="143">
        <v>72</v>
      </c>
    </row>
    <row r="7" spans="1:8" s="138" customFormat="1" ht="28.5" customHeight="1">
      <c r="A7" s="140" t="s">
        <v>178</v>
      </c>
      <c r="B7" s="140" t="s">
        <v>410</v>
      </c>
      <c r="C7" s="141" t="s">
        <v>103</v>
      </c>
      <c r="D7" s="141"/>
      <c r="E7" s="140" t="s">
        <v>413</v>
      </c>
      <c r="F7" s="140" t="s">
        <v>441</v>
      </c>
      <c r="G7" s="142">
        <v>30027</v>
      </c>
      <c r="H7" s="143">
        <v>11</v>
      </c>
    </row>
    <row r="8" spans="1:8" s="138" customFormat="1" ht="28.5" customHeight="1">
      <c r="A8" s="140" t="s">
        <v>147</v>
      </c>
      <c r="B8" s="140" t="s">
        <v>410</v>
      </c>
      <c r="C8" s="141" t="s">
        <v>103</v>
      </c>
      <c r="D8" s="141"/>
      <c r="E8" s="140" t="s">
        <v>413</v>
      </c>
      <c r="F8" s="140" t="s">
        <v>442</v>
      </c>
      <c r="G8" s="142">
        <v>30025</v>
      </c>
      <c r="H8" s="143">
        <v>60</v>
      </c>
    </row>
    <row r="9" spans="1:8" s="138" customFormat="1" ht="28.5" customHeight="1">
      <c r="A9" s="140" t="s">
        <v>403</v>
      </c>
      <c r="B9" s="140" t="s">
        <v>410</v>
      </c>
      <c r="C9" s="141" t="s">
        <v>103</v>
      </c>
      <c r="D9" s="141"/>
      <c r="E9" s="140" t="s">
        <v>413</v>
      </c>
      <c r="F9" s="140" t="s">
        <v>443</v>
      </c>
      <c r="G9" s="142">
        <v>3171</v>
      </c>
      <c r="H9" s="143">
        <v>36</v>
      </c>
    </row>
    <row r="10" spans="1:8" s="138" customFormat="1" ht="28.5" customHeight="1">
      <c r="A10" s="140" t="s">
        <v>403</v>
      </c>
      <c r="B10" s="140" t="s">
        <v>410</v>
      </c>
      <c r="C10" s="141" t="s">
        <v>103</v>
      </c>
      <c r="D10" s="141"/>
      <c r="E10" s="140" t="s">
        <v>413</v>
      </c>
      <c r="F10" s="140" t="s">
        <v>443</v>
      </c>
      <c r="G10" s="142">
        <v>3183</v>
      </c>
      <c r="H10" s="143">
        <v>12</v>
      </c>
    </row>
    <row r="11" spans="1:8" s="138" customFormat="1" ht="28.5" customHeight="1">
      <c r="A11" s="140" t="s">
        <v>146</v>
      </c>
      <c r="B11" s="140" t="s">
        <v>410</v>
      </c>
      <c r="C11" s="141" t="s">
        <v>103</v>
      </c>
      <c r="D11" s="141"/>
      <c r="E11" s="140" t="s">
        <v>413</v>
      </c>
      <c r="F11" s="140" t="s">
        <v>444</v>
      </c>
      <c r="G11" s="142">
        <v>30204</v>
      </c>
      <c r="H11" s="143">
        <v>71</v>
      </c>
    </row>
    <row r="12" spans="1:8" s="138" customFormat="1" ht="28.5" customHeight="1">
      <c r="A12" s="140" t="s">
        <v>135</v>
      </c>
      <c r="B12" s="140" t="s">
        <v>410</v>
      </c>
      <c r="C12" s="141" t="s">
        <v>103</v>
      </c>
      <c r="D12" s="141"/>
      <c r="E12" s="140" t="s">
        <v>421</v>
      </c>
      <c r="F12" s="140" t="s">
        <v>479</v>
      </c>
      <c r="G12" s="142">
        <v>3200</v>
      </c>
      <c r="H12" s="143">
        <v>12</v>
      </c>
    </row>
    <row r="13" spans="1:8" s="138" customFormat="1" ht="28.5" customHeight="1">
      <c r="A13" s="140" t="s">
        <v>135</v>
      </c>
      <c r="B13" s="140" t="s">
        <v>410</v>
      </c>
      <c r="C13" s="141" t="s">
        <v>103</v>
      </c>
      <c r="D13" s="141"/>
      <c r="E13" s="140" t="s">
        <v>421</v>
      </c>
      <c r="F13" s="140" t="s">
        <v>479</v>
      </c>
      <c r="G13" s="142">
        <v>3199</v>
      </c>
      <c r="H13" s="143">
        <v>48</v>
      </c>
    </row>
    <row r="14" spans="1:8" s="138" customFormat="1" ht="28.5" customHeight="1">
      <c r="A14" s="140" t="s">
        <v>134</v>
      </c>
      <c r="B14" s="140" t="s">
        <v>410</v>
      </c>
      <c r="C14" s="141" t="s">
        <v>103</v>
      </c>
      <c r="D14" s="141"/>
      <c r="E14" s="140" t="s">
        <v>421</v>
      </c>
      <c r="F14" s="140" t="s">
        <v>464</v>
      </c>
      <c r="G14" s="142">
        <v>889</v>
      </c>
      <c r="H14" s="143">
        <v>45</v>
      </c>
    </row>
    <row r="15" spans="1:8" s="138" customFormat="1" ht="28.5" customHeight="1">
      <c r="A15" s="140" t="s">
        <v>134</v>
      </c>
      <c r="B15" s="140" t="s">
        <v>410</v>
      </c>
      <c r="C15" s="141" t="s">
        <v>103</v>
      </c>
      <c r="D15" s="141"/>
      <c r="E15" s="140" t="s">
        <v>421</v>
      </c>
      <c r="F15" s="140" t="s">
        <v>464</v>
      </c>
      <c r="G15" s="142">
        <v>872</v>
      </c>
      <c r="H15" s="143">
        <v>71</v>
      </c>
    </row>
    <row r="16" spans="1:8" s="138" customFormat="1" ht="28.5" customHeight="1">
      <c r="A16" s="140" t="s">
        <v>157</v>
      </c>
      <c r="B16" s="140" t="s">
        <v>410</v>
      </c>
      <c r="C16" s="141" t="s">
        <v>103</v>
      </c>
      <c r="D16" s="141"/>
      <c r="E16" s="140" t="s">
        <v>422</v>
      </c>
      <c r="F16" s="140" t="s">
        <v>482</v>
      </c>
      <c r="G16" s="142">
        <v>1149</v>
      </c>
      <c r="H16" s="143">
        <v>48</v>
      </c>
    </row>
    <row r="17" spans="1:8" s="138" customFormat="1" ht="28.5" customHeight="1">
      <c r="A17" s="140" t="s">
        <v>157</v>
      </c>
      <c r="B17" s="140" t="s">
        <v>410</v>
      </c>
      <c r="C17" s="141" t="s">
        <v>103</v>
      </c>
      <c r="D17" s="141"/>
      <c r="E17" s="140" t="s">
        <v>422</v>
      </c>
      <c r="F17" s="140" t="s">
        <v>482</v>
      </c>
      <c r="G17" s="142">
        <v>3047</v>
      </c>
      <c r="H17" s="143">
        <v>24</v>
      </c>
    </row>
    <row r="18" spans="1:8" s="138" customFormat="1" ht="28.5" customHeight="1">
      <c r="A18" s="140" t="s">
        <v>151</v>
      </c>
      <c r="B18" s="140" t="s">
        <v>410</v>
      </c>
      <c r="C18" s="141" t="s">
        <v>103</v>
      </c>
      <c r="D18" s="141"/>
      <c r="E18" s="140" t="s">
        <v>422</v>
      </c>
      <c r="F18" s="140" t="s">
        <v>483</v>
      </c>
      <c r="G18" s="142">
        <v>3008</v>
      </c>
      <c r="H18" s="143">
        <v>48</v>
      </c>
    </row>
    <row r="19" spans="1:8" s="138" customFormat="1" ht="28.5" customHeight="1">
      <c r="A19" s="140" t="s">
        <v>151</v>
      </c>
      <c r="B19" s="140" t="s">
        <v>410</v>
      </c>
      <c r="C19" s="141" t="s">
        <v>103</v>
      </c>
      <c r="D19" s="141"/>
      <c r="E19" s="140" t="s">
        <v>422</v>
      </c>
      <c r="F19" s="140" t="s">
        <v>483</v>
      </c>
      <c r="G19" s="142">
        <v>3010</v>
      </c>
      <c r="H19" s="143">
        <v>24</v>
      </c>
    </row>
    <row r="20" spans="1:8" s="138" customFormat="1" ht="28.5" customHeight="1">
      <c r="A20" s="140" t="s">
        <v>149</v>
      </c>
      <c r="B20" s="140" t="s">
        <v>410</v>
      </c>
      <c r="C20" s="141" t="s">
        <v>103</v>
      </c>
      <c r="D20" s="141"/>
      <c r="E20" s="140" t="s">
        <v>422</v>
      </c>
      <c r="F20" s="140" t="s">
        <v>442</v>
      </c>
      <c r="G20" s="142">
        <v>3022</v>
      </c>
      <c r="H20" s="143">
        <v>174</v>
      </c>
    </row>
    <row r="21" spans="1:8" s="138" customFormat="1" ht="28.5" customHeight="1">
      <c r="A21" s="140" t="s">
        <v>149</v>
      </c>
      <c r="B21" s="140" t="s">
        <v>410</v>
      </c>
      <c r="C21" s="141" t="s">
        <v>103</v>
      </c>
      <c r="D21" s="141"/>
      <c r="E21" s="140" t="s">
        <v>422</v>
      </c>
      <c r="F21" s="140" t="s">
        <v>442</v>
      </c>
      <c r="G21" s="142">
        <v>3094</v>
      </c>
      <c r="H21" s="143">
        <v>36</v>
      </c>
    </row>
    <row r="22" spans="1:8" s="138" customFormat="1" ht="28.5" customHeight="1">
      <c r="A22" s="140" t="s">
        <v>149</v>
      </c>
      <c r="B22" s="140" t="s">
        <v>410</v>
      </c>
      <c r="C22" s="141" t="s">
        <v>103</v>
      </c>
      <c r="D22" s="141"/>
      <c r="E22" s="140" t="s">
        <v>422</v>
      </c>
      <c r="F22" s="140" t="s">
        <v>442</v>
      </c>
      <c r="G22" s="142">
        <v>3022</v>
      </c>
      <c r="H22" s="143">
        <v>18</v>
      </c>
    </row>
    <row r="23" spans="1:8" s="138" customFormat="1" ht="28.5" customHeight="1">
      <c r="A23" s="140" t="s">
        <v>150</v>
      </c>
      <c r="B23" s="140" t="s">
        <v>410</v>
      </c>
      <c r="C23" s="141" t="s">
        <v>103</v>
      </c>
      <c r="D23" s="141"/>
      <c r="E23" s="140" t="s">
        <v>422</v>
      </c>
      <c r="F23" s="140" t="s">
        <v>484</v>
      </c>
      <c r="G23" s="142">
        <v>1104</v>
      </c>
      <c r="H23" s="143">
        <v>72</v>
      </c>
    </row>
    <row r="24" spans="1:8" s="138" customFormat="1" ht="28.5" customHeight="1">
      <c r="A24" s="140" t="s">
        <v>150</v>
      </c>
      <c r="B24" s="140" t="s">
        <v>410</v>
      </c>
      <c r="C24" s="141" t="s">
        <v>103</v>
      </c>
      <c r="D24" s="141"/>
      <c r="E24" s="140" t="s">
        <v>422</v>
      </c>
      <c r="F24" s="140" t="s">
        <v>484</v>
      </c>
      <c r="G24" s="142">
        <v>1989</v>
      </c>
      <c r="H24" s="143">
        <v>12</v>
      </c>
    </row>
    <row r="25" spans="1:8" s="138" customFormat="1" ht="28.5" customHeight="1">
      <c r="A25" s="140" t="s">
        <v>154</v>
      </c>
      <c r="B25" s="140" t="s">
        <v>410</v>
      </c>
      <c r="C25" s="141" t="s">
        <v>103</v>
      </c>
      <c r="D25" s="141"/>
      <c r="E25" s="140" t="s">
        <v>422</v>
      </c>
      <c r="F25" s="140" t="s">
        <v>485</v>
      </c>
      <c r="G25" s="142">
        <v>3303</v>
      </c>
      <c r="H25" s="143">
        <v>34</v>
      </c>
    </row>
    <row r="26" spans="1:8" s="138" customFormat="1" ht="28.5" customHeight="1">
      <c r="A26" s="140" t="s">
        <v>154</v>
      </c>
      <c r="B26" s="140" t="s">
        <v>410</v>
      </c>
      <c r="C26" s="141" t="s">
        <v>103</v>
      </c>
      <c r="D26" s="141"/>
      <c r="E26" s="140" t="s">
        <v>422</v>
      </c>
      <c r="F26" s="140" t="s">
        <v>485</v>
      </c>
      <c r="G26" s="142">
        <v>3255</v>
      </c>
      <c r="H26" s="143">
        <v>72</v>
      </c>
    </row>
    <row r="27" spans="1:8" s="138" customFormat="1" ht="28.5" customHeight="1">
      <c r="A27" s="140" t="s">
        <v>152</v>
      </c>
      <c r="B27" s="140" t="s">
        <v>410</v>
      </c>
      <c r="C27" s="141" t="s">
        <v>103</v>
      </c>
      <c r="D27" s="141"/>
      <c r="E27" s="140" t="s">
        <v>422</v>
      </c>
      <c r="F27" s="140" t="s">
        <v>464</v>
      </c>
      <c r="G27" s="142">
        <v>1105</v>
      </c>
      <c r="H27" s="143">
        <v>36</v>
      </c>
    </row>
    <row r="28" spans="1:8" s="138" customFormat="1" ht="28.5" customHeight="1">
      <c r="A28" s="140" t="s">
        <v>153</v>
      </c>
      <c r="B28" s="140" t="s">
        <v>410</v>
      </c>
      <c r="C28" s="141" t="s">
        <v>103</v>
      </c>
      <c r="D28" s="141"/>
      <c r="E28" s="140" t="s">
        <v>422</v>
      </c>
      <c r="F28" s="140" t="s">
        <v>481</v>
      </c>
      <c r="G28" s="142">
        <v>1108</v>
      </c>
      <c r="H28" s="143">
        <v>11</v>
      </c>
    </row>
    <row r="29" spans="1:8" s="138" customFormat="1" ht="28.5" customHeight="1">
      <c r="A29" s="140" t="s">
        <v>153</v>
      </c>
      <c r="B29" s="140" t="s">
        <v>410</v>
      </c>
      <c r="C29" s="141" t="s">
        <v>103</v>
      </c>
      <c r="D29" s="141"/>
      <c r="E29" s="140" t="s">
        <v>422</v>
      </c>
      <c r="F29" s="140" t="s">
        <v>481</v>
      </c>
      <c r="G29" s="142">
        <v>1990</v>
      </c>
      <c r="H29" s="143">
        <v>24</v>
      </c>
    </row>
    <row r="30" spans="1:8" s="138" customFormat="1" ht="28.5" customHeight="1">
      <c r="A30" s="140" t="s">
        <v>155</v>
      </c>
      <c r="B30" s="140" t="s">
        <v>410</v>
      </c>
      <c r="C30" s="141" t="s">
        <v>103</v>
      </c>
      <c r="D30" s="141"/>
      <c r="E30" s="140" t="s">
        <v>422</v>
      </c>
      <c r="F30" s="140" t="s">
        <v>486</v>
      </c>
      <c r="G30" s="142">
        <v>3179</v>
      </c>
      <c r="H30" s="143">
        <v>12</v>
      </c>
    </row>
    <row r="31" spans="1:8" s="138" customFormat="1" ht="28.5" customHeight="1">
      <c r="A31" s="140" t="s">
        <v>155</v>
      </c>
      <c r="B31" s="140" t="s">
        <v>410</v>
      </c>
      <c r="C31" s="141" t="s">
        <v>103</v>
      </c>
      <c r="D31" s="141"/>
      <c r="E31" s="140" t="s">
        <v>422</v>
      </c>
      <c r="F31" s="140" t="s">
        <v>486</v>
      </c>
      <c r="G31" s="142">
        <v>1107</v>
      </c>
      <c r="H31" s="143">
        <v>24</v>
      </c>
    </row>
    <row r="32" spans="1:8" s="138" customFormat="1" ht="28.5" customHeight="1">
      <c r="A32" s="140" t="s">
        <v>160</v>
      </c>
      <c r="B32" s="140" t="s">
        <v>410</v>
      </c>
      <c r="C32" s="141" t="s">
        <v>103</v>
      </c>
      <c r="D32" s="141"/>
      <c r="E32" s="140" t="s">
        <v>423</v>
      </c>
      <c r="F32" s="140" t="s">
        <v>419</v>
      </c>
      <c r="G32" s="142">
        <v>638</v>
      </c>
      <c r="H32" s="143">
        <v>71</v>
      </c>
    </row>
    <row r="33" spans="1:8" s="138" customFormat="1" ht="28.5" customHeight="1">
      <c r="A33" s="140" t="s">
        <v>366</v>
      </c>
      <c r="B33" s="140" t="s">
        <v>410</v>
      </c>
      <c r="C33" s="141" t="s">
        <v>103</v>
      </c>
      <c r="D33" s="141"/>
      <c r="E33" s="140" t="s">
        <v>423</v>
      </c>
      <c r="F33" s="140" t="s">
        <v>440</v>
      </c>
      <c r="G33" s="142">
        <v>3265</v>
      </c>
      <c r="H33" s="143">
        <v>23</v>
      </c>
    </row>
    <row r="34" spans="1:8" s="138" customFormat="1" ht="28.5" customHeight="1">
      <c r="A34" s="140" t="s">
        <v>366</v>
      </c>
      <c r="B34" s="140" t="s">
        <v>410</v>
      </c>
      <c r="C34" s="141" t="s">
        <v>103</v>
      </c>
      <c r="D34" s="141"/>
      <c r="E34" s="140" t="s">
        <v>423</v>
      </c>
      <c r="F34" s="140" t="s">
        <v>440</v>
      </c>
      <c r="G34" s="142">
        <v>3298</v>
      </c>
      <c r="H34" s="143">
        <v>36</v>
      </c>
    </row>
    <row r="35" spans="1:8" s="138" customFormat="1" ht="28.5" customHeight="1">
      <c r="A35" s="140" t="s">
        <v>367</v>
      </c>
      <c r="B35" s="140" t="s">
        <v>410</v>
      </c>
      <c r="C35" s="141" t="s">
        <v>103</v>
      </c>
      <c r="D35" s="141"/>
      <c r="E35" s="140" t="s">
        <v>423</v>
      </c>
      <c r="F35" s="140" t="s">
        <v>482</v>
      </c>
      <c r="G35" s="142">
        <v>30042</v>
      </c>
      <c r="H35" s="143">
        <v>48</v>
      </c>
    </row>
    <row r="36" spans="1:8" s="138" customFormat="1" ht="28.5" customHeight="1">
      <c r="A36" s="140" t="s">
        <v>363</v>
      </c>
      <c r="B36" s="140" t="s">
        <v>410</v>
      </c>
      <c r="C36" s="141" t="s">
        <v>103</v>
      </c>
      <c r="D36" s="141"/>
      <c r="E36" s="140" t="s">
        <v>423</v>
      </c>
      <c r="F36" s="140" t="s">
        <v>450</v>
      </c>
      <c r="G36" s="142">
        <v>1102</v>
      </c>
      <c r="H36" s="143">
        <v>108</v>
      </c>
    </row>
    <row r="37" spans="1:8" s="138" customFormat="1" ht="28.5" customHeight="1">
      <c r="A37" s="140" t="s">
        <v>364</v>
      </c>
      <c r="B37" s="140" t="s">
        <v>410</v>
      </c>
      <c r="C37" s="141" t="s">
        <v>103</v>
      </c>
      <c r="D37" s="141"/>
      <c r="E37" s="140" t="s">
        <v>423</v>
      </c>
      <c r="F37" s="140" t="s">
        <v>467</v>
      </c>
      <c r="G37" s="142">
        <v>3087</v>
      </c>
      <c r="H37" s="143">
        <v>11</v>
      </c>
    </row>
    <row r="38" spans="1:8" s="138" customFormat="1" ht="28.5" customHeight="1">
      <c r="A38" s="140" t="s">
        <v>362</v>
      </c>
      <c r="B38" s="140" t="s">
        <v>410</v>
      </c>
      <c r="C38" s="141" t="s">
        <v>103</v>
      </c>
      <c r="D38" s="141"/>
      <c r="E38" s="140" t="s">
        <v>423</v>
      </c>
      <c r="F38" s="140" t="s">
        <v>487</v>
      </c>
      <c r="G38" s="142">
        <v>3099</v>
      </c>
      <c r="H38" s="143">
        <v>82</v>
      </c>
    </row>
    <row r="39" spans="1:8" s="138" customFormat="1" ht="28.5" customHeight="1">
      <c r="A39" s="140" t="s">
        <v>365</v>
      </c>
      <c r="B39" s="140" t="s">
        <v>410</v>
      </c>
      <c r="C39" s="141" t="s">
        <v>103</v>
      </c>
      <c r="D39" s="141"/>
      <c r="E39" s="140" t="s">
        <v>423</v>
      </c>
      <c r="F39" s="140" t="s">
        <v>477</v>
      </c>
      <c r="G39" s="142">
        <v>3293</v>
      </c>
      <c r="H39" s="143">
        <v>12</v>
      </c>
    </row>
    <row r="40" spans="1:8" s="138" customFormat="1" ht="28.5" customHeight="1">
      <c r="A40" s="140" t="s">
        <v>161</v>
      </c>
      <c r="B40" s="140" t="s">
        <v>410</v>
      </c>
      <c r="C40" s="141" t="s">
        <v>103</v>
      </c>
      <c r="D40" s="141"/>
      <c r="E40" s="140" t="s">
        <v>424</v>
      </c>
      <c r="F40" s="140" t="s">
        <v>419</v>
      </c>
      <c r="G40" s="142">
        <v>1163</v>
      </c>
      <c r="H40" s="143">
        <v>35</v>
      </c>
    </row>
    <row r="41" spans="1:8" s="138" customFormat="1" ht="28.5" customHeight="1">
      <c r="A41" s="140" t="s">
        <v>161</v>
      </c>
      <c r="B41" s="140" t="s">
        <v>410</v>
      </c>
      <c r="C41" s="141" t="s">
        <v>103</v>
      </c>
      <c r="D41" s="141"/>
      <c r="E41" s="140" t="s">
        <v>424</v>
      </c>
      <c r="F41" s="140" t="s">
        <v>419</v>
      </c>
      <c r="G41" s="142">
        <v>3027</v>
      </c>
      <c r="H41" s="143">
        <v>24</v>
      </c>
    </row>
    <row r="42" spans="1:8" s="138" customFormat="1" ht="28.5" customHeight="1">
      <c r="A42" s="140" t="s">
        <v>326</v>
      </c>
      <c r="B42" s="140" t="s">
        <v>410</v>
      </c>
      <c r="C42" s="141" t="s">
        <v>121</v>
      </c>
      <c r="D42" s="141"/>
      <c r="E42" s="140" t="s">
        <v>414</v>
      </c>
      <c r="F42" s="140" t="s">
        <v>445</v>
      </c>
      <c r="G42" s="142">
        <v>3210</v>
      </c>
      <c r="H42" s="143">
        <v>83</v>
      </c>
    </row>
    <row r="43" spans="1:8" s="138" customFormat="1" ht="28.5" customHeight="1">
      <c r="A43" s="140" t="s">
        <v>327</v>
      </c>
      <c r="B43" s="140" t="s">
        <v>410</v>
      </c>
      <c r="C43" s="141" t="s">
        <v>121</v>
      </c>
      <c r="D43" s="141"/>
      <c r="E43" s="140" t="s">
        <v>414</v>
      </c>
      <c r="F43" s="140" t="s">
        <v>446</v>
      </c>
      <c r="G43" s="142">
        <v>30195</v>
      </c>
      <c r="H43" s="143">
        <v>36</v>
      </c>
    </row>
    <row r="44" spans="1:8" s="138" customFormat="1" ht="28.5" customHeight="1">
      <c r="A44" s="140" t="s">
        <v>328</v>
      </c>
      <c r="B44" s="140" t="s">
        <v>410</v>
      </c>
      <c r="C44" s="141" t="s">
        <v>121</v>
      </c>
      <c r="D44" s="141"/>
      <c r="E44" s="140" t="s">
        <v>414</v>
      </c>
      <c r="F44" s="140" t="s">
        <v>447</v>
      </c>
      <c r="G44" s="142">
        <v>30040</v>
      </c>
      <c r="H44" s="143">
        <v>36</v>
      </c>
    </row>
    <row r="45" spans="1:8" s="138" customFormat="1" ht="28.5" customHeight="1">
      <c r="A45" s="140" t="s">
        <v>329</v>
      </c>
      <c r="B45" s="140" t="s">
        <v>410</v>
      </c>
      <c r="C45" s="141" t="s">
        <v>121</v>
      </c>
      <c r="D45" s="141"/>
      <c r="E45" s="140" t="s">
        <v>414</v>
      </c>
      <c r="F45" s="140" t="s">
        <v>448</v>
      </c>
      <c r="G45" s="142">
        <v>50051</v>
      </c>
      <c r="H45" s="143">
        <v>96</v>
      </c>
    </row>
    <row r="46" spans="1:8" s="138" customFormat="1" ht="28.5" customHeight="1">
      <c r="A46" s="140" t="s">
        <v>324</v>
      </c>
      <c r="B46" s="140" t="s">
        <v>410</v>
      </c>
      <c r="C46" s="141" t="s">
        <v>121</v>
      </c>
      <c r="D46" s="141"/>
      <c r="E46" s="140" t="s">
        <v>428</v>
      </c>
      <c r="F46" s="140" t="s">
        <v>489</v>
      </c>
      <c r="G46" s="142">
        <v>667</v>
      </c>
      <c r="H46" s="143">
        <v>83</v>
      </c>
    </row>
    <row r="47" spans="1:8" s="138" customFormat="1" ht="28.5" customHeight="1">
      <c r="A47" s="140" t="s">
        <v>324</v>
      </c>
      <c r="B47" s="140" t="s">
        <v>410</v>
      </c>
      <c r="C47" s="141" t="s">
        <v>121</v>
      </c>
      <c r="D47" s="141"/>
      <c r="E47" s="140" t="s">
        <v>428</v>
      </c>
      <c r="F47" s="140" t="s">
        <v>489</v>
      </c>
      <c r="G47" s="142">
        <v>3178</v>
      </c>
      <c r="H47" s="143">
        <v>24</v>
      </c>
    </row>
    <row r="48" spans="1:8" s="138" customFormat="1" ht="28.5" customHeight="1">
      <c r="A48" s="140" t="s">
        <v>344</v>
      </c>
      <c r="B48" s="140" t="s">
        <v>410</v>
      </c>
      <c r="C48" s="141" t="s">
        <v>121</v>
      </c>
      <c r="D48" s="141"/>
      <c r="E48" s="140" t="s">
        <v>428</v>
      </c>
      <c r="F48" s="140" t="s">
        <v>452</v>
      </c>
      <c r="G48" s="142">
        <v>1192</v>
      </c>
      <c r="H48" s="143">
        <v>94</v>
      </c>
    </row>
    <row r="49" spans="1:8" s="138" customFormat="1" ht="28.5" customHeight="1">
      <c r="A49" s="140" t="s">
        <v>345</v>
      </c>
      <c r="B49" s="140" t="s">
        <v>410</v>
      </c>
      <c r="C49" s="141" t="s">
        <v>121</v>
      </c>
      <c r="D49" s="141"/>
      <c r="E49" s="140" t="s">
        <v>428</v>
      </c>
      <c r="F49" s="140" t="s">
        <v>472</v>
      </c>
      <c r="G49" s="142">
        <v>3382</v>
      </c>
      <c r="H49" s="143">
        <v>144</v>
      </c>
    </row>
    <row r="50" spans="1:8" s="138" customFormat="1" ht="28.5" customHeight="1">
      <c r="A50" s="140" t="s">
        <v>346</v>
      </c>
      <c r="B50" s="140" t="s">
        <v>410</v>
      </c>
      <c r="C50" s="141" t="s">
        <v>121</v>
      </c>
      <c r="D50" s="141"/>
      <c r="E50" s="140" t="s">
        <v>429</v>
      </c>
      <c r="F50" s="140" t="s">
        <v>482</v>
      </c>
      <c r="G50" s="142">
        <v>1165</v>
      </c>
      <c r="H50" s="143">
        <v>70</v>
      </c>
    </row>
    <row r="51" spans="1:8" s="138" customFormat="1" ht="28.5" customHeight="1">
      <c r="A51" s="140" t="s">
        <v>338</v>
      </c>
      <c r="B51" s="140" t="s">
        <v>410</v>
      </c>
      <c r="C51" s="141" t="s">
        <v>121</v>
      </c>
      <c r="D51" s="141"/>
      <c r="E51" s="140" t="s">
        <v>430</v>
      </c>
      <c r="F51" s="140" t="s">
        <v>469</v>
      </c>
      <c r="G51" s="142">
        <v>3021</v>
      </c>
      <c r="H51" s="143">
        <v>47</v>
      </c>
    </row>
    <row r="52" spans="1:8" s="138" customFormat="1" ht="28.5" customHeight="1">
      <c r="A52" s="140" t="s">
        <v>338</v>
      </c>
      <c r="B52" s="140" t="s">
        <v>410</v>
      </c>
      <c r="C52" s="141" t="s">
        <v>121</v>
      </c>
      <c r="D52" s="141"/>
      <c r="E52" s="140" t="s">
        <v>430</v>
      </c>
      <c r="F52" s="140" t="s">
        <v>469</v>
      </c>
      <c r="G52" s="142">
        <v>3138</v>
      </c>
      <c r="H52" s="143">
        <v>24</v>
      </c>
    </row>
    <row r="53" spans="1:8" s="138" customFormat="1" ht="28.5" customHeight="1">
      <c r="A53" s="140" t="s">
        <v>125</v>
      </c>
      <c r="B53" s="140" t="s">
        <v>410</v>
      </c>
      <c r="C53" s="141" t="s">
        <v>121</v>
      </c>
      <c r="D53" s="141"/>
      <c r="E53" s="140" t="s">
        <v>431</v>
      </c>
      <c r="F53" s="140" t="s">
        <v>490</v>
      </c>
      <c r="G53" s="142">
        <v>107</v>
      </c>
      <c r="H53" s="143">
        <v>178</v>
      </c>
    </row>
    <row r="54" spans="1:8" s="138" customFormat="1" ht="28.5" customHeight="1">
      <c r="A54" s="140" t="s">
        <v>125</v>
      </c>
      <c r="B54" s="140" t="s">
        <v>410</v>
      </c>
      <c r="C54" s="141" t="s">
        <v>121</v>
      </c>
      <c r="D54" s="141"/>
      <c r="E54" s="140" t="s">
        <v>431</v>
      </c>
      <c r="F54" s="140" t="s">
        <v>490</v>
      </c>
      <c r="G54" s="142">
        <v>3089</v>
      </c>
      <c r="H54" s="143">
        <v>36</v>
      </c>
    </row>
    <row r="55" spans="1:8" s="138" customFormat="1" ht="28.5" customHeight="1">
      <c r="A55" s="140" t="s">
        <v>131</v>
      </c>
      <c r="B55" s="140" t="s">
        <v>410</v>
      </c>
      <c r="C55" s="141" t="s">
        <v>121</v>
      </c>
      <c r="D55" s="141"/>
      <c r="E55" s="140" t="s">
        <v>431</v>
      </c>
      <c r="F55" s="140" t="s">
        <v>482</v>
      </c>
      <c r="G55" s="142">
        <v>3195</v>
      </c>
      <c r="H55" s="143">
        <v>36</v>
      </c>
    </row>
    <row r="56" spans="1:8" s="138" customFormat="1" ht="28.5" customHeight="1">
      <c r="A56" s="140" t="s">
        <v>122</v>
      </c>
      <c r="B56" s="140" t="s">
        <v>410</v>
      </c>
      <c r="C56" s="141" t="s">
        <v>121</v>
      </c>
      <c r="D56" s="141"/>
      <c r="E56" s="140" t="s">
        <v>431</v>
      </c>
      <c r="F56" s="140" t="s">
        <v>450</v>
      </c>
      <c r="G56" s="142">
        <v>3359</v>
      </c>
      <c r="H56" s="143">
        <v>36</v>
      </c>
    </row>
    <row r="57" spans="1:8" s="138" customFormat="1" ht="28.5" customHeight="1">
      <c r="A57" s="140" t="s">
        <v>122</v>
      </c>
      <c r="B57" s="140" t="s">
        <v>410</v>
      </c>
      <c r="C57" s="141" t="s">
        <v>121</v>
      </c>
      <c r="D57" s="141"/>
      <c r="E57" s="140" t="s">
        <v>431</v>
      </c>
      <c r="F57" s="140" t="s">
        <v>450</v>
      </c>
      <c r="G57" s="142">
        <v>3360</v>
      </c>
      <c r="H57" s="143">
        <v>24</v>
      </c>
    </row>
    <row r="58" spans="1:8" s="138" customFormat="1" ht="28.5" customHeight="1">
      <c r="A58" s="140" t="s">
        <v>130</v>
      </c>
      <c r="B58" s="140" t="s">
        <v>410</v>
      </c>
      <c r="C58" s="141" t="s">
        <v>121</v>
      </c>
      <c r="D58" s="141"/>
      <c r="E58" s="140" t="s">
        <v>431</v>
      </c>
      <c r="F58" s="140" t="s">
        <v>487</v>
      </c>
      <c r="G58" s="142">
        <v>106</v>
      </c>
      <c r="H58" s="143">
        <v>24</v>
      </c>
    </row>
    <row r="59" spans="1:8" s="138" customFormat="1" ht="28.5" customHeight="1">
      <c r="A59" s="140" t="s">
        <v>130</v>
      </c>
      <c r="B59" s="140" t="s">
        <v>410</v>
      </c>
      <c r="C59" s="141" t="s">
        <v>121</v>
      </c>
      <c r="D59" s="141"/>
      <c r="E59" s="140" t="s">
        <v>431</v>
      </c>
      <c r="F59" s="140" t="s">
        <v>487</v>
      </c>
      <c r="G59" s="142">
        <v>3105</v>
      </c>
      <c r="H59" s="143">
        <v>12</v>
      </c>
    </row>
    <row r="60" spans="1:8" s="138" customFormat="1" ht="28.5" customHeight="1">
      <c r="A60" s="140" t="s">
        <v>123</v>
      </c>
      <c r="B60" s="140" t="s">
        <v>410</v>
      </c>
      <c r="C60" s="141" t="s">
        <v>121</v>
      </c>
      <c r="D60" s="141"/>
      <c r="E60" s="140" t="s">
        <v>431</v>
      </c>
      <c r="F60" s="140" t="s">
        <v>441</v>
      </c>
      <c r="G60" s="142">
        <v>3170</v>
      </c>
      <c r="H60" s="143">
        <v>48</v>
      </c>
    </row>
    <row r="61" spans="1:8" s="138" customFormat="1" ht="28.5" customHeight="1">
      <c r="A61" s="140" t="s">
        <v>128</v>
      </c>
      <c r="B61" s="140" t="s">
        <v>410</v>
      </c>
      <c r="C61" s="141" t="s">
        <v>121</v>
      </c>
      <c r="D61" s="141"/>
      <c r="E61" s="140" t="s">
        <v>431</v>
      </c>
      <c r="F61" s="140" t="s">
        <v>468</v>
      </c>
      <c r="G61" s="142">
        <v>3361</v>
      </c>
      <c r="H61" s="143">
        <v>72</v>
      </c>
    </row>
    <row r="62" spans="1:8" s="138" customFormat="1" ht="28.5" customHeight="1">
      <c r="A62" s="140" t="s">
        <v>128</v>
      </c>
      <c r="B62" s="140" t="s">
        <v>410</v>
      </c>
      <c r="C62" s="141" t="s">
        <v>121</v>
      </c>
      <c r="D62" s="141"/>
      <c r="E62" s="140" t="s">
        <v>431</v>
      </c>
      <c r="F62" s="140" t="s">
        <v>468</v>
      </c>
      <c r="G62" s="142">
        <v>3362</v>
      </c>
      <c r="H62" s="143">
        <v>12</v>
      </c>
    </row>
    <row r="63" spans="1:8" s="138" customFormat="1" ht="28.5" customHeight="1">
      <c r="A63" s="140" t="s">
        <v>162</v>
      </c>
      <c r="B63" s="140" t="s">
        <v>410</v>
      </c>
      <c r="C63" s="141" t="s">
        <v>121</v>
      </c>
      <c r="D63" s="141"/>
      <c r="E63" s="140" t="s">
        <v>431</v>
      </c>
      <c r="F63" s="140" t="s">
        <v>452</v>
      </c>
      <c r="G63" s="142">
        <v>30001</v>
      </c>
      <c r="H63" s="143">
        <v>179</v>
      </c>
    </row>
    <row r="64" spans="1:8" s="138" customFormat="1" ht="28.5" customHeight="1">
      <c r="A64" s="140" t="s">
        <v>115</v>
      </c>
      <c r="B64" s="140" t="s">
        <v>410</v>
      </c>
      <c r="C64" s="141" t="s">
        <v>121</v>
      </c>
      <c r="D64" s="141"/>
      <c r="E64" s="140" t="s">
        <v>431</v>
      </c>
      <c r="F64" s="140" t="s">
        <v>469</v>
      </c>
      <c r="G64" s="142">
        <v>3378</v>
      </c>
      <c r="H64" s="143">
        <v>93</v>
      </c>
    </row>
    <row r="65" spans="1:8" s="138" customFormat="1" ht="28.5" customHeight="1">
      <c r="A65" s="140" t="s">
        <v>120</v>
      </c>
      <c r="B65" s="140" t="s">
        <v>410</v>
      </c>
      <c r="C65" s="141" t="s">
        <v>121</v>
      </c>
      <c r="D65" s="141"/>
      <c r="E65" s="140" t="s">
        <v>431</v>
      </c>
      <c r="F65" s="140" t="s">
        <v>479</v>
      </c>
      <c r="G65" s="142">
        <v>3372</v>
      </c>
      <c r="H65" s="143">
        <v>179</v>
      </c>
    </row>
    <row r="66" spans="1:8" s="138" customFormat="1" ht="28.5" customHeight="1">
      <c r="A66" s="140" t="s">
        <v>120</v>
      </c>
      <c r="B66" s="140" t="s">
        <v>410</v>
      </c>
      <c r="C66" s="141" t="s">
        <v>121</v>
      </c>
      <c r="D66" s="141"/>
      <c r="E66" s="140" t="s">
        <v>431</v>
      </c>
      <c r="F66" s="140" t="s">
        <v>479</v>
      </c>
      <c r="G66" s="142">
        <v>3373</v>
      </c>
      <c r="H66" s="143">
        <v>48</v>
      </c>
    </row>
    <row r="67" spans="1:8" s="138" customFormat="1" ht="28.5" customHeight="1">
      <c r="A67" s="140" t="s">
        <v>163</v>
      </c>
      <c r="B67" s="140" t="s">
        <v>410</v>
      </c>
      <c r="C67" s="141" t="s">
        <v>121</v>
      </c>
      <c r="D67" s="141"/>
      <c r="E67" s="140" t="s">
        <v>431</v>
      </c>
      <c r="F67" s="140" t="s">
        <v>480</v>
      </c>
      <c r="G67" s="142">
        <v>3245</v>
      </c>
      <c r="H67" s="143">
        <v>180</v>
      </c>
    </row>
    <row r="68" spans="1:8" s="138" customFormat="1" ht="28.5" customHeight="1">
      <c r="A68" s="140" t="s">
        <v>165</v>
      </c>
      <c r="B68" s="140" t="s">
        <v>410</v>
      </c>
      <c r="C68" s="141" t="s">
        <v>121</v>
      </c>
      <c r="D68" s="141"/>
      <c r="E68" s="140" t="s">
        <v>431</v>
      </c>
      <c r="F68" s="140" t="s">
        <v>455</v>
      </c>
      <c r="G68" s="142">
        <v>3320</v>
      </c>
      <c r="H68" s="143">
        <v>47</v>
      </c>
    </row>
    <row r="69" spans="1:8" s="138" customFormat="1" ht="28.5" customHeight="1">
      <c r="A69" s="140" t="s">
        <v>129</v>
      </c>
      <c r="B69" s="140" t="s">
        <v>410</v>
      </c>
      <c r="C69" s="141" t="s">
        <v>121</v>
      </c>
      <c r="D69" s="141"/>
      <c r="E69" s="140" t="s">
        <v>431</v>
      </c>
      <c r="F69" s="140" t="s">
        <v>470</v>
      </c>
      <c r="G69" s="142">
        <v>3257</v>
      </c>
      <c r="H69" s="143">
        <v>84</v>
      </c>
    </row>
    <row r="70" spans="1:8" s="138" customFormat="1" ht="28.5" customHeight="1">
      <c r="A70" s="140" t="s">
        <v>129</v>
      </c>
      <c r="B70" s="140" t="s">
        <v>410</v>
      </c>
      <c r="C70" s="141" t="s">
        <v>121</v>
      </c>
      <c r="D70" s="141"/>
      <c r="E70" s="140" t="s">
        <v>431</v>
      </c>
      <c r="F70" s="140" t="s">
        <v>470</v>
      </c>
      <c r="G70" s="142">
        <v>3258</v>
      </c>
      <c r="H70" s="143">
        <v>12</v>
      </c>
    </row>
    <row r="71" spans="1:8" s="138" customFormat="1" ht="28.5" customHeight="1">
      <c r="A71" s="140" t="s">
        <v>127</v>
      </c>
      <c r="B71" s="140" t="s">
        <v>410</v>
      </c>
      <c r="C71" s="141" t="s">
        <v>121</v>
      </c>
      <c r="D71" s="141"/>
      <c r="E71" s="140" t="s">
        <v>431</v>
      </c>
      <c r="F71" s="140" t="s">
        <v>456</v>
      </c>
      <c r="G71" s="142">
        <v>3250</v>
      </c>
      <c r="H71" s="143">
        <v>143</v>
      </c>
    </row>
    <row r="72" spans="1:8" s="138" customFormat="1" ht="28.5" customHeight="1">
      <c r="A72" s="140" t="s">
        <v>127</v>
      </c>
      <c r="B72" s="140" t="s">
        <v>410</v>
      </c>
      <c r="C72" s="141" t="s">
        <v>121</v>
      </c>
      <c r="D72" s="141"/>
      <c r="E72" s="140" t="s">
        <v>431</v>
      </c>
      <c r="F72" s="140" t="s">
        <v>456</v>
      </c>
      <c r="G72" s="142">
        <v>3342</v>
      </c>
      <c r="H72" s="143">
        <v>24</v>
      </c>
    </row>
    <row r="73" spans="1:8" s="138" customFormat="1" ht="28.5" customHeight="1">
      <c r="A73" s="140" t="s">
        <v>126</v>
      </c>
      <c r="B73" s="140" t="s">
        <v>410</v>
      </c>
      <c r="C73" s="141" t="s">
        <v>121</v>
      </c>
      <c r="D73" s="141"/>
      <c r="E73" s="140" t="s">
        <v>431</v>
      </c>
      <c r="F73" s="140" t="s">
        <v>491</v>
      </c>
      <c r="G73" s="142">
        <v>3357</v>
      </c>
      <c r="H73" s="143">
        <v>96</v>
      </c>
    </row>
    <row r="74" spans="1:8" s="138" customFormat="1" ht="28.5" customHeight="1">
      <c r="A74" s="140" t="s">
        <v>116</v>
      </c>
      <c r="B74" s="140" t="s">
        <v>410</v>
      </c>
      <c r="C74" s="141" t="s">
        <v>121</v>
      </c>
      <c r="D74" s="141"/>
      <c r="E74" s="140" t="s">
        <v>431</v>
      </c>
      <c r="F74" s="140" t="s">
        <v>492</v>
      </c>
      <c r="G74" s="142">
        <v>30210</v>
      </c>
      <c r="H74" s="143">
        <v>143</v>
      </c>
    </row>
    <row r="75" spans="1:8" s="138" customFormat="1" ht="28.5" customHeight="1">
      <c r="A75" s="140" t="s">
        <v>116</v>
      </c>
      <c r="B75" s="140" t="s">
        <v>410</v>
      </c>
      <c r="C75" s="141" t="s">
        <v>121</v>
      </c>
      <c r="D75" s="141"/>
      <c r="E75" s="140" t="s">
        <v>431</v>
      </c>
      <c r="F75" s="140" t="s">
        <v>492</v>
      </c>
      <c r="G75" s="142">
        <v>30211</v>
      </c>
      <c r="H75" s="143">
        <v>24</v>
      </c>
    </row>
    <row r="76" spans="1:8" s="138" customFormat="1" ht="28.5" customHeight="1">
      <c r="A76" s="140" t="s">
        <v>164</v>
      </c>
      <c r="B76" s="140" t="s">
        <v>410</v>
      </c>
      <c r="C76" s="141" t="s">
        <v>121</v>
      </c>
      <c r="D76" s="141"/>
      <c r="E76" s="140" t="s">
        <v>431</v>
      </c>
      <c r="F76" s="140" t="s">
        <v>493</v>
      </c>
      <c r="G76" s="142">
        <v>30006</v>
      </c>
      <c r="H76" s="143">
        <v>119</v>
      </c>
    </row>
    <row r="77" spans="1:8" s="138" customFormat="1" ht="28.5" customHeight="1">
      <c r="A77" s="140" t="s">
        <v>124</v>
      </c>
      <c r="B77" s="140" t="s">
        <v>410</v>
      </c>
      <c r="C77" s="141" t="s">
        <v>121</v>
      </c>
      <c r="D77" s="141"/>
      <c r="E77" s="140" t="s">
        <v>431</v>
      </c>
      <c r="F77" s="140" t="s">
        <v>494</v>
      </c>
      <c r="G77" s="142">
        <v>30005</v>
      </c>
      <c r="H77" s="143">
        <v>96</v>
      </c>
    </row>
    <row r="78" spans="1:8" s="138" customFormat="1" ht="28.5" customHeight="1">
      <c r="A78" s="140" t="s">
        <v>274</v>
      </c>
      <c r="B78" s="140" t="s">
        <v>410</v>
      </c>
      <c r="C78" s="141" t="s">
        <v>121</v>
      </c>
      <c r="D78" s="141"/>
      <c r="E78" s="140" t="s">
        <v>432</v>
      </c>
      <c r="F78" s="140" t="s">
        <v>495</v>
      </c>
      <c r="G78" s="142">
        <v>30198</v>
      </c>
      <c r="H78" s="143">
        <v>108</v>
      </c>
    </row>
    <row r="79" spans="1:8" s="138" customFormat="1" ht="28.5" customHeight="1">
      <c r="A79" s="140" t="s">
        <v>274</v>
      </c>
      <c r="B79" s="140" t="s">
        <v>410</v>
      </c>
      <c r="C79" s="141" t="s">
        <v>121</v>
      </c>
      <c r="D79" s="141"/>
      <c r="E79" s="140" t="s">
        <v>432</v>
      </c>
      <c r="F79" s="140" t="s">
        <v>495</v>
      </c>
      <c r="G79" s="142">
        <v>30199</v>
      </c>
      <c r="H79" s="143">
        <v>12</v>
      </c>
    </row>
    <row r="80" spans="1:8" s="138" customFormat="1" ht="28.5" customHeight="1">
      <c r="A80" s="140" t="s">
        <v>278</v>
      </c>
      <c r="B80" s="140" t="s">
        <v>410</v>
      </c>
      <c r="C80" s="141" t="s">
        <v>121</v>
      </c>
      <c r="D80" s="141"/>
      <c r="E80" s="140" t="s">
        <v>432</v>
      </c>
      <c r="F80" s="140" t="s">
        <v>483</v>
      </c>
      <c r="G80" s="142">
        <v>1196</v>
      </c>
      <c r="H80" s="143">
        <v>47</v>
      </c>
    </row>
    <row r="81" spans="1:8" s="138" customFormat="1" ht="28.5" customHeight="1">
      <c r="A81" s="140" t="s">
        <v>282</v>
      </c>
      <c r="B81" s="140" t="s">
        <v>410</v>
      </c>
      <c r="C81" s="141" t="s">
        <v>121</v>
      </c>
      <c r="D81" s="141"/>
      <c r="E81" s="140" t="s">
        <v>432</v>
      </c>
      <c r="F81" s="140" t="s">
        <v>479</v>
      </c>
      <c r="G81" s="142">
        <v>3188</v>
      </c>
      <c r="H81" s="143">
        <v>60</v>
      </c>
    </row>
    <row r="82" spans="1:8" s="138" customFormat="1" ht="28.5" customHeight="1">
      <c r="A82" s="140" t="s">
        <v>282</v>
      </c>
      <c r="B82" s="140" t="s">
        <v>410</v>
      </c>
      <c r="C82" s="141" t="s">
        <v>121</v>
      </c>
      <c r="D82" s="141"/>
      <c r="E82" s="140" t="s">
        <v>432</v>
      </c>
      <c r="F82" s="140" t="s">
        <v>479</v>
      </c>
      <c r="G82" s="142">
        <v>3235</v>
      </c>
      <c r="H82" s="143">
        <v>48</v>
      </c>
    </row>
    <row r="83" spans="1:8" s="138" customFormat="1" ht="28.5" customHeight="1">
      <c r="A83" s="140" t="s">
        <v>281</v>
      </c>
      <c r="B83" s="140" t="s">
        <v>410</v>
      </c>
      <c r="C83" s="141" t="s">
        <v>121</v>
      </c>
      <c r="D83" s="141"/>
      <c r="E83" s="140" t="s">
        <v>432</v>
      </c>
      <c r="F83" s="140" t="s">
        <v>496</v>
      </c>
      <c r="G83" s="142">
        <v>3346</v>
      </c>
      <c r="H83" s="143">
        <v>12</v>
      </c>
    </row>
    <row r="84" spans="1:8" s="138" customFormat="1" ht="28.5" customHeight="1">
      <c r="A84" s="140" t="s">
        <v>323</v>
      </c>
      <c r="B84" s="140" t="s">
        <v>410</v>
      </c>
      <c r="C84" s="141" t="s">
        <v>121</v>
      </c>
      <c r="D84" s="141"/>
      <c r="E84" s="140" t="s">
        <v>433</v>
      </c>
      <c r="F84" s="140" t="s">
        <v>491</v>
      </c>
      <c r="G84" s="142">
        <v>3113</v>
      </c>
      <c r="H84" s="143">
        <v>59</v>
      </c>
    </row>
    <row r="85" spans="1:8" s="138" customFormat="1" ht="28.5" customHeight="1">
      <c r="A85" s="140" t="s">
        <v>323</v>
      </c>
      <c r="B85" s="140" t="s">
        <v>410</v>
      </c>
      <c r="C85" s="141" t="s">
        <v>121</v>
      </c>
      <c r="D85" s="141"/>
      <c r="E85" s="140" t="s">
        <v>433</v>
      </c>
      <c r="F85" s="140" t="s">
        <v>491</v>
      </c>
      <c r="G85" s="142">
        <v>3140</v>
      </c>
      <c r="H85" s="143">
        <v>12</v>
      </c>
    </row>
    <row r="86" spans="1:8" s="138" customFormat="1" ht="28.5" customHeight="1">
      <c r="A86" s="140" t="s">
        <v>339</v>
      </c>
      <c r="B86" s="140" t="s">
        <v>410</v>
      </c>
      <c r="C86" s="141" t="s">
        <v>121</v>
      </c>
      <c r="D86" s="141"/>
      <c r="E86" s="140" t="s">
        <v>434</v>
      </c>
      <c r="F86" s="140" t="s">
        <v>495</v>
      </c>
      <c r="G86" s="142">
        <v>30206</v>
      </c>
      <c r="H86" s="143">
        <v>72</v>
      </c>
    </row>
    <row r="87" spans="1:8" s="138" customFormat="1" ht="28.5" customHeight="1">
      <c r="A87" s="140" t="s">
        <v>341</v>
      </c>
      <c r="B87" s="140" t="s">
        <v>410</v>
      </c>
      <c r="C87" s="141" t="s">
        <v>121</v>
      </c>
      <c r="D87" s="141"/>
      <c r="E87" s="140" t="s">
        <v>434</v>
      </c>
      <c r="F87" s="140" t="s">
        <v>497</v>
      </c>
      <c r="G87" s="142">
        <v>3115</v>
      </c>
      <c r="H87" s="143">
        <v>24</v>
      </c>
    </row>
    <row r="88" spans="1:8" s="138" customFormat="1" ht="28.5" customHeight="1">
      <c r="A88" s="140" t="s">
        <v>341</v>
      </c>
      <c r="B88" s="140" t="s">
        <v>410</v>
      </c>
      <c r="C88" s="141" t="s">
        <v>121</v>
      </c>
      <c r="D88" s="141"/>
      <c r="E88" s="140" t="s">
        <v>434</v>
      </c>
      <c r="F88" s="140" t="s">
        <v>497</v>
      </c>
      <c r="G88" s="142">
        <v>3068</v>
      </c>
      <c r="H88" s="143">
        <v>35</v>
      </c>
    </row>
    <row r="89" spans="1:8" s="138" customFormat="1" ht="28.5" customHeight="1">
      <c r="A89" s="140" t="s">
        <v>342</v>
      </c>
      <c r="B89" s="140" t="s">
        <v>410</v>
      </c>
      <c r="C89" s="141" t="s">
        <v>121</v>
      </c>
      <c r="D89" s="141"/>
      <c r="E89" s="140" t="s">
        <v>434</v>
      </c>
      <c r="F89" s="140" t="s">
        <v>498</v>
      </c>
      <c r="G89" s="142">
        <v>3186</v>
      </c>
      <c r="H89" s="143">
        <v>143</v>
      </c>
    </row>
    <row r="90" spans="1:8" s="138" customFormat="1" ht="28.5" customHeight="1">
      <c r="A90" s="140" t="s">
        <v>342</v>
      </c>
      <c r="B90" s="140" t="s">
        <v>410</v>
      </c>
      <c r="C90" s="141" t="s">
        <v>121</v>
      </c>
      <c r="D90" s="141"/>
      <c r="E90" s="140" t="s">
        <v>434</v>
      </c>
      <c r="F90" s="140" t="s">
        <v>498</v>
      </c>
      <c r="G90" s="144">
        <v>3187</v>
      </c>
      <c r="H90" s="143">
        <v>12</v>
      </c>
    </row>
    <row r="91" spans="1:8" s="138" customFormat="1" ht="28.5" customHeight="1">
      <c r="A91" s="140" t="s">
        <v>343</v>
      </c>
      <c r="B91" s="140" t="s">
        <v>410</v>
      </c>
      <c r="C91" s="141" t="s">
        <v>121</v>
      </c>
      <c r="D91" s="141"/>
      <c r="E91" s="140" t="s">
        <v>434</v>
      </c>
      <c r="F91" s="140" t="s">
        <v>472</v>
      </c>
      <c r="G91" s="142">
        <v>30089</v>
      </c>
      <c r="H91" s="143">
        <v>82</v>
      </c>
    </row>
    <row r="92" spans="1:8" s="138" customFormat="1" ht="28.5" customHeight="1">
      <c r="A92" s="140" t="s">
        <v>322</v>
      </c>
      <c r="B92" s="140" t="s">
        <v>410</v>
      </c>
      <c r="C92" s="141" t="s">
        <v>121</v>
      </c>
      <c r="D92" s="141"/>
      <c r="E92" s="140" t="s">
        <v>436</v>
      </c>
      <c r="F92" s="140" t="s">
        <v>452</v>
      </c>
      <c r="G92" s="142">
        <v>1193</v>
      </c>
      <c r="H92" s="143">
        <v>58</v>
      </c>
    </row>
    <row r="93" spans="1:8" s="138" customFormat="1" ht="28.5" customHeight="1">
      <c r="A93" s="140" t="s">
        <v>322</v>
      </c>
      <c r="B93" s="140" t="s">
        <v>410</v>
      </c>
      <c r="C93" s="141" t="s">
        <v>121</v>
      </c>
      <c r="D93" s="141"/>
      <c r="E93" s="140" t="s">
        <v>436</v>
      </c>
      <c r="F93" s="140" t="s">
        <v>452</v>
      </c>
      <c r="G93" s="142">
        <v>3137</v>
      </c>
      <c r="H93" s="143">
        <v>12</v>
      </c>
    </row>
    <row r="94" spans="1:8" s="138" customFormat="1" ht="28.5" customHeight="1">
      <c r="A94" s="140" t="s">
        <v>335</v>
      </c>
      <c r="B94" s="140" t="s">
        <v>410</v>
      </c>
      <c r="C94" s="141" t="s">
        <v>121</v>
      </c>
      <c r="D94" s="141"/>
      <c r="E94" s="140" t="s">
        <v>437</v>
      </c>
      <c r="F94" s="140" t="s">
        <v>450</v>
      </c>
      <c r="G94" s="142">
        <v>3234</v>
      </c>
      <c r="H94" s="143">
        <v>120</v>
      </c>
    </row>
    <row r="95" spans="1:8" s="138" customFormat="1" ht="28.5" customHeight="1">
      <c r="A95" s="140" t="s">
        <v>358</v>
      </c>
      <c r="B95" s="140" t="s">
        <v>410</v>
      </c>
      <c r="C95" s="141" t="s">
        <v>121</v>
      </c>
      <c r="D95" s="141"/>
      <c r="E95" s="140" t="s">
        <v>438</v>
      </c>
      <c r="F95" s="140" t="s">
        <v>439</v>
      </c>
      <c r="G95" s="142">
        <v>3158</v>
      </c>
      <c r="H95" s="143">
        <v>47</v>
      </c>
    </row>
    <row r="96" spans="1:8" s="138" customFormat="1" ht="28.5" customHeight="1">
      <c r="A96" s="140" t="s">
        <v>358</v>
      </c>
      <c r="B96" s="140" t="s">
        <v>410</v>
      </c>
      <c r="C96" s="141" t="s">
        <v>121</v>
      </c>
      <c r="D96" s="141"/>
      <c r="E96" s="140" t="s">
        <v>438</v>
      </c>
      <c r="F96" s="140" t="s">
        <v>439</v>
      </c>
      <c r="G96" s="142">
        <v>3160</v>
      </c>
      <c r="H96" s="143">
        <v>23</v>
      </c>
    </row>
    <row r="97" spans="1:8" s="138" customFormat="1" ht="28.5" customHeight="1">
      <c r="A97" s="140" t="s">
        <v>359</v>
      </c>
      <c r="B97" s="140" t="s">
        <v>410</v>
      </c>
      <c r="C97" s="141" t="s">
        <v>121</v>
      </c>
      <c r="D97" s="141"/>
      <c r="E97" s="140" t="s">
        <v>438</v>
      </c>
      <c r="F97" s="140" t="s">
        <v>491</v>
      </c>
      <c r="G97" s="142">
        <v>3155</v>
      </c>
      <c r="H97" s="143">
        <v>36</v>
      </c>
    </row>
    <row r="98" spans="1:8" s="89" customFormat="1" ht="17">
      <c r="H98" s="89">
        <f>SUM(H3:H97)</f>
        <v>5537</v>
      </c>
    </row>
  </sheetData>
  <sheetProtection selectLockedCells="1" selectUnlockedCells="1"/>
  <autoFilter ref="A2:H2"/>
  <sortState ref="A3:H98">
    <sortCondition ref="C2"/>
  </sortState>
  <pageMargins left="0.25" right="0.25" top="5.2777777777777778E-2" bottom="1.0527777777777778" header="0.51180555555555551" footer="0.78749999999999998"/>
  <pageSetup scale="55" fitToHeight="0" orientation="landscape" useFirstPageNumber="1" horizontalDpi="300" verticalDpi="300"/>
  <headerFooter alignWithMargins="0">
    <oddFooter>&amp;C&amp;"Times New Roman,Normal"&amp;12&amp;P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75"/>
  <sheetViews>
    <sheetView topLeftCell="A2" zoomScaleSheetLayoutView="90" workbookViewId="0">
      <pane ySplit="1" topLeftCell="A65" activePane="bottomLeft" state="frozen"/>
      <selection activeCell="B71" sqref="B71"/>
      <selection pane="bottomLeft" activeCell="B71" sqref="B71"/>
    </sheetView>
  </sheetViews>
  <sheetFormatPr baseColWidth="10" defaultColWidth="11.5" defaultRowHeight="12" x14ac:dyDescent="0"/>
  <cols>
    <col min="1" max="2" width="22.5" style="87" customWidth="1"/>
    <col min="3" max="4" width="11.5" style="87" customWidth="1"/>
    <col min="5" max="6" width="22.5" style="87" customWidth="1"/>
    <col min="7" max="7" width="9.1640625" style="87" customWidth="1"/>
    <col min="8" max="8" width="13.83203125" style="87" customWidth="1"/>
    <col min="9" max="241" width="11.5" style="87"/>
    <col min="242" max="242" width="17" style="87" customWidth="1"/>
    <col min="243" max="243" width="42.6640625" style="87" bestFit="1" customWidth="1"/>
    <col min="244" max="244" width="8.5" style="87" customWidth="1"/>
    <col min="245" max="245" width="9.1640625" style="87" customWidth="1"/>
    <col min="246" max="246" width="12.6640625" style="87" customWidth="1"/>
    <col min="247" max="247" width="10.33203125" style="87" customWidth="1"/>
    <col min="248" max="248" width="13.83203125" style="87" customWidth="1"/>
    <col min="249" max="250" width="11.5" style="87" customWidth="1"/>
    <col min="251" max="251" width="17.83203125" style="87" customWidth="1"/>
    <col min="252" max="252" width="16.5" style="87" customWidth="1"/>
    <col min="253" max="253" width="16.1640625" style="87" customWidth="1"/>
    <col min="254" max="254" width="15.5" style="87" customWidth="1"/>
    <col min="255" max="255" width="13.6640625" style="87" customWidth="1"/>
    <col min="256" max="257" width="11" style="87" customWidth="1"/>
    <col min="258" max="258" width="11.6640625" style="87" customWidth="1"/>
    <col min="259" max="259" width="15.33203125" style="87" customWidth="1"/>
    <col min="260" max="260" width="12.6640625" style="87" customWidth="1"/>
    <col min="261" max="262" width="11" style="87" customWidth="1"/>
    <col min="263" max="263" width="13.1640625" style="87" customWidth="1"/>
    <col min="264" max="497" width="11.5" style="87"/>
    <col min="498" max="498" width="17" style="87" customWidth="1"/>
    <col min="499" max="499" width="42.6640625" style="87" bestFit="1" customWidth="1"/>
    <col min="500" max="500" width="8.5" style="87" customWidth="1"/>
    <col min="501" max="501" width="9.1640625" style="87" customWidth="1"/>
    <col min="502" max="502" width="12.6640625" style="87" customWidth="1"/>
    <col min="503" max="503" width="10.33203125" style="87" customWidth="1"/>
    <col min="504" max="504" width="13.83203125" style="87" customWidth="1"/>
    <col min="505" max="506" width="11.5" style="87" customWidth="1"/>
    <col min="507" max="507" width="17.83203125" style="87" customWidth="1"/>
    <col min="508" max="508" width="16.5" style="87" customWidth="1"/>
    <col min="509" max="509" width="16.1640625" style="87" customWidth="1"/>
    <col min="510" max="510" width="15.5" style="87" customWidth="1"/>
    <col min="511" max="511" width="13.6640625" style="87" customWidth="1"/>
    <col min="512" max="513" width="11" style="87" customWidth="1"/>
    <col min="514" max="514" width="11.6640625" style="87" customWidth="1"/>
    <col min="515" max="515" width="15.33203125" style="87" customWidth="1"/>
    <col min="516" max="516" width="12.6640625" style="87" customWidth="1"/>
    <col min="517" max="518" width="11" style="87" customWidth="1"/>
    <col min="519" max="519" width="13.1640625" style="87" customWidth="1"/>
    <col min="520" max="753" width="11.5" style="87"/>
    <col min="754" max="754" width="17" style="87" customWidth="1"/>
    <col min="755" max="755" width="42.6640625" style="87" bestFit="1" customWidth="1"/>
    <col min="756" max="756" width="8.5" style="87" customWidth="1"/>
    <col min="757" max="757" width="9.1640625" style="87" customWidth="1"/>
    <col min="758" max="758" width="12.6640625" style="87" customWidth="1"/>
    <col min="759" max="759" width="10.33203125" style="87" customWidth="1"/>
    <col min="760" max="760" width="13.83203125" style="87" customWidth="1"/>
    <col min="761" max="762" width="11.5" style="87" customWidth="1"/>
    <col min="763" max="763" width="17.83203125" style="87" customWidth="1"/>
    <col min="764" max="764" width="16.5" style="87" customWidth="1"/>
    <col min="765" max="765" width="16.1640625" style="87" customWidth="1"/>
    <col min="766" max="766" width="15.5" style="87" customWidth="1"/>
    <col min="767" max="767" width="13.6640625" style="87" customWidth="1"/>
    <col min="768" max="769" width="11" style="87" customWidth="1"/>
    <col min="770" max="770" width="11.6640625" style="87" customWidth="1"/>
    <col min="771" max="771" width="15.33203125" style="87" customWidth="1"/>
    <col min="772" max="772" width="12.6640625" style="87" customWidth="1"/>
    <col min="773" max="774" width="11" style="87" customWidth="1"/>
    <col min="775" max="775" width="13.1640625" style="87" customWidth="1"/>
    <col min="776" max="1009" width="11.5" style="87"/>
    <col min="1010" max="1010" width="17" style="87" customWidth="1"/>
    <col min="1011" max="1011" width="42.6640625" style="87" bestFit="1" customWidth="1"/>
    <col min="1012" max="1012" width="8.5" style="87" customWidth="1"/>
    <col min="1013" max="1013" width="9.1640625" style="87" customWidth="1"/>
    <col min="1014" max="1014" width="12.6640625" style="87" customWidth="1"/>
    <col min="1015" max="1015" width="10.33203125" style="87" customWidth="1"/>
    <col min="1016" max="1016" width="13.83203125" style="87" customWidth="1"/>
    <col min="1017" max="1018" width="11.5" style="87" customWidth="1"/>
    <col min="1019" max="1019" width="17.83203125" style="87" customWidth="1"/>
    <col min="1020" max="1020" width="16.5" style="87" customWidth="1"/>
    <col min="1021" max="1021" width="16.1640625" style="87" customWidth="1"/>
    <col min="1022" max="1022" width="15.5" style="87" customWidth="1"/>
    <col min="1023" max="1023" width="13.6640625" style="87" customWidth="1"/>
    <col min="1024" max="1025" width="11" style="87" customWidth="1"/>
    <col min="1026" max="1026" width="11.6640625" style="87" customWidth="1"/>
    <col min="1027" max="1027" width="15.33203125" style="87" customWidth="1"/>
    <col min="1028" max="1028" width="12.6640625" style="87" customWidth="1"/>
    <col min="1029" max="1030" width="11" style="87" customWidth="1"/>
    <col min="1031" max="1031" width="13.1640625" style="87" customWidth="1"/>
    <col min="1032" max="1265" width="11.5" style="87"/>
    <col min="1266" max="1266" width="17" style="87" customWidth="1"/>
    <col min="1267" max="1267" width="42.6640625" style="87" bestFit="1" customWidth="1"/>
    <col min="1268" max="1268" width="8.5" style="87" customWidth="1"/>
    <col min="1269" max="1269" width="9.1640625" style="87" customWidth="1"/>
    <col min="1270" max="1270" width="12.6640625" style="87" customWidth="1"/>
    <col min="1271" max="1271" width="10.33203125" style="87" customWidth="1"/>
    <col min="1272" max="1272" width="13.83203125" style="87" customWidth="1"/>
    <col min="1273" max="1274" width="11.5" style="87" customWidth="1"/>
    <col min="1275" max="1275" width="17.83203125" style="87" customWidth="1"/>
    <col min="1276" max="1276" width="16.5" style="87" customWidth="1"/>
    <col min="1277" max="1277" width="16.1640625" style="87" customWidth="1"/>
    <col min="1278" max="1278" width="15.5" style="87" customWidth="1"/>
    <col min="1279" max="1279" width="13.6640625" style="87" customWidth="1"/>
    <col min="1280" max="1281" width="11" style="87" customWidth="1"/>
    <col min="1282" max="1282" width="11.6640625" style="87" customWidth="1"/>
    <col min="1283" max="1283" width="15.33203125" style="87" customWidth="1"/>
    <col min="1284" max="1284" width="12.6640625" style="87" customWidth="1"/>
    <col min="1285" max="1286" width="11" style="87" customWidth="1"/>
    <col min="1287" max="1287" width="13.1640625" style="87" customWidth="1"/>
    <col min="1288" max="1521" width="11.5" style="87"/>
    <col min="1522" max="1522" width="17" style="87" customWidth="1"/>
    <col min="1523" max="1523" width="42.6640625" style="87" bestFit="1" customWidth="1"/>
    <col min="1524" max="1524" width="8.5" style="87" customWidth="1"/>
    <col min="1525" max="1525" width="9.1640625" style="87" customWidth="1"/>
    <col min="1526" max="1526" width="12.6640625" style="87" customWidth="1"/>
    <col min="1527" max="1527" width="10.33203125" style="87" customWidth="1"/>
    <col min="1528" max="1528" width="13.83203125" style="87" customWidth="1"/>
    <col min="1529" max="1530" width="11.5" style="87" customWidth="1"/>
    <col min="1531" max="1531" width="17.83203125" style="87" customWidth="1"/>
    <col min="1532" max="1532" width="16.5" style="87" customWidth="1"/>
    <col min="1533" max="1533" width="16.1640625" style="87" customWidth="1"/>
    <col min="1534" max="1534" width="15.5" style="87" customWidth="1"/>
    <col min="1535" max="1535" width="13.6640625" style="87" customWidth="1"/>
    <col min="1536" max="1537" width="11" style="87" customWidth="1"/>
    <col min="1538" max="1538" width="11.6640625" style="87" customWidth="1"/>
    <col min="1539" max="1539" width="15.33203125" style="87" customWidth="1"/>
    <col min="1540" max="1540" width="12.6640625" style="87" customWidth="1"/>
    <col min="1541" max="1542" width="11" style="87" customWidth="1"/>
    <col min="1543" max="1543" width="13.1640625" style="87" customWidth="1"/>
    <col min="1544" max="1777" width="11.5" style="87"/>
    <col min="1778" max="1778" width="17" style="87" customWidth="1"/>
    <col min="1779" max="1779" width="42.6640625" style="87" bestFit="1" customWidth="1"/>
    <col min="1780" max="1780" width="8.5" style="87" customWidth="1"/>
    <col min="1781" max="1781" width="9.1640625" style="87" customWidth="1"/>
    <col min="1782" max="1782" width="12.6640625" style="87" customWidth="1"/>
    <col min="1783" max="1783" width="10.33203125" style="87" customWidth="1"/>
    <col min="1784" max="1784" width="13.83203125" style="87" customWidth="1"/>
    <col min="1785" max="1786" width="11.5" style="87" customWidth="1"/>
    <col min="1787" max="1787" width="17.83203125" style="87" customWidth="1"/>
    <col min="1788" max="1788" width="16.5" style="87" customWidth="1"/>
    <col min="1789" max="1789" width="16.1640625" style="87" customWidth="1"/>
    <col min="1790" max="1790" width="15.5" style="87" customWidth="1"/>
    <col min="1791" max="1791" width="13.6640625" style="87" customWidth="1"/>
    <col min="1792" max="1793" width="11" style="87" customWidth="1"/>
    <col min="1794" max="1794" width="11.6640625" style="87" customWidth="1"/>
    <col min="1795" max="1795" width="15.33203125" style="87" customWidth="1"/>
    <col min="1796" max="1796" width="12.6640625" style="87" customWidth="1"/>
    <col min="1797" max="1798" width="11" style="87" customWidth="1"/>
    <col min="1799" max="1799" width="13.1640625" style="87" customWidth="1"/>
    <col min="1800" max="2033" width="11.5" style="87"/>
    <col min="2034" max="2034" width="17" style="87" customWidth="1"/>
    <col min="2035" max="2035" width="42.6640625" style="87" bestFit="1" customWidth="1"/>
    <col min="2036" max="2036" width="8.5" style="87" customWidth="1"/>
    <col min="2037" max="2037" width="9.1640625" style="87" customWidth="1"/>
    <col min="2038" max="2038" width="12.6640625" style="87" customWidth="1"/>
    <col min="2039" max="2039" width="10.33203125" style="87" customWidth="1"/>
    <col min="2040" max="2040" width="13.83203125" style="87" customWidth="1"/>
    <col min="2041" max="2042" width="11.5" style="87" customWidth="1"/>
    <col min="2043" max="2043" width="17.83203125" style="87" customWidth="1"/>
    <col min="2044" max="2044" width="16.5" style="87" customWidth="1"/>
    <col min="2045" max="2045" width="16.1640625" style="87" customWidth="1"/>
    <col min="2046" max="2046" width="15.5" style="87" customWidth="1"/>
    <col min="2047" max="2047" width="13.6640625" style="87" customWidth="1"/>
    <col min="2048" max="2049" width="11" style="87" customWidth="1"/>
    <col min="2050" max="2050" width="11.6640625" style="87" customWidth="1"/>
    <col min="2051" max="2051" width="15.33203125" style="87" customWidth="1"/>
    <col min="2052" max="2052" width="12.6640625" style="87" customWidth="1"/>
    <col min="2053" max="2054" width="11" style="87" customWidth="1"/>
    <col min="2055" max="2055" width="13.1640625" style="87" customWidth="1"/>
    <col min="2056" max="2289" width="11.5" style="87"/>
    <col min="2290" max="2290" width="17" style="87" customWidth="1"/>
    <col min="2291" max="2291" width="42.6640625" style="87" bestFit="1" customWidth="1"/>
    <col min="2292" max="2292" width="8.5" style="87" customWidth="1"/>
    <col min="2293" max="2293" width="9.1640625" style="87" customWidth="1"/>
    <col min="2294" max="2294" width="12.6640625" style="87" customWidth="1"/>
    <col min="2295" max="2295" width="10.33203125" style="87" customWidth="1"/>
    <col min="2296" max="2296" width="13.83203125" style="87" customWidth="1"/>
    <col min="2297" max="2298" width="11.5" style="87" customWidth="1"/>
    <col min="2299" max="2299" width="17.83203125" style="87" customWidth="1"/>
    <col min="2300" max="2300" width="16.5" style="87" customWidth="1"/>
    <col min="2301" max="2301" width="16.1640625" style="87" customWidth="1"/>
    <col min="2302" max="2302" width="15.5" style="87" customWidth="1"/>
    <col min="2303" max="2303" width="13.6640625" style="87" customWidth="1"/>
    <col min="2304" max="2305" width="11" style="87" customWidth="1"/>
    <col min="2306" max="2306" width="11.6640625" style="87" customWidth="1"/>
    <col min="2307" max="2307" width="15.33203125" style="87" customWidth="1"/>
    <col min="2308" max="2308" width="12.6640625" style="87" customWidth="1"/>
    <col min="2309" max="2310" width="11" style="87" customWidth="1"/>
    <col min="2311" max="2311" width="13.1640625" style="87" customWidth="1"/>
    <col min="2312" max="2545" width="11.5" style="87"/>
    <col min="2546" max="2546" width="17" style="87" customWidth="1"/>
    <col min="2547" max="2547" width="42.6640625" style="87" bestFit="1" customWidth="1"/>
    <col min="2548" max="2548" width="8.5" style="87" customWidth="1"/>
    <col min="2549" max="2549" width="9.1640625" style="87" customWidth="1"/>
    <col min="2550" max="2550" width="12.6640625" style="87" customWidth="1"/>
    <col min="2551" max="2551" width="10.33203125" style="87" customWidth="1"/>
    <col min="2552" max="2552" width="13.83203125" style="87" customWidth="1"/>
    <col min="2553" max="2554" width="11.5" style="87" customWidth="1"/>
    <col min="2555" max="2555" width="17.83203125" style="87" customWidth="1"/>
    <col min="2556" max="2556" width="16.5" style="87" customWidth="1"/>
    <col min="2557" max="2557" width="16.1640625" style="87" customWidth="1"/>
    <col min="2558" max="2558" width="15.5" style="87" customWidth="1"/>
    <col min="2559" max="2559" width="13.6640625" style="87" customWidth="1"/>
    <col min="2560" max="2561" width="11" style="87" customWidth="1"/>
    <col min="2562" max="2562" width="11.6640625" style="87" customWidth="1"/>
    <col min="2563" max="2563" width="15.33203125" style="87" customWidth="1"/>
    <col min="2564" max="2564" width="12.6640625" style="87" customWidth="1"/>
    <col min="2565" max="2566" width="11" style="87" customWidth="1"/>
    <col min="2567" max="2567" width="13.1640625" style="87" customWidth="1"/>
    <col min="2568" max="2801" width="11.5" style="87"/>
    <col min="2802" max="2802" width="17" style="87" customWidth="1"/>
    <col min="2803" max="2803" width="42.6640625" style="87" bestFit="1" customWidth="1"/>
    <col min="2804" max="2804" width="8.5" style="87" customWidth="1"/>
    <col min="2805" max="2805" width="9.1640625" style="87" customWidth="1"/>
    <col min="2806" max="2806" width="12.6640625" style="87" customWidth="1"/>
    <col min="2807" max="2807" width="10.33203125" style="87" customWidth="1"/>
    <col min="2808" max="2808" width="13.83203125" style="87" customWidth="1"/>
    <col min="2809" max="2810" width="11.5" style="87" customWidth="1"/>
    <col min="2811" max="2811" width="17.83203125" style="87" customWidth="1"/>
    <col min="2812" max="2812" width="16.5" style="87" customWidth="1"/>
    <col min="2813" max="2813" width="16.1640625" style="87" customWidth="1"/>
    <col min="2814" max="2814" width="15.5" style="87" customWidth="1"/>
    <col min="2815" max="2815" width="13.6640625" style="87" customWidth="1"/>
    <col min="2816" max="2817" width="11" style="87" customWidth="1"/>
    <col min="2818" max="2818" width="11.6640625" style="87" customWidth="1"/>
    <col min="2819" max="2819" width="15.33203125" style="87" customWidth="1"/>
    <col min="2820" max="2820" width="12.6640625" style="87" customWidth="1"/>
    <col min="2821" max="2822" width="11" style="87" customWidth="1"/>
    <col min="2823" max="2823" width="13.1640625" style="87" customWidth="1"/>
    <col min="2824" max="3057" width="11.5" style="87"/>
    <col min="3058" max="3058" width="17" style="87" customWidth="1"/>
    <col min="3059" max="3059" width="42.6640625" style="87" bestFit="1" customWidth="1"/>
    <col min="3060" max="3060" width="8.5" style="87" customWidth="1"/>
    <col min="3061" max="3061" width="9.1640625" style="87" customWidth="1"/>
    <col min="3062" max="3062" width="12.6640625" style="87" customWidth="1"/>
    <col min="3063" max="3063" width="10.33203125" style="87" customWidth="1"/>
    <col min="3064" max="3064" width="13.83203125" style="87" customWidth="1"/>
    <col min="3065" max="3066" width="11.5" style="87" customWidth="1"/>
    <col min="3067" max="3067" width="17.83203125" style="87" customWidth="1"/>
    <col min="3068" max="3068" width="16.5" style="87" customWidth="1"/>
    <col min="3069" max="3069" width="16.1640625" style="87" customWidth="1"/>
    <col min="3070" max="3070" width="15.5" style="87" customWidth="1"/>
    <col min="3071" max="3071" width="13.6640625" style="87" customWidth="1"/>
    <col min="3072" max="3073" width="11" style="87" customWidth="1"/>
    <col min="3074" max="3074" width="11.6640625" style="87" customWidth="1"/>
    <col min="3075" max="3075" width="15.33203125" style="87" customWidth="1"/>
    <col min="3076" max="3076" width="12.6640625" style="87" customWidth="1"/>
    <col min="3077" max="3078" width="11" style="87" customWidth="1"/>
    <col min="3079" max="3079" width="13.1640625" style="87" customWidth="1"/>
    <col min="3080" max="3313" width="11.5" style="87"/>
    <col min="3314" max="3314" width="17" style="87" customWidth="1"/>
    <col min="3315" max="3315" width="42.6640625" style="87" bestFit="1" customWidth="1"/>
    <col min="3316" max="3316" width="8.5" style="87" customWidth="1"/>
    <col min="3317" max="3317" width="9.1640625" style="87" customWidth="1"/>
    <col min="3318" max="3318" width="12.6640625" style="87" customWidth="1"/>
    <col min="3319" max="3319" width="10.33203125" style="87" customWidth="1"/>
    <col min="3320" max="3320" width="13.83203125" style="87" customWidth="1"/>
    <col min="3321" max="3322" width="11.5" style="87" customWidth="1"/>
    <col min="3323" max="3323" width="17.83203125" style="87" customWidth="1"/>
    <col min="3324" max="3324" width="16.5" style="87" customWidth="1"/>
    <col min="3325" max="3325" width="16.1640625" style="87" customWidth="1"/>
    <col min="3326" max="3326" width="15.5" style="87" customWidth="1"/>
    <col min="3327" max="3327" width="13.6640625" style="87" customWidth="1"/>
    <col min="3328" max="3329" width="11" style="87" customWidth="1"/>
    <col min="3330" max="3330" width="11.6640625" style="87" customWidth="1"/>
    <col min="3331" max="3331" width="15.33203125" style="87" customWidth="1"/>
    <col min="3332" max="3332" width="12.6640625" style="87" customWidth="1"/>
    <col min="3333" max="3334" width="11" style="87" customWidth="1"/>
    <col min="3335" max="3335" width="13.1640625" style="87" customWidth="1"/>
    <col min="3336" max="3569" width="11.5" style="87"/>
    <col min="3570" max="3570" width="17" style="87" customWidth="1"/>
    <col min="3571" max="3571" width="42.6640625" style="87" bestFit="1" customWidth="1"/>
    <col min="3572" max="3572" width="8.5" style="87" customWidth="1"/>
    <col min="3573" max="3573" width="9.1640625" style="87" customWidth="1"/>
    <col min="3574" max="3574" width="12.6640625" style="87" customWidth="1"/>
    <col min="3575" max="3575" width="10.33203125" style="87" customWidth="1"/>
    <col min="3576" max="3576" width="13.83203125" style="87" customWidth="1"/>
    <col min="3577" max="3578" width="11.5" style="87" customWidth="1"/>
    <col min="3579" max="3579" width="17.83203125" style="87" customWidth="1"/>
    <col min="3580" max="3580" width="16.5" style="87" customWidth="1"/>
    <col min="3581" max="3581" width="16.1640625" style="87" customWidth="1"/>
    <col min="3582" max="3582" width="15.5" style="87" customWidth="1"/>
    <col min="3583" max="3583" width="13.6640625" style="87" customWidth="1"/>
    <col min="3584" max="3585" width="11" style="87" customWidth="1"/>
    <col min="3586" max="3586" width="11.6640625" style="87" customWidth="1"/>
    <col min="3587" max="3587" width="15.33203125" style="87" customWidth="1"/>
    <col min="3588" max="3588" width="12.6640625" style="87" customWidth="1"/>
    <col min="3589" max="3590" width="11" style="87" customWidth="1"/>
    <col min="3591" max="3591" width="13.1640625" style="87" customWidth="1"/>
    <col min="3592" max="3825" width="11.5" style="87"/>
    <col min="3826" max="3826" width="17" style="87" customWidth="1"/>
    <col min="3827" max="3827" width="42.6640625" style="87" bestFit="1" customWidth="1"/>
    <col min="3828" max="3828" width="8.5" style="87" customWidth="1"/>
    <col min="3829" max="3829" width="9.1640625" style="87" customWidth="1"/>
    <col min="3830" max="3830" width="12.6640625" style="87" customWidth="1"/>
    <col min="3831" max="3831" width="10.33203125" style="87" customWidth="1"/>
    <col min="3832" max="3832" width="13.83203125" style="87" customWidth="1"/>
    <col min="3833" max="3834" width="11.5" style="87" customWidth="1"/>
    <col min="3835" max="3835" width="17.83203125" style="87" customWidth="1"/>
    <col min="3836" max="3836" width="16.5" style="87" customWidth="1"/>
    <col min="3837" max="3837" width="16.1640625" style="87" customWidth="1"/>
    <col min="3838" max="3838" width="15.5" style="87" customWidth="1"/>
    <col min="3839" max="3839" width="13.6640625" style="87" customWidth="1"/>
    <col min="3840" max="3841" width="11" style="87" customWidth="1"/>
    <col min="3842" max="3842" width="11.6640625" style="87" customWidth="1"/>
    <col min="3843" max="3843" width="15.33203125" style="87" customWidth="1"/>
    <col min="3844" max="3844" width="12.6640625" style="87" customWidth="1"/>
    <col min="3845" max="3846" width="11" style="87" customWidth="1"/>
    <col min="3847" max="3847" width="13.1640625" style="87" customWidth="1"/>
    <col min="3848" max="4081" width="11.5" style="87"/>
    <col min="4082" max="4082" width="17" style="87" customWidth="1"/>
    <col min="4083" max="4083" width="42.6640625" style="87" bestFit="1" customWidth="1"/>
    <col min="4084" max="4084" width="8.5" style="87" customWidth="1"/>
    <col min="4085" max="4085" width="9.1640625" style="87" customWidth="1"/>
    <col min="4086" max="4086" width="12.6640625" style="87" customWidth="1"/>
    <col min="4087" max="4087" width="10.33203125" style="87" customWidth="1"/>
    <col min="4088" max="4088" width="13.83203125" style="87" customWidth="1"/>
    <col min="4089" max="4090" width="11.5" style="87" customWidth="1"/>
    <col min="4091" max="4091" width="17.83203125" style="87" customWidth="1"/>
    <col min="4092" max="4092" width="16.5" style="87" customWidth="1"/>
    <col min="4093" max="4093" width="16.1640625" style="87" customWidth="1"/>
    <col min="4094" max="4094" width="15.5" style="87" customWidth="1"/>
    <col min="4095" max="4095" width="13.6640625" style="87" customWidth="1"/>
    <col min="4096" max="4097" width="11" style="87" customWidth="1"/>
    <col min="4098" max="4098" width="11.6640625" style="87" customWidth="1"/>
    <col min="4099" max="4099" width="15.33203125" style="87" customWidth="1"/>
    <col min="4100" max="4100" width="12.6640625" style="87" customWidth="1"/>
    <col min="4101" max="4102" width="11" style="87" customWidth="1"/>
    <col min="4103" max="4103" width="13.1640625" style="87" customWidth="1"/>
    <col min="4104" max="4337" width="11.5" style="87"/>
    <col min="4338" max="4338" width="17" style="87" customWidth="1"/>
    <col min="4339" max="4339" width="42.6640625" style="87" bestFit="1" customWidth="1"/>
    <col min="4340" max="4340" width="8.5" style="87" customWidth="1"/>
    <col min="4341" max="4341" width="9.1640625" style="87" customWidth="1"/>
    <col min="4342" max="4342" width="12.6640625" style="87" customWidth="1"/>
    <col min="4343" max="4343" width="10.33203125" style="87" customWidth="1"/>
    <col min="4344" max="4344" width="13.83203125" style="87" customWidth="1"/>
    <col min="4345" max="4346" width="11.5" style="87" customWidth="1"/>
    <col min="4347" max="4347" width="17.83203125" style="87" customWidth="1"/>
    <col min="4348" max="4348" width="16.5" style="87" customWidth="1"/>
    <col min="4349" max="4349" width="16.1640625" style="87" customWidth="1"/>
    <col min="4350" max="4350" width="15.5" style="87" customWidth="1"/>
    <col min="4351" max="4351" width="13.6640625" style="87" customWidth="1"/>
    <col min="4352" max="4353" width="11" style="87" customWidth="1"/>
    <col min="4354" max="4354" width="11.6640625" style="87" customWidth="1"/>
    <col min="4355" max="4355" width="15.33203125" style="87" customWidth="1"/>
    <col min="4356" max="4356" width="12.6640625" style="87" customWidth="1"/>
    <col min="4357" max="4358" width="11" style="87" customWidth="1"/>
    <col min="4359" max="4359" width="13.1640625" style="87" customWidth="1"/>
    <col min="4360" max="4593" width="11.5" style="87"/>
    <col min="4594" max="4594" width="17" style="87" customWidth="1"/>
    <col min="4595" max="4595" width="42.6640625" style="87" bestFit="1" customWidth="1"/>
    <col min="4596" max="4596" width="8.5" style="87" customWidth="1"/>
    <col min="4597" max="4597" width="9.1640625" style="87" customWidth="1"/>
    <col min="4598" max="4598" width="12.6640625" style="87" customWidth="1"/>
    <col min="4599" max="4599" width="10.33203125" style="87" customWidth="1"/>
    <col min="4600" max="4600" width="13.83203125" style="87" customWidth="1"/>
    <col min="4601" max="4602" width="11.5" style="87" customWidth="1"/>
    <col min="4603" max="4603" width="17.83203125" style="87" customWidth="1"/>
    <col min="4604" max="4604" width="16.5" style="87" customWidth="1"/>
    <col min="4605" max="4605" width="16.1640625" style="87" customWidth="1"/>
    <col min="4606" max="4606" width="15.5" style="87" customWidth="1"/>
    <col min="4607" max="4607" width="13.6640625" style="87" customWidth="1"/>
    <col min="4608" max="4609" width="11" style="87" customWidth="1"/>
    <col min="4610" max="4610" width="11.6640625" style="87" customWidth="1"/>
    <col min="4611" max="4611" width="15.33203125" style="87" customWidth="1"/>
    <col min="4612" max="4612" width="12.6640625" style="87" customWidth="1"/>
    <col min="4613" max="4614" width="11" style="87" customWidth="1"/>
    <col min="4615" max="4615" width="13.1640625" style="87" customWidth="1"/>
    <col min="4616" max="4849" width="11.5" style="87"/>
    <col min="4850" max="4850" width="17" style="87" customWidth="1"/>
    <col min="4851" max="4851" width="42.6640625" style="87" bestFit="1" customWidth="1"/>
    <col min="4852" max="4852" width="8.5" style="87" customWidth="1"/>
    <col min="4853" max="4853" width="9.1640625" style="87" customWidth="1"/>
    <col min="4854" max="4854" width="12.6640625" style="87" customWidth="1"/>
    <col min="4855" max="4855" width="10.33203125" style="87" customWidth="1"/>
    <col min="4856" max="4856" width="13.83203125" style="87" customWidth="1"/>
    <col min="4857" max="4858" width="11.5" style="87" customWidth="1"/>
    <col min="4859" max="4859" width="17.83203125" style="87" customWidth="1"/>
    <col min="4860" max="4860" width="16.5" style="87" customWidth="1"/>
    <col min="4861" max="4861" width="16.1640625" style="87" customWidth="1"/>
    <col min="4862" max="4862" width="15.5" style="87" customWidth="1"/>
    <col min="4863" max="4863" width="13.6640625" style="87" customWidth="1"/>
    <col min="4864" max="4865" width="11" style="87" customWidth="1"/>
    <col min="4866" max="4866" width="11.6640625" style="87" customWidth="1"/>
    <col min="4867" max="4867" width="15.33203125" style="87" customWidth="1"/>
    <col min="4868" max="4868" width="12.6640625" style="87" customWidth="1"/>
    <col min="4869" max="4870" width="11" style="87" customWidth="1"/>
    <col min="4871" max="4871" width="13.1640625" style="87" customWidth="1"/>
    <col min="4872" max="5105" width="11.5" style="87"/>
    <col min="5106" max="5106" width="17" style="87" customWidth="1"/>
    <col min="5107" max="5107" width="42.6640625" style="87" bestFit="1" customWidth="1"/>
    <col min="5108" max="5108" width="8.5" style="87" customWidth="1"/>
    <col min="5109" max="5109" width="9.1640625" style="87" customWidth="1"/>
    <col min="5110" max="5110" width="12.6640625" style="87" customWidth="1"/>
    <col min="5111" max="5111" width="10.33203125" style="87" customWidth="1"/>
    <col min="5112" max="5112" width="13.83203125" style="87" customWidth="1"/>
    <col min="5113" max="5114" width="11.5" style="87" customWidth="1"/>
    <col min="5115" max="5115" width="17.83203125" style="87" customWidth="1"/>
    <col min="5116" max="5116" width="16.5" style="87" customWidth="1"/>
    <col min="5117" max="5117" width="16.1640625" style="87" customWidth="1"/>
    <col min="5118" max="5118" width="15.5" style="87" customWidth="1"/>
    <col min="5119" max="5119" width="13.6640625" style="87" customWidth="1"/>
    <col min="5120" max="5121" width="11" style="87" customWidth="1"/>
    <col min="5122" max="5122" width="11.6640625" style="87" customWidth="1"/>
    <col min="5123" max="5123" width="15.33203125" style="87" customWidth="1"/>
    <col min="5124" max="5124" width="12.6640625" style="87" customWidth="1"/>
    <col min="5125" max="5126" width="11" style="87" customWidth="1"/>
    <col min="5127" max="5127" width="13.1640625" style="87" customWidth="1"/>
    <col min="5128" max="5361" width="11.5" style="87"/>
    <col min="5362" max="5362" width="17" style="87" customWidth="1"/>
    <col min="5363" max="5363" width="42.6640625" style="87" bestFit="1" customWidth="1"/>
    <col min="5364" max="5364" width="8.5" style="87" customWidth="1"/>
    <col min="5365" max="5365" width="9.1640625" style="87" customWidth="1"/>
    <col min="5366" max="5366" width="12.6640625" style="87" customWidth="1"/>
    <col min="5367" max="5367" width="10.33203125" style="87" customWidth="1"/>
    <col min="5368" max="5368" width="13.83203125" style="87" customWidth="1"/>
    <col min="5369" max="5370" width="11.5" style="87" customWidth="1"/>
    <col min="5371" max="5371" width="17.83203125" style="87" customWidth="1"/>
    <col min="5372" max="5372" width="16.5" style="87" customWidth="1"/>
    <col min="5373" max="5373" width="16.1640625" style="87" customWidth="1"/>
    <col min="5374" max="5374" width="15.5" style="87" customWidth="1"/>
    <col min="5375" max="5375" width="13.6640625" style="87" customWidth="1"/>
    <col min="5376" max="5377" width="11" style="87" customWidth="1"/>
    <col min="5378" max="5378" width="11.6640625" style="87" customWidth="1"/>
    <col min="5379" max="5379" width="15.33203125" style="87" customWidth="1"/>
    <col min="5380" max="5380" width="12.6640625" style="87" customWidth="1"/>
    <col min="5381" max="5382" width="11" style="87" customWidth="1"/>
    <col min="5383" max="5383" width="13.1640625" style="87" customWidth="1"/>
    <col min="5384" max="5617" width="11.5" style="87"/>
    <col min="5618" max="5618" width="17" style="87" customWidth="1"/>
    <col min="5619" max="5619" width="42.6640625" style="87" bestFit="1" customWidth="1"/>
    <col min="5620" max="5620" width="8.5" style="87" customWidth="1"/>
    <col min="5621" max="5621" width="9.1640625" style="87" customWidth="1"/>
    <col min="5622" max="5622" width="12.6640625" style="87" customWidth="1"/>
    <col min="5623" max="5623" width="10.33203125" style="87" customWidth="1"/>
    <col min="5624" max="5624" width="13.83203125" style="87" customWidth="1"/>
    <col min="5625" max="5626" width="11.5" style="87" customWidth="1"/>
    <col min="5627" max="5627" width="17.83203125" style="87" customWidth="1"/>
    <col min="5628" max="5628" width="16.5" style="87" customWidth="1"/>
    <col min="5629" max="5629" width="16.1640625" style="87" customWidth="1"/>
    <col min="5630" max="5630" width="15.5" style="87" customWidth="1"/>
    <col min="5631" max="5631" width="13.6640625" style="87" customWidth="1"/>
    <col min="5632" max="5633" width="11" style="87" customWidth="1"/>
    <col min="5634" max="5634" width="11.6640625" style="87" customWidth="1"/>
    <col min="5635" max="5635" width="15.33203125" style="87" customWidth="1"/>
    <col min="5636" max="5636" width="12.6640625" style="87" customWidth="1"/>
    <col min="5637" max="5638" width="11" style="87" customWidth="1"/>
    <col min="5639" max="5639" width="13.1640625" style="87" customWidth="1"/>
    <col min="5640" max="5873" width="11.5" style="87"/>
    <col min="5874" max="5874" width="17" style="87" customWidth="1"/>
    <col min="5875" max="5875" width="42.6640625" style="87" bestFit="1" customWidth="1"/>
    <col min="5876" max="5876" width="8.5" style="87" customWidth="1"/>
    <col min="5877" max="5877" width="9.1640625" style="87" customWidth="1"/>
    <col min="5878" max="5878" width="12.6640625" style="87" customWidth="1"/>
    <col min="5879" max="5879" width="10.33203125" style="87" customWidth="1"/>
    <col min="5880" max="5880" width="13.83203125" style="87" customWidth="1"/>
    <col min="5881" max="5882" width="11.5" style="87" customWidth="1"/>
    <col min="5883" max="5883" width="17.83203125" style="87" customWidth="1"/>
    <col min="5884" max="5884" width="16.5" style="87" customWidth="1"/>
    <col min="5885" max="5885" width="16.1640625" style="87" customWidth="1"/>
    <col min="5886" max="5886" width="15.5" style="87" customWidth="1"/>
    <col min="5887" max="5887" width="13.6640625" style="87" customWidth="1"/>
    <col min="5888" max="5889" width="11" style="87" customWidth="1"/>
    <col min="5890" max="5890" width="11.6640625" style="87" customWidth="1"/>
    <col min="5891" max="5891" width="15.33203125" style="87" customWidth="1"/>
    <col min="5892" max="5892" width="12.6640625" style="87" customWidth="1"/>
    <col min="5893" max="5894" width="11" style="87" customWidth="1"/>
    <col min="5895" max="5895" width="13.1640625" style="87" customWidth="1"/>
    <col min="5896" max="6129" width="11.5" style="87"/>
    <col min="6130" max="6130" width="17" style="87" customWidth="1"/>
    <col min="6131" max="6131" width="42.6640625" style="87" bestFit="1" customWidth="1"/>
    <col min="6132" max="6132" width="8.5" style="87" customWidth="1"/>
    <col min="6133" max="6133" width="9.1640625" style="87" customWidth="1"/>
    <col min="6134" max="6134" width="12.6640625" style="87" customWidth="1"/>
    <col min="6135" max="6135" width="10.33203125" style="87" customWidth="1"/>
    <col min="6136" max="6136" width="13.83203125" style="87" customWidth="1"/>
    <col min="6137" max="6138" width="11.5" style="87" customWidth="1"/>
    <col min="6139" max="6139" width="17.83203125" style="87" customWidth="1"/>
    <col min="6140" max="6140" width="16.5" style="87" customWidth="1"/>
    <col min="6141" max="6141" width="16.1640625" style="87" customWidth="1"/>
    <col min="6142" max="6142" width="15.5" style="87" customWidth="1"/>
    <col min="6143" max="6143" width="13.6640625" style="87" customWidth="1"/>
    <col min="6144" max="6145" width="11" style="87" customWidth="1"/>
    <col min="6146" max="6146" width="11.6640625" style="87" customWidth="1"/>
    <col min="6147" max="6147" width="15.33203125" style="87" customWidth="1"/>
    <col min="6148" max="6148" width="12.6640625" style="87" customWidth="1"/>
    <col min="6149" max="6150" width="11" style="87" customWidth="1"/>
    <col min="6151" max="6151" width="13.1640625" style="87" customWidth="1"/>
    <col min="6152" max="6385" width="11.5" style="87"/>
    <col min="6386" max="6386" width="17" style="87" customWidth="1"/>
    <col min="6387" max="6387" width="42.6640625" style="87" bestFit="1" customWidth="1"/>
    <col min="6388" max="6388" width="8.5" style="87" customWidth="1"/>
    <col min="6389" max="6389" width="9.1640625" style="87" customWidth="1"/>
    <col min="6390" max="6390" width="12.6640625" style="87" customWidth="1"/>
    <col min="6391" max="6391" width="10.33203125" style="87" customWidth="1"/>
    <col min="6392" max="6392" width="13.83203125" style="87" customWidth="1"/>
    <col min="6393" max="6394" width="11.5" style="87" customWidth="1"/>
    <col min="6395" max="6395" width="17.83203125" style="87" customWidth="1"/>
    <col min="6396" max="6396" width="16.5" style="87" customWidth="1"/>
    <col min="6397" max="6397" width="16.1640625" style="87" customWidth="1"/>
    <col min="6398" max="6398" width="15.5" style="87" customWidth="1"/>
    <col min="6399" max="6399" width="13.6640625" style="87" customWidth="1"/>
    <col min="6400" max="6401" width="11" style="87" customWidth="1"/>
    <col min="6402" max="6402" width="11.6640625" style="87" customWidth="1"/>
    <col min="6403" max="6403" width="15.33203125" style="87" customWidth="1"/>
    <col min="6404" max="6404" width="12.6640625" style="87" customWidth="1"/>
    <col min="6405" max="6406" width="11" style="87" customWidth="1"/>
    <col min="6407" max="6407" width="13.1640625" style="87" customWidth="1"/>
    <col min="6408" max="6641" width="11.5" style="87"/>
    <col min="6642" max="6642" width="17" style="87" customWidth="1"/>
    <col min="6643" max="6643" width="42.6640625" style="87" bestFit="1" customWidth="1"/>
    <col min="6644" max="6644" width="8.5" style="87" customWidth="1"/>
    <col min="6645" max="6645" width="9.1640625" style="87" customWidth="1"/>
    <col min="6646" max="6646" width="12.6640625" style="87" customWidth="1"/>
    <col min="6647" max="6647" width="10.33203125" style="87" customWidth="1"/>
    <col min="6648" max="6648" width="13.83203125" style="87" customWidth="1"/>
    <col min="6649" max="6650" width="11.5" style="87" customWidth="1"/>
    <col min="6651" max="6651" width="17.83203125" style="87" customWidth="1"/>
    <col min="6652" max="6652" width="16.5" style="87" customWidth="1"/>
    <col min="6653" max="6653" width="16.1640625" style="87" customWidth="1"/>
    <col min="6654" max="6654" width="15.5" style="87" customWidth="1"/>
    <col min="6655" max="6655" width="13.6640625" style="87" customWidth="1"/>
    <col min="6656" max="6657" width="11" style="87" customWidth="1"/>
    <col min="6658" max="6658" width="11.6640625" style="87" customWidth="1"/>
    <col min="6659" max="6659" width="15.33203125" style="87" customWidth="1"/>
    <col min="6660" max="6660" width="12.6640625" style="87" customWidth="1"/>
    <col min="6661" max="6662" width="11" style="87" customWidth="1"/>
    <col min="6663" max="6663" width="13.1640625" style="87" customWidth="1"/>
    <col min="6664" max="6897" width="11.5" style="87"/>
    <col min="6898" max="6898" width="17" style="87" customWidth="1"/>
    <col min="6899" max="6899" width="42.6640625" style="87" bestFit="1" customWidth="1"/>
    <col min="6900" max="6900" width="8.5" style="87" customWidth="1"/>
    <col min="6901" max="6901" width="9.1640625" style="87" customWidth="1"/>
    <col min="6902" max="6902" width="12.6640625" style="87" customWidth="1"/>
    <col min="6903" max="6903" width="10.33203125" style="87" customWidth="1"/>
    <col min="6904" max="6904" width="13.83203125" style="87" customWidth="1"/>
    <col min="6905" max="6906" width="11.5" style="87" customWidth="1"/>
    <col min="6907" max="6907" width="17.83203125" style="87" customWidth="1"/>
    <col min="6908" max="6908" width="16.5" style="87" customWidth="1"/>
    <col min="6909" max="6909" width="16.1640625" style="87" customWidth="1"/>
    <col min="6910" max="6910" width="15.5" style="87" customWidth="1"/>
    <col min="6911" max="6911" width="13.6640625" style="87" customWidth="1"/>
    <col min="6912" max="6913" width="11" style="87" customWidth="1"/>
    <col min="6914" max="6914" width="11.6640625" style="87" customWidth="1"/>
    <col min="6915" max="6915" width="15.33203125" style="87" customWidth="1"/>
    <col min="6916" max="6916" width="12.6640625" style="87" customWidth="1"/>
    <col min="6917" max="6918" width="11" style="87" customWidth="1"/>
    <col min="6919" max="6919" width="13.1640625" style="87" customWidth="1"/>
    <col min="6920" max="7153" width="11.5" style="87"/>
    <col min="7154" max="7154" width="17" style="87" customWidth="1"/>
    <col min="7155" max="7155" width="42.6640625" style="87" bestFit="1" customWidth="1"/>
    <col min="7156" max="7156" width="8.5" style="87" customWidth="1"/>
    <col min="7157" max="7157" width="9.1640625" style="87" customWidth="1"/>
    <col min="7158" max="7158" width="12.6640625" style="87" customWidth="1"/>
    <col min="7159" max="7159" width="10.33203125" style="87" customWidth="1"/>
    <col min="7160" max="7160" width="13.83203125" style="87" customWidth="1"/>
    <col min="7161" max="7162" width="11.5" style="87" customWidth="1"/>
    <col min="7163" max="7163" width="17.83203125" style="87" customWidth="1"/>
    <col min="7164" max="7164" width="16.5" style="87" customWidth="1"/>
    <col min="7165" max="7165" width="16.1640625" style="87" customWidth="1"/>
    <col min="7166" max="7166" width="15.5" style="87" customWidth="1"/>
    <col min="7167" max="7167" width="13.6640625" style="87" customWidth="1"/>
    <col min="7168" max="7169" width="11" style="87" customWidth="1"/>
    <col min="7170" max="7170" width="11.6640625" style="87" customWidth="1"/>
    <col min="7171" max="7171" width="15.33203125" style="87" customWidth="1"/>
    <col min="7172" max="7172" width="12.6640625" style="87" customWidth="1"/>
    <col min="7173" max="7174" width="11" style="87" customWidth="1"/>
    <col min="7175" max="7175" width="13.1640625" style="87" customWidth="1"/>
    <col min="7176" max="7409" width="11.5" style="87"/>
    <col min="7410" max="7410" width="17" style="87" customWidth="1"/>
    <col min="7411" max="7411" width="42.6640625" style="87" bestFit="1" customWidth="1"/>
    <col min="7412" max="7412" width="8.5" style="87" customWidth="1"/>
    <col min="7413" max="7413" width="9.1640625" style="87" customWidth="1"/>
    <col min="7414" max="7414" width="12.6640625" style="87" customWidth="1"/>
    <col min="7415" max="7415" width="10.33203125" style="87" customWidth="1"/>
    <col min="7416" max="7416" width="13.83203125" style="87" customWidth="1"/>
    <col min="7417" max="7418" width="11.5" style="87" customWidth="1"/>
    <col min="7419" max="7419" width="17.83203125" style="87" customWidth="1"/>
    <col min="7420" max="7420" width="16.5" style="87" customWidth="1"/>
    <col min="7421" max="7421" width="16.1640625" style="87" customWidth="1"/>
    <col min="7422" max="7422" width="15.5" style="87" customWidth="1"/>
    <col min="7423" max="7423" width="13.6640625" style="87" customWidth="1"/>
    <col min="7424" max="7425" width="11" style="87" customWidth="1"/>
    <col min="7426" max="7426" width="11.6640625" style="87" customWidth="1"/>
    <col min="7427" max="7427" width="15.33203125" style="87" customWidth="1"/>
    <col min="7428" max="7428" width="12.6640625" style="87" customWidth="1"/>
    <col min="7429" max="7430" width="11" style="87" customWidth="1"/>
    <col min="7431" max="7431" width="13.1640625" style="87" customWidth="1"/>
    <col min="7432" max="7665" width="11.5" style="87"/>
    <col min="7666" max="7666" width="17" style="87" customWidth="1"/>
    <col min="7667" max="7667" width="42.6640625" style="87" bestFit="1" customWidth="1"/>
    <col min="7668" max="7668" width="8.5" style="87" customWidth="1"/>
    <col min="7669" max="7669" width="9.1640625" style="87" customWidth="1"/>
    <col min="7670" max="7670" width="12.6640625" style="87" customWidth="1"/>
    <col min="7671" max="7671" width="10.33203125" style="87" customWidth="1"/>
    <col min="7672" max="7672" width="13.83203125" style="87" customWidth="1"/>
    <col min="7673" max="7674" width="11.5" style="87" customWidth="1"/>
    <col min="7675" max="7675" width="17.83203125" style="87" customWidth="1"/>
    <col min="7676" max="7676" width="16.5" style="87" customWidth="1"/>
    <col min="7677" max="7677" width="16.1640625" style="87" customWidth="1"/>
    <col min="7678" max="7678" width="15.5" style="87" customWidth="1"/>
    <col min="7679" max="7679" width="13.6640625" style="87" customWidth="1"/>
    <col min="7680" max="7681" width="11" style="87" customWidth="1"/>
    <col min="7682" max="7682" width="11.6640625" style="87" customWidth="1"/>
    <col min="7683" max="7683" width="15.33203125" style="87" customWidth="1"/>
    <col min="7684" max="7684" width="12.6640625" style="87" customWidth="1"/>
    <col min="7685" max="7686" width="11" style="87" customWidth="1"/>
    <col min="7687" max="7687" width="13.1640625" style="87" customWidth="1"/>
    <col min="7688" max="7921" width="11.5" style="87"/>
    <col min="7922" max="7922" width="17" style="87" customWidth="1"/>
    <col min="7923" max="7923" width="42.6640625" style="87" bestFit="1" customWidth="1"/>
    <col min="7924" max="7924" width="8.5" style="87" customWidth="1"/>
    <col min="7925" max="7925" width="9.1640625" style="87" customWidth="1"/>
    <col min="7926" max="7926" width="12.6640625" style="87" customWidth="1"/>
    <col min="7927" max="7927" width="10.33203125" style="87" customWidth="1"/>
    <col min="7928" max="7928" width="13.83203125" style="87" customWidth="1"/>
    <col min="7929" max="7930" width="11.5" style="87" customWidth="1"/>
    <col min="7931" max="7931" width="17.83203125" style="87" customWidth="1"/>
    <col min="7932" max="7932" width="16.5" style="87" customWidth="1"/>
    <col min="7933" max="7933" width="16.1640625" style="87" customWidth="1"/>
    <col min="7934" max="7934" width="15.5" style="87" customWidth="1"/>
    <col min="7935" max="7935" width="13.6640625" style="87" customWidth="1"/>
    <col min="7936" max="7937" width="11" style="87" customWidth="1"/>
    <col min="7938" max="7938" width="11.6640625" style="87" customWidth="1"/>
    <col min="7939" max="7939" width="15.33203125" style="87" customWidth="1"/>
    <col min="7940" max="7940" width="12.6640625" style="87" customWidth="1"/>
    <col min="7941" max="7942" width="11" style="87" customWidth="1"/>
    <col min="7943" max="7943" width="13.1640625" style="87" customWidth="1"/>
    <col min="7944" max="8177" width="11.5" style="87"/>
    <col min="8178" max="8178" width="17" style="87" customWidth="1"/>
    <col min="8179" max="8179" width="42.6640625" style="87" bestFit="1" customWidth="1"/>
    <col min="8180" max="8180" width="8.5" style="87" customWidth="1"/>
    <col min="8181" max="8181" width="9.1640625" style="87" customWidth="1"/>
    <col min="8182" max="8182" width="12.6640625" style="87" customWidth="1"/>
    <col min="8183" max="8183" width="10.33203125" style="87" customWidth="1"/>
    <col min="8184" max="8184" width="13.83203125" style="87" customWidth="1"/>
    <col min="8185" max="8186" width="11.5" style="87" customWidth="1"/>
    <col min="8187" max="8187" width="17.83203125" style="87" customWidth="1"/>
    <col min="8188" max="8188" width="16.5" style="87" customWidth="1"/>
    <col min="8189" max="8189" width="16.1640625" style="87" customWidth="1"/>
    <col min="8190" max="8190" width="15.5" style="87" customWidth="1"/>
    <col min="8191" max="8191" width="13.6640625" style="87" customWidth="1"/>
    <col min="8192" max="8193" width="11" style="87" customWidth="1"/>
    <col min="8194" max="8194" width="11.6640625" style="87" customWidth="1"/>
    <col min="8195" max="8195" width="15.33203125" style="87" customWidth="1"/>
    <col min="8196" max="8196" width="12.6640625" style="87" customWidth="1"/>
    <col min="8197" max="8198" width="11" style="87" customWidth="1"/>
    <col min="8199" max="8199" width="13.1640625" style="87" customWidth="1"/>
    <col min="8200" max="8433" width="11.5" style="87"/>
    <col min="8434" max="8434" width="17" style="87" customWidth="1"/>
    <col min="8435" max="8435" width="42.6640625" style="87" bestFit="1" customWidth="1"/>
    <col min="8436" max="8436" width="8.5" style="87" customWidth="1"/>
    <col min="8437" max="8437" width="9.1640625" style="87" customWidth="1"/>
    <col min="8438" max="8438" width="12.6640625" style="87" customWidth="1"/>
    <col min="8439" max="8439" width="10.33203125" style="87" customWidth="1"/>
    <col min="8440" max="8440" width="13.83203125" style="87" customWidth="1"/>
    <col min="8441" max="8442" width="11.5" style="87" customWidth="1"/>
    <col min="8443" max="8443" width="17.83203125" style="87" customWidth="1"/>
    <col min="8444" max="8444" width="16.5" style="87" customWidth="1"/>
    <col min="8445" max="8445" width="16.1640625" style="87" customWidth="1"/>
    <col min="8446" max="8446" width="15.5" style="87" customWidth="1"/>
    <col min="8447" max="8447" width="13.6640625" style="87" customWidth="1"/>
    <col min="8448" max="8449" width="11" style="87" customWidth="1"/>
    <col min="8450" max="8450" width="11.6640625" style="87" customWidth="1"/>
    <col min="8451" max="8451" width="15.33203125" style="87" customWidth="1"/>
    <col min="8452" max="8452" width="12.6640625" style="87" customWidth="1"/>
    <col min="8453" max="8454" width="11" style="87" customWidth="1"/>
    <col min="8455" max="8455" width="13.1640625" style="87" customWidth="1"/>
    <col min="8456" max="8689" width="11.5" style="87"/>
    <col min="8690" max="8690" width="17" style="87" customWidth="1"/>
    <col min="8691" max="8691" width="42.6640625" style="87" bestFit="1" customWidth="1"/>
    <col min="8692" max="8692" width="8.5" style="87" customWidth="1"/>
    <col min="8693" max="8693" width="9.1640625" style="87" customWidth="1"/>
    <col min="8694" max="8694" width="12.6640625" style="87" customWidth="1"/>
    <col min="8695" max="8695" width="10.33203125" style="87" customWidth="1"/>
    <col min="8696" max="8696" width="13.83203125" style="87" customWidth="1"/>
    <col min="8697" max="8698" width="11.5" style="87" customWidth="1"/>
    <col min="8699" max="8699" width="17.83203125" style="87" customWidth="1"/>
    <col min="8700" max="8700" width="16.5" style="87" customWidth="1"/>
    <col min="8701" max="8701" width="16.1640625" style="87" customWidth="1"/>
    <col min="8702" max="8702" width="15.5" style="87" customWidth="1"/>
    <col min="8703" max="8703" width="13.6640625" style="87" customWidth="1"/>
    <col min="8704" max="8705" width="11" style="87" customWidth="1"/>
    <col min="8706" max="8706" width="11.6640625" style="87" customWidth="1"/>
    <col min="8707" max="8707" width="15.33203125" style="87" customWidth="1"/>
    <col min="8708" max="8708" width="12.6640625" style="87" customWidth="1"/>
    <col min="8709" max="8710" width="11" style="87" customWidth="1"/>
    <col min="8711" max="8711" width="13.1640625" style="87" customWidth="1"/>
    <col min="8712" max="8945" width="11.5" style="87"/>
    <col min="8946" max="8946" width="17" style="87" customWidth="1"/>
    <col min="8947" max="8947" width="42.6640625" style="87" bestFit="1" customWidth="1"/>
    <col min="8948" max="8948" width="8.5" style="87" customWidth="1"/>
    <col min="8949" max="8949" width="9.1640625" style="87" customWidth="1"/>
    <col min="8950" max="8950" width="12.6640625" style="87" customWidth="1"/>
    <col min="8951" max="8951" width="10.33203125" style="87" customWidth="1"/>
    <col min="8952" max="8952" width="13.83203125" style="87" customWidth="1"/>
    <col min="8953" max="8954" width="11.5" style="87" customWidth="1"/>
    <col min="8955" max="8955" width="17.83203125" style="87" customWidth="1"/>
    <col min="8956" max="8956" width="16.5" style="87" customWidth="1"/>
    <col min="8957" max="8957" width="16.1640625" style="87" customWidth="1"/>
    <col min="8958" max="8958" width="15.5" style="87" customWidth="1"/>
    <col min="8959" max="8959" width="13.6640625" style="87" customWidth="1"/>
    <col min="8960" max="8961" width="11" style="87" customWidth="1"/>
    <col min="8962" max="8962" width="11.6640625" style="87" customWidth="1"/>
    <col min="8963" max="8963" width="15.33203125" style="87" customWidth="1"/>
    <col min="8964" max="8964" width="12.6640625" style="87" customWidth="1"/>
    <col min="8965" max="8966" width="11" style="87" customWidth="1"/>
    <col min="8967" max="8967" width="13.1640625" style="87" customWidth="1"/>
    <col min="8968" max="9201" width="11.5" style="87"/>
    <col min="9202" max="9202" width="17" style="87" customWidth="1"/>
    <col min="9203" max="9203" width="42.6640625" style="87" bestFit="1" customWidth="1"/>
    <col min="9204" max="9204" width="8.5" style="87" customWidth="1"/>
    <col min="9205" max="9205" width="9.1640625" style="87" customWidth="1"/>
    <col min="9206" max="9206" width="12.6640625" style="87" customWidth="1"/>
    <col min="9207" max="9207" width="10.33203125" style="87" customWidth="1"/>
    <col min="9208" max="9208" width="13.83203125" style="87" customWidth="1"/>
    <col min="9209" max="9210" width="11.5" style="87" customWidth="1"/>
    <col min="9211" max="9211" width="17.83203125" style="87" customWidth="1"/>
    <col min="9212" max="9212" width="16.5" style="87" customWidth="1"/>
    <col min="9213" max="9213" width="16.1640625" style="87" customWidth="1"/>
    <col min="9214" max="9214" width="15.5" style="87" customWidth="1"/>
    <col min="9215" max="9215" width="13.6640625" style="87" customWidth="1"/>
    <col min="9216" max="9217" width="11" style="87" customWidth="1"/>
    <col min="9218" max="9218" width="11.6640625" style="87" customWidth="1"/>
    <col min="9219" max="9219" width="15.33203125" style="87" customWidth="1"/>
    <col min="9220" max="9220" width="12.6640625" style="87" customWidth="1"/>
    <col min="9221" max="9222" width="11" style="87" customWidth="1"/>
    <col min="9223" max="9223" width="13.1640625" style="87" customWidth="1"/>
    <col min="9224" max="9457" width="11.5" style="87"/>
    <col min="9458" max="9458" width="17" style="87" customWidth="1"/>
    <col min="9459" max="9459" width="42.6640625" style="87" bestFit="1" customWidth="1"/>
    <col min="9460" max="9460" width="8.5" style="87" customWidth="1"/>
    <col min="9461" max="9461" width="9.1640625" style="87" customWidth="1"/>
    <col min="9462" max="9462" width="12.6640625" style="87" customWidth="1"/>
    <col min="9463" max="9463" width="10.33203125" style="87" customWidth="1"/>
    <col min="9464" max="9464" width="13.83203125" style="87" customWidth="1"/>
    <col min="9465" max="9466" width="11.5" style="87" customWidth="1"/>
    <col min="9467" max="9467" width="17.83203125" style="87" customWidth="1"/>
    <col min="9468" max="9468" width="16.5" style="87" customWidth="1"/>
    <col min="9469" max="9469" width="16.1640625" style="87" customWidth="1"/>
    <col min="9470" max="9470" width="15.5" style="87" customWidth="1"/>
    <col min="9471" max="9471" width="13.6640625" style="87" customWidth="1"/>
    <col min="9472" max="9473" width="11" style="87" customWidth="1"/>
    <col min="9474" max="9474" width="11.6640625" style="87" customWidth="1"/>
    <col min="9475" max="9475" width="15.33203125" style="87" customWidth="1"/>
    <col min="9476" max="9476" width="12.6640625" style="87" customWidth="1"/>
    <col min="9477" max="9478" width="11" style="87" customWidth="1"/>
    <col min="9479" max="9479" width="13.1640625" style="87" customWidth="1"/>
    <col min="9480" max="9713" width="11.5" style="87"/>
    <col min="9714" max="9714" width="17" style="87" customWidth="1"/>
    <col min="9715" max="9715" width="42.6640625" style="87" bestFit="1" customWidth="1"/>
    <col min="9716" max="9716" width="8.5" style="87" customWidth="1"/>
    <col min="9717" max="9717" width="9.1640625" style="87" customWidth="1"/>
    <col min="9718" max="9718" width="12.6640625" style="87" customWidth="1"/>
    <col min="9719" max="9719" width="10.33203125" style="87" customWidth="1"/>
    <col min="9720" max="9720" width="13.83203125" style="87" customWidth="1"/>
    <col min="9721" max="9722" width="11.5" style="87" customWidth="1"/>
    <col min="9723" max="9723" width="17.83203125" style="87" customWidth="1"/>
    <col min="9724" max="9724" width="16.5" style="87" customWidth="1"/>
    <col min="9725" max="9725" width="16.1640625" style="87" customWidth="1"/>
    <col min="9726" max="9726" width="15.5" style="87" customWidth="1"/>
    <col min="9727" max="9727" width="13.6640625" style="87" customWidth="1"/>
    <col min="9728" max="9729" width="11" style="87" customWidth="1"/>
    <col min="9730" max="9730" width="11.6640625" style="87" customWidth="1"/>
    <col min="9731" max="9731" width="15.33203125" style="87" customWidth="1"/>
    <col min="9732" max="9732" width="12.6640625" style="87" customWidth="1"/>
    <col min="9733" max="9734" width="11" style="87" customWidth="1"/>
    <col min="9735" max="9735" width="13.1640625" style="87" customWidth="1"/>
    <col min="9736" max="9969" width="11.5" style="87"/>
    <col min="9970" max="9970" width="17" style="87" customWidth="1"/>
    <col min="9971" max="9971" width="42.6640625" style="87" bestFit="1" customWidth="1"/>
    <col min="9972" max="9972" width="8.5" style="87" customWidth="1"/>
    <col min="9973" max="9973" width="9.1640625" style="87" customWidth="1"/>
    <col min="9974" max="9974" width="12.6640625" style="87" customWidth="1"/>
    <col min="9975" max="9975" width="10.33203125" style="87" customWidth="1"/>
    <col min="9976" max="9976" width="13.83203125" style="87" customWidth="1"/>
    <col min="9977" max="9978" width="11.5" style="87" customWidth="1"/>
    <col min="9979" max="9979" width="17.83203125" style="87" customWidth="1"/>
    <col min="9980" max="9980" width="16.5" style="87" customWidth="1"/>
    <col min="9981" max="9981" width="16.1640625" style="87" customWidth="1"/>
    <col min="9982" max="9982" width="15.5" style="87" customWidth="1"/>
    <col min="9983" max="9983" width="13.6640625" style="87" customWidth="1"/>
    <col min="9984" max="9985" width="11" style="87" customWidth="1"/>
    <col min="9986" max="9986" width="11.6640625" style="87" customWidth="1"/>
    <col min="9987" max="9987" width="15.33203125" style="87" customWidth="1"/>
    <col min="9988" max="9988" width="12.6640625" style="87" customWidth="1"/>
    <col min="9989" max="9990" width="11" style="87" customWidth="1"/>
    <col min="9991" max="9991" width="13.1640625" style="87" customWidth="1"/>
    <col min="9992" max="10225" width="11.5" style="87"/>
    <col min="10226" max="10226" width="17" style="87" customWidth="1"/>
    <col min="10227" max="10227" width="42.6640625" style="87" bestFit="1" customWidth="1"/>
    <col min="10228" max="10228" width="8.5" style="87" customWidth="1"/>
    <col min="10229" max="10229" width="9.1640625" style="87" customWidth="1"/>
    <col min="10230" max="10230" width="12.6640625" style="87" customWidth="1"/>
    <col min="10231" max="10231" width="10.33203125" style="87" customWidth="1"/>
    <col min="10232" max="10232" width="13.83203125" style="87" customWidth="1"/>
    <col min="10233" max="10234" width="11.5" style="87" customWidth="1"/>
    <col min="10235" max="10235" width="17.83203125" style="87" customWidth="1"/>
    <col min="10236" max="10236" width="16.5" style="87" customWidth="1"/>
    <col min="10237" max="10237" width="16.1640625" style="87" customWidth="1"/>
    <col min="10238" max="10238" width="15.5" style="87" customWidth="1"/>
    <col min="10239" max="10239" width="13.6640625" style="87" customWidth="1"/>
    <col min="10240" max="10241" width="11" style="87" customWidth="1"/>
    <col min="10242" max="10242" width="11.6640625" style="87" customWidth="1"/>
    <col min="10243" max="10243" width="15.33203125" style="87" customWidth="1"/>
    <col min="10244" max="10244" width="12.6640625" style="87" customWidth="1"/>
    <col min="10245" max="10246" width="11" style="87" customWidth="1"/>
    <col min="10247" max="10247" width="13.1640625" style="87" customWidth="1"/>
    <col min="10248" max="10481" width="11.5" style="87"/>
    <col min="10482" max="10482" width="17" style="87" customWidth="1"/>
    <col min="10483" max="10483" width="42.6640625" style="87" bestFit="1" customWidth="1"/>
    <col min="10484" max="10484" width="8.5" style="87" customWidth="1"/>
    <col min="10485" max="10485" width="9.1640625" style="87" customWidth="1"/>
    <col min="10486" max="10486" width="12.6640625" style="87" customWidth="1"/>
    <col min="10487" max="10487" width="10.33203125" style="87" customWidth="1"/>
    <col min="10488" max="10488" width="13.83203125" style="87" customWidth="1"/>
    <col min="10489" max="10490" width="11.5" style="87" customWidth="1"/>
    <col min="10491" max="10491" width="17.83203125" style="87" customWidth="1"/>
    <col min="10492" max="10492" width="16.5" style="87" customWidth="1"/>
    <col min="10493" max="10493" width="16.1640625" style="87" customWidth="1"/>
    <col min="10494" max="10494" width="15.5" style="87" customWidth="1"/>
    <col min="10495" max="10495" width="13.6640625" style="87" customWidth="1"/>
    <col min="10496" max="10497" width="11" style="87" customWidth="1"/>
    <col min="10498" max="10498" width="11.6640625" style="87" customWidth="1"/>
    <col min="10499" max="10499" width="15.33203125" style="87" customWidth="1"/>
    <col min="10500" max="10500" width="12.6640625" style="87" customWidth="1"/>
    <col min="10501" max="10502" width="11" style="87" customWidth="1"/>
    <col min="10503" max="10503" width="13.1640625" style="87" customWidth="1"/>
    <col min="10504" max="10737" width="11.5" style="87"/>
    <col min="10738" max="10738" width="17" style="87" customWidth="1"/>
    <col min="10739" max="10739" width="42.6640625" style="87" bestFit="1" customWidth="1"/>
    <col min="10740" max="10740" width="8.5" style="87" customWidth="1"/>
    <col min="10741" max="10741" width="9.1640625" style="87" customWidth="1"/>
    <col min="10742" max="10742" width="12.6640625" style="87" customWidth="1"/>
    <col min="10743" max="10743" width="10.33203125" style="87" customWidth="1"/>
    <col min="10744" max="10744" width="13.83203125" style="87" customWidth="1"/>
    <col min="10745" max="10746" width="11.5" style="87" customWidth="1"/>
    <col min="10747" max="10747" width="17.83203125" style="87" customWidth="1"/>
    <col min="10748" max="10748" width="16.5" style="87" customWidth="1"/>
    <col min="10749" max="10749" width="16.1640625" style="87" customWidth="1"/>
    <col min="10750" max="10750" width="15.5" style="87" customWidth="1"/>
    <col min="10751" max="10751" width="13.6640625" style="87" customWidth="1"/>
    <col min="10752" max="10753" width="11" style="87" customWidth="1"/>
    <col min="10754" max="10754" width="11.6640625" style="87" customWidth="1"/>
    <col min="10755" max="10755" width="15.33203125" style="87" customWidth="1"/>
    <col min="10756" max="10756" width="12.6640625" style="87" customWidth="1"/>
    <col min="10757" max="10758" width="11" style="87" customWidth="1"/>
    <col min="10759" max="10759" width="13.1640625" style="87" customWidth="1"/>
    <col min="10760" max="10993" width="11.5" style="87"/>
    <col min="10994" max="10994" width="17" style="87" customWidth="1"/>
    <col min="10995" max="10995" width="42.6640625" style="87" bestFit="1" customWidth="1"/>
    <col min="10996" max="10996" width="8.5" style="87" customWidth="1"/>
    <col min="10997" max="10997" width="9.1640625" style="87" customWidth="1"/>
    <col min="10998" max="10998" width="12.6640625" style="87" customWidth="1"/>
    <col min="10999" max="10999" width="10.33203125" style="87" customWidth="1"/>
    <col min="11000" max="11000" width="13.83203125" style="87" customWidth="1"/>
    <col min="11001" max="11002" width="11.5" style="87" customWidth="1"/>
    <col min="11003" max="11003" width="17.83203125" style="87" customWidth="1"/>
    <col min="11004" max="11004" width="16.5" style="87" customWidth="1"/>
    <col min="11005" max="11005" width="16.1640625" style="87" customWidth="1"/>
    <col min="11006" max="11006" width="15.5" style="87" customWidth="1"/>
    <col min="11007" max="11007" width="13.6640625" style="87" customWidth="1"/>
    <col min="11008" max="11009" width="11" style="87" customWidth="1"/>
    <col min="11010" max="11010" width="11.6640625" style="87" customWidth="1"/>
    <col min="11011" max="11011" width="15.33203125" style="87" customWidth="1"/>
    <col min="11012" max="11012" width="12.6640625" style="87" customWidth="1"/>
    <col min="11013" max="11014" width="11" style="87" customWidth="1"/>
    <col min="11015" max="11015" width="13.1640625" style="87" customWidth="1"/>
    <col min="11016" max="11249" width="11.5" style="87"/>
    <col min="11250" max="11250" width="17" style="87" customWidth="1"/>
    <col min="11251" max="11251" width="42.6640625" style="87" bestFit="1" customWidth="1"/>
    <col min="11252" max="11252" width="8.5" style="87" customWidth="1"/>
    <col min="11253" max="11253" width="9.1640625" style="87" customWidth="1"/>
    <col min="11254" max="11254" width="12.6640625" style="87" customWidth="1"/>
    <col min="11255" max="11255" width="10.33203125" style="87" customWidth="1"/>
    <col min="11256" max="11256" width="13.83203125" style="87" customWidth="1"/>
    <col min="11257" max="11258" width="11.5" style="87" customWidth="1"/>
    <col min="11259" max="11259" width="17.83203125" style="87" customWidth="1"/>
    <col min="11260" max="11260" width="16.5" style="87" customWidth="1"/>
    <col min="11261" max="11261" width="16.1640625" style="87" customWidth="1"/>
    <col min="11262" max="11262" width="15.5" style="87" customWidth="1"/>
    <col min="11263" max="11263" width="13.6640625" style="87" customWidth="1"/>
    <col min="11264" max="11265" width="11" style="87" customWidth="1"/>
    <col min="11266" max="11266" width="11.6640625" style="87" customWidth="1"/>
    <col min="11267" max="11267" width="15.33203125" style="87" customWidth="1"/>
    <col min="11268" max="11268" width="12.6640625" style="87" customWidth="1"/>
    <col min="11269" max="11270" width="11" style="87" customWidth="1"/>
    <col min="11271" max="11271" width="13.1640625" style="87" customWidth="1"/>
    <col min="11272" max="11505" width="11.5" style="87"/>
    <col min="11506" max="11506" width="17" style="87" customWidth="1"/>
    <col min="11507" max="11507" width="42.6640625" style="87" bestFit="1" customWidth="1"/>
    <col min="11508" max="11508" width="8.5" style="87" customWidth="1"/>
    <col min="11509" max="11509" width="9.1640625" style="87" customWidth="1"/>
    <col min="11510" max="11510" width="12.6640625" style="87" customWidth="1"/>
    <col min="11511" max="11511" width="10.33203125" style="87" customWidth="1"/>
    <col min="11512" max="11512" width="13.83203125" style="87" customWidth="1"/>
    <col min="11513" max="11514" width="11.5" style="87" customWidth="1"/>
    <col min="11515" max="11515" width="17.83203125" style="87" customWidth="1"/>
    <col min="11516" max="11516" width="16.5" style="87" customWidth="1"/>
    <col min="11517" max="11517" width="16.1640625" style="87" customWidth="1"/>
    <col min="11518" max="11518" width="15.5" style="87" customWidth="1"/>
    <col min="11519" max="11519" width="13.6640625" style="87" customWidth="1"/>
    <col min="11520" max="11521" width="11" style="87" customWidth="1"/>
    <col min="11522" max="11522" width="11.6640625" style="87" customWidth="1"/>
    <col min="11523" max="11523" width="15.33203125" style="87" customWidth="1"/>
    <col min="11524" max="11524" width="12.6640625" style="87" customWidth="1"/>
    <col min="11525" max="11526" width="11" style="87" customWidth="1"/>
    <col min="11527" max="11527" width="13.1640625" style="87" customWidth="1"/>
    <col min="11528" max="11761" width="11.5" style="87"/>
    <col min="11762" max="11762" width="17" style="87" customWidth="1"/>
    <col min="11763" max="11763" width="42.6640625" style="87" bestFit="1" customWidth="1"/>
    <col min="11764" max="11764" width="8.5" style="87" customWidth="1"/>
    <col min="11765" max="11765" width="9.1640625" style="87" customWidth="1"/>
    <col min="11766" max="11766" width="12.6640625" style="87" customWidth="1"/>
    <col min="11767" max="11767" width="10.33203125" style="87" customWidth="1"/>
    <col min="11768" max="11768" width="13.83203125" style="87" customWidth="1"/>
    <col min="11769" max="11770" width="11.5" style="87" customWidth="1"/>
    <col min="11771" max="11771" width="17.83203125" style="87" customWidth="1"/>
    <col min="11772" max="11772" width="16.5" style="87" customWidth="1"/>
    <col min="11773" max="11773" width="16.1640625" style="87" customWidth="1"/>
    <col min="11774" max="11774" width="15.5" style="87" customWidth="1"/>
    <col min="11775" max="11775" width="13.6640625" style="87" customWidth="1"/>
    <col min="11776" max="11777" width="11" style="87" customWidth="1"/>
    <col min="11778" max="11778" width="11.6640625" style="87" customWidth="1"/>
    <col min="11779" max="11779" width="15.33203125" style="87" customWidth="1"/>
    <col min="11780" max="11780" width="12.6640625" style="87" customWidth="1"/>
    <col min="11781" max="11782" width="11" style="87" customWidth="1"/>
    <col min="11783" max="11783" width="13.1640625" style="87" customWidth="1"/>
    <col min="11784" max="12017" width="11.5" style="87"/>
    <col min="12018" max="12018" width="17" style="87" customWidth="1"/>
    <col min="12019" max="12019" width="42.6640625" style="87" bestFit="1" customWidth="1"/>
    <col min="12020" max="12020" width="8.5" style="87" customWidth="1"/>
    <col min="12021" max="12021" width="9.1640625" style="87" customWidth="1"/>
    <col min="12022" max="12022" width="12.6640625" style="87" customWidth="1"/>
    <col min="12023" max="12023" width="10.33203125" style="87" customWidth="1"/>
    <col min="12024" max="12024" width="13.83203125" style="87" customWidth="1"/>
    <col min="12025" max="12026" width="11.5" style="87" customWidth="1"/>
    <col min="12027" max="12027" width="17.83203125" style="87" customWidth="1"/>
    <col min="12028" max="12028" width="16.5" style="87" customWidth="1"/>
    <col min="12029" max="12029" width="16.1640625" style="87" customWidth="1"/>
    <col min="12030" max="12030" width="15.5" style="87" customWidth="1"/>
    <col min="12031" max="12031" width="13.6640625" style="87" customWidth="1"/>
    <col min="12032" max="12033" width="11" style="87" customWidth="1"/>
    <col min="12034" max="12034" width="11.6640625" style="87" customWidth="1"/>
    <col min="12035" max="12035" width="15.33203125" style="87" customWidth="1"/>
    <col min="12036" max="12036" width="12.6640625" style="87" customWidth="1"/>
    <col min="12037" max="12038" width="11" style="87" customWidth="1"/>
    <col min="12039" max="12039" width="13.1640625" style="87" customWidth="1"/>
    <col min="12040" max="12273" width="11.5" style="87"/>
    <col min="12274" max="12274" width="17" style="87" customWidth="1"/>
    <col min="12275" max="12275" width="42.6640625" style="87" bestFit="1" customWidth="1"/>
    <col min="12276" max="12276" width="8.5" style="87" customWidth="1"/>
    <col min="12277" max="12277" width="9.1640625" style="87" customWidth="1"/>
    <col min="12278" max="12278" width="12.6640625" style="87" customWidth="1"/>
    <col min="12279" max="12279" width="10.33203125" style="87" customWidth="1"/>
    <col min="12280" max="12280" width="13.83203125" style="87" customWidth="1"/>
    <col min="12281" max="12282" width="11.5" style="87" customWidth="1"/>
    <col min="12283" max="12283" width="17.83203125" style="87" customWidth="1"/>
    <col min="12284" max="12284" width="16.5" style="87" customWidth="1"/>
    <col min="12285" max="12285" width="16.1640625" style="87" customWidth="1"/>
    <col min="12286" max="12286" width="15.5" style="87" customWidth="1"/>
    <col min="12287" max="12287" width="13.6640625" style="87" customWidth="1"/>
    <col min="12288" max="12289" width="11" style="87" customWidth="1"/>
    <col min="12290" max="12290" width="11.6640625" style="87" customWidth="1"/>
    <col min="12291" max="12291" width="15.33203125" style="87" customWidth="1"/>
    <col min="12292" max="12292" width="12.6640625" style="87" customWidth="1"/>
    <col min="12293" max="12294" width="11" style="87" customWidth="1"/>
    <col min="12295" max="12295" width="13.1640625" style="87" customWidth="1"/>
    <col min="12296" max="12529" width="11.5" style="87"/>
    <col min="12530" max="12530" width="17" style="87" customWidth="1"/>
    <col min="12531" max="12531" width="42.6640625" style="87" bestFit="1" customWidth="1"/>
    <col min="12532" max="12532" width="8.5" style="87" customWidth="1"/>
    <col min="12533" max="12533" width="9.1640625" style="87" customWidth="1"/>
    <col min="12534" max="12534" width="12.6640625" style="87" customWidth="1"/>
    <col min="12535" max="12535" width="10.33203125" style="87" customWidth="1"/>
    <col min="12536" max="12536" width="13.83203125" style="87" customWidth="1"/>
    <col min="12537" max="12538" width="11.5" style="87" customWidth="1"/>
    <col min="12539" max="12539" width="17.83203125" style="87" customWidth="1"/>
    <col min="12540" max="12540" width="16.5" style="87" customWidth="1"/>
    <col min="12541" max="12541" width="16.1640625" style="87" customWidth="1"/>
    <col min="12542" max="12542" width="15.5" style="87" customWidth="1"/>
    <col min="12543" max="12543" width="13.6640625" style="87" customWidth="1"/>
    <col min="12544" max="12545" width="11" style="87" customWidth="1"/>
    <col min="12546" max="12546" width="11.6640625" style="87" customWidth="1"/>
    <col min="12547" max="12547" width="15.33203125" style="87" customWidth="1"/>
    <col min="12548" max="12548" width="12.6640625" style="87" customWidth="1"/>
    <col min="12549" max="12550" width="11" style="87" customWidth="1"/>
    <col min="12551" max="12551" width="13.1640625" style="87" customWidth="1"/>
    <col min="12552" max="12785" width="11.5" style="87"/>
    <col min="12786" max="12786" width="17" style="87" customWidth="1"/>
    <col min="12787" max="12787" width="42.6640625" style="87" bestFit="1" customWidth="1"/>
    <col min="12788" max="12788" width="8.5" style="87" customWidth="1"/>
    <col min="12789" max="12789" width="9.1640625" style="87" customWidth="1"/>
    <col min="12790" max="12790" width="12.6640625" style="87" customWidth="1"/>
    <col min="12791" max="12791" width="10.33203125" style="87" customWidth="1"/>
    <col min="12792" max="12792" width="13.83203125" style="87" customWidth="1"/>
    <col min="12793" max="12794" width="11.5" style="87" customWidth="1"/>
    <col min="12795" max="12795" width="17.83203125" style="87" customWidth="1"/>
    <col min="12796" max="12796" width="16.5" style="87" customWidth="1"/>
    <col min="12797" max="12797" width="16.1640625" style="87" customWidth="1"/>
    <col min="12798" max="12798" width="15.5" style="87" customWidth="1"/>
    <col min="12799" max="12799" width="13.6640625" style="87" customWidth="1"/>
    <col min="12800" max="12801" width="11" style="87" customWidth="1"/>
    <col min="12802" max="12802" width="11.6640625" style="87" customWidth="1"/>
    <col min="12803" max="12803" width="15.33203125" style="87" customWidth="1"/>
    <col min="12804" max="12804" width="12.6640625" style="87" customWidth="1"/>
    <col min="12805" max="12806" width="11" style="87" customWidth="1"/>
    <col min="12807" max="12807" width="13.1640625" style="87" customWidth="1"/>
    <col min="12808" max="13041" width="11.5" style="87"/>
    <col min="13042" max="13042" width="17" style="87" customWidth="1"/>
    <col min="13043" max="13043" width="42.6640625" style="87" bestFit="1" customWidth="1"/>
    <col min="13044" max="13044" width="8.5" style="87" customWidth="1"/>
    <col min="13045" max="13045" width="9.1640625" style="87" customWidth="1"/>
    <col min="13046" max="13046" width="12.6640625" style="87" customWidth="1"/>
    <col min="13047" max="13047" width="10.33203125" style="87" customWidth="1"/>
    <col min="13048" max="13048" width="13.83203125" style="87" customWidth="1"/>
    <col min="13049" max="13050" width="11.5" style="87" customWidth="1"/>
    <col min="13051" max="13051" width="17.83203125" style="87" customWidth="1"/>
    <col min="13052" max="13052" width="16.5" style="87" customWidth="1"/>
    <col min="13053" max="13053" width="16.1640625" style="87" customWidth="1"/>
    <col min="13054" max="13054" width="15.5" style="87" customWidth="1"/>
    <col min="13055" max="13055" width="13.6640625" style="87" customWidth="1"/>
    <col min="13056" max="13057" width="11" style="87" customWidth="1"/>
    <col min="13058" max="13058" width="11.6640625" style="87" customWidth="1"/>
    <col min="13059" max="13059" width="15.33203125" style="87" customWidth="1"/>
    <col min="13060" max="13060" width="12.6640625" style="87" customWidth="1"/>
    <col min="13061" max="13062" width="11" style="87" customWidth="1"/>
    <col min="13063" max="13063" width="13.1640625" style="87" customWidth="1"/>
    <col min="13064" max="13297" width="11.5" style="87"/>
    <col min="13298" max="13298" width="17" style="87" customWidth="1"/>
    <col min="13299" max="13299" width="42.6640625" style="87" bestFit="1" customWidth="1"/>
    <col min="13300" max="13300" width="8.5" style="87" customWidth="1"/>
    <col min="13301" max="13301" width="9.1640625" style="87" customWidth="1"/>
    <col min="13302" max="13302" width="12.6640625" style="87" customWidth="1"/>
    <col min="13303" max="13303" width="10.33203125" style="87" customWidth="1"/>
    <col min="13304" max="13304" width="13.83203125" style="87" customWidth="1"/>
    <col min="13305" max="13306" width="11.5" style="87" customWidth="1"/>
    <col min="13307" max="13307" width="17.83203125" style="87" customWidth="1"/>
    <col min="13308" max="13308" width="16.5" style="87" customWidth="1"/>
    <col min="13309" max="13309" width="16.1640625" style="87" customWidth="1"/>
    <col min="13310" max="13310" width="15.5" style="87" customWidth="1"/>
    <col min="13311" max="13311" width="13.6640625" style="87" customWidth="1"/>
    <col min="13312" max="13313" width="11" style="87" customWidth="1"/>
    <col min="13314" max="13314" width="11.6640625" style="87" customWidth="1"/>
    <col min="13315" max="13315" width="15.33203125" style="87" customWidth="1"/>
    <col min="13316" max="13316" width="12.6640625" style="87" customWidth="1"/>
    <col min="13317" max="13318" width="11" style="87" customWidth="1"/>
    <col min="13319" max="13319" width="13.1640625" style="87" customWidth="1"/>
    <col min="13320" max="13553" width="11.5" style="87"/>
    <col min="13554" max="13554" width="17" style="87" customWidth="1"/>
    <col min="13555" max="13555" width="42.6640625" style="87" bestFit="1" customWidth="1"/>
    <col min="13556" max="13556" width="8.5" style="87" customWidth="1"/>
    <col min="13557" max="13557" width="9.1640625" style="87" customWidth="1"/>
    <col min="13558" max="13558" width="12.6640625" style="87" customWidth="1"/>
    <col min="13559" max="13559" width="10.33203125" style="87" customWidth="1"/>
    <col min="13560" max="13560" width="13.83203125" style="87" customWidth="1"/>
    <col min="13561" max="13562" width="11.5" style="87" customWidth="1"/>
    <col min="13563" max="13563" width="17.83203125" style="87" customWidth="1"/>
    <col min="13564" max="13564" width="16.5" style="87" customWidth="1"/>
    <col min="13565" max="13565" width="16.1640625" style="87" customWidth="1"/>
    <col min="13566" max="13566" width="15.5" style="87" customWidth="1"/>
    <col min="13567" max="13567" width="13.6640625" style="87" customWidth="1"/>
    <col min="13568" max="13569" width="11" style="87" customWidth="1"/>
    <col min="13570" max="13570" width="11.6640625" style="87" customWidth="1"/>
    <col min="13571" max="13571" width="15.33203125" style="87" customWidth="1"/>
    <col min="13572" max="13572" width="12.6640625" style="87" customWidth="1"/>
    <col min="13573" max="13574" width="11" style="87" customWidth="1"/>
    <col min="13575" max="13575" width="13.1640625" style="87" customWidth="1"/>
    <col min="13576" max="13809" width="11.5" style="87"/>
    <col min="13810" max="13810" width="17" style="87" customWidth="1"/>
    <col min="13811" max="13811" width="42.6640625" style="87" bestFit="1" customWidth="1"/>
    <col min="13812" max="13812" width="8.5" style="87" customWidth="1"/>
    <col min="13813" max="13813" width="9.1640625" style="87" customWidth="1"/>
    <col min="13814" max="13814" width="12.6640625" style="87" customWidth="1"/>
    <col min="13815" max="13815" width="10.33203125" style="87" customWidth="1"/>
    <col min="13816" max="13816" width="13.83203125" style="87" customWidth="1"/>
    <col min="13817" max="13818" width="11.5" style="87" customWidth="1"/>
    <col min="13819" max="13819" width="17.83203125" style="87" customWidth="1"/>
    <col min="13820" max="13820" width="16.5" style="87" customWidth="1"/>
    <col min="13821" max="13821" width="16.1640625" style="87" customWidth="1"/>
    <col min="13822" max="13822" width="15.5" style="87" customWidth="1"/>
    <col min="13823" max="13823" width="13.6640625" style="87" customWidth="1"/>
    <col min="13824" max="13825" width="11" style="87" customWidth="1"/>
    <col min="13826" max="13826" width="11.6640625" style="87" customWidth="1"/>
    <col min="13827" max="13827" width="15.33203125" style="87" customWidth="1"/>
    <col min="13828" max="13828" width="12.6640625" style="87" customWidth="1"/>
    <col min="13829" max="13830" width="11" style="87" customWidth="1"/>
    <col min="13831" max="13831" width="13.1640625" style="87" customWidth="1"/>
    <col min="13832" max="14065" width="11.5" style="87"/>
    <col min="14066" max="14066" width="17" style="87" customWidth="1"/>
    <col min="14067" max="14067" width="42.6640625" style="87" bestFit="1" customWidth="1"/>
    <col min="14068" max="14068" width="8.5" style="87" customWidth="1"/>
    <col min="14069" max="14069" width="9.1640625" style="87" customWidth="1"/>
    <col min="14070" max="14070" width="12.6640625" style="87" customWidth="1"/>
    <col min="14071" max="14071" width="10.33203125" style="87" customWidth="1"/>
    <col min="14072" max="14072" width="13.83203125" style="87" customWidth="1"/>
    <col min="14073" max="14074" width="11.5" style="87" customWidth="1"/>
    <col min="14075" max="14075" width="17.83203125" style="87" customWidth="1"/>
    <col min="14076" max="14076" width="16.5" style="87" customWidth="1"/>
    <col min="14077" max="14077" width="16.1640625" style="87" customWidth="1"/>
    <col min="14078" max="14078" width="15.5" style="87" customWidth="1"/>
    <col min="14079" max="14079" width="13.6640625" style="87" customWidth="1"/>
    <col min="14080" max="14081" width="11" style="87" customWidth="1"/>
    <col min="14082" max="14082" width="11.6640625" style="87" customWidth="1"/>
    <col min="14083" max="14083" width="15.33203125" style="87" customWidth="1"/>
    <col min="14084" max="14084" width="12.6640625" style="87" customWidth="1"/>
    <col min="14085" max="14086" width="11" style="87" customWidth="1"/>
    <col min="14087" max="14087" width="13.1640625" style="87" customWidth="1"/>
    <col min="14088" max="14321" width="11.5" style="87"/>
    <col min="14322" max="14322" width="17" style="87" customWidth="1"/>
    <col min="14323" max="14323" width="42.6640625" style="87" bestFit="1" customWidth="1"/>
    <col min="14324" max="14324" width="8.5" style="87" customWidth="1"/>
    <col min="14325" max="14325" width="9.1640625" style="87" customWidth="1"/>
    <col min="14326" max="14326" width="12.6640625" style="87" customWidth="1"/>
    <col min="14327" max="14327" width="10.33203125" style="87" customWidth="1"/>
    <col min="14328" max="14328" width="13.83203125" style="87" customWidth="1"/>
    <col min="14329" max="14330" width="11.5" style="87" customWidth="1"/>
    <col min="14331" max="14331" width="17.83203125" style="87" customWidth="1"/>
    <col min="14332" max="14332" width="16.5" style="87" customWidth="1"/>
    <col min="14333" max="14333" width="16.1640625" style="87" customWidth="1"/>
    <col min="14334" max="14334" width="15.5" style="87" customWidth="1"/>
    <col min="14335" max="14335" width="13.6640625" style="87" customWidth="1"/>
    <col min="14336" max="14337" width="11" style="87" customWidth="1"/>
    <col min="14338" max="14338" width="11.6640625" style="87" customWidth="1"/>
    <col min="14339" max="14339" width="15.33203125" style="87" customWidth="1"/>
    <col min="14340" max="14340" width="12.6640625" style="87" customWidth="1"/>
    <col min="14341" max="14342" width="11" style="87" customWidth="1"/>
    <col min="14343" max="14343" width="13.1640625" style="87" customWidth="1"/>
    <col min="14344" max="14577" width="11.5" style="87"/>
    <col min="14578" max="14578" width="17" style="87" customWidth="1"/>
    <col min="14579" max="14579" width="42.6640625" style="87" bestFit="1" customWidth="1"/>
    <col min="14580" max="14580" width="8.5" style="87" customWidth="1"/>
    <col min="14581" max="14581" width="9.1640625" style="87" customWidth="1"/>
    <col min="14582" max="14582" width="12.6640625" style="87" customWidth="1"/>
    <col min="14583" max="14583" width="10.33203125" style="87" customWidth="1"/>
    <col min="14584" max="14584" width="13.83203125" style="87" customWidth="1"/>
    <col min="14585" max="14586" width="11.5" style="87" customWidth="1"/>
    <col min="14587" max="14587" width="17.83203125" style="87" customWidth="1"/>
    <col min="14588" max="14588" width="16.5" style="87" customWidth="1"/>
    <col min="14589" max="14589" width="16.1640625" style="87" customWidth="1"/>
    <col min="14590" max="14590" width="15.5" style="87" customWidth="1"/>
    <col min="14591" max="14591" width="13.6640625" style="87" customWidth="1"/>
    <col min="14592" max="14593" width="11" style="87" customWidth="1"/>
    <col min="14594" max="14594" width="11.6640625" style="87" customWidth="1"/>
    <col min="14595" max="14595" width="15.33203125" style="87" customWidth="1"/>
    <col min="14596" max="14596" width="12.6640625" style="87" customWidth="1"/>
    <col min="14597" max="14598" width="11" style="87" customWidth="1"/>
    <col min="14599" max="14599" width="13.1640625" style="87" customWidth="1"/>
    <col min="14600" max="14833" width="11.5" style="87"/>
    <col min="14834" max="14834" width="17" style="87" customWidth="1"/>
    <col min="14835" max="14835" width="42.6640625" style="87" bestFit="1" customWidth="1"/>
    <col min="14836" max="14836" width="8.5" style="87" customWidth="1"/>
    <col min="14837" max="14837" width="9.1640625" style="87" customWidth="1"/>
    <col min="14838" max="14838" width="12.6640625" style="87" customWidth="1"/>
    <col min="14839" max="14839" width="10.33203125" style="87" customWidth="1"/>
    <col min="14840" max="14840" width="13.83203125" style="87" customWidth="1"/>
    <col min="14841" max="14842" width="11.5" style="87" customWidth="1"/>
    <col min="14843" max="14843" width="17.83203125" style="87" customWidth="1"/>
    <col min="14844" max="14844" width="16.5" style="87" customWidth="1"/>
    <col min="14845" max="14845" width="16.1640625" style="87" customWidth="1"/>
    <col min="14846" max="14846" width="15.5" style="87" customWidth="1"/>
    <col min="14847" max="14847" width="13.6640625" style="87" customWidth="1"/>
    <col min="14848" max="14849" width="11" style="87" customWidth="1"/>
    <col min="14850" max="14850" width="11.6640625" style="87" customWidth="1"/>
    <col min="14851" max="14851" width="15.33203125" style="87" customWidth="1"/>
    <col min="14852" max="14852" width="12.6640625" style="87" customWidth="1"/>
    <col min="14853" max="14854" width="11" style="87" customWidth="1"/>
    <col min="14855" max="14855" width="13.1640625" style="87" customWidth="1"/>
    <col min="14856" max="15089" width="11.5" style="87"/>
    <col min="15090" max="15090" width="17" style="87" customWidth="1"/>
    <col min="15091" max="15091" width="42.6640625" style="87" bestFit="1" customWidth="1"/>
    <col min="15092" max="15092" width="8.5" style="87" customWidth="1"/>
    <col min="15093" max="15093" width="9.1640625" style="87" customWidth="1"/>
    <col min="15094" max="15094" width="12.6640625" style="87" customWidth="1"/>
    <col min="15095" max="15095" width="10.33203125" style="87" customWidth="1"/>
    <col min="15096" max="15096" width="13.83203125" style="87" customWidth="1"/>
    <col min="15097" max="15098" width="11.5" style="87" customWidth="1"/>
    <col min="15099" max="15099" width="17.83203125" style="87" customWidth="1"/>
    <col min="15100" max="15100" width="16.5" style="87" customWidth="1"/>
    <col min="15101" max="15101" width="16.1640625" style="87" customWidth="1"/>
    <col min="15102" max="15102" width="15.5" style="87" customWidth="1"/>
    <col min="15103" max="15103" width="13.6640625" style="87" customWidth="1"/>
    <col min="15104" max="15105" width="11" style="87" customWidth="1"/>
    <col min="15106" max="15106" width="11.6640625" style="87" customWidth="1"/>
    <col min="15107" max="15107" width="15.33203125" style="87" customWidth="1"/>
    <col min="15108" max="15108" width="12.6640625" style="87" customWidth="1"/>
    <col min="15109" max="15110" width="11" style="87" customWidth="1"/>
    <col min="15111" max="15111" width="13.1640625" style="87" customWidth="1"/>
    <col min="15112" max="15345" width="11.5" style="87"/>
    <col min="15346" max="15346" width="17" style="87" customWidth="1"/>
    <col min="15347" max="15347" width="42.6640625" style="87" bestFit="1" customWidth="1"/>
    <col min="15348" max="15348" width="8.5" style="87" customWidth="1"/>
    <col min="15349" max="15349" width="9.1640625" style="87" customWidth="1"/>
    <col min="15350" max="15350" width="12.6640625" style="87" customWidth="1"/>
    <col min="15351" max="15351" width="10.33203125" style="87" customWidth="1"/>
    <col min="15352" max="15352" width="13.83203125" style="87" customWidth="1"/>
    <col min="15353" max="15354" width="11.5" style="87" customWidth="1"/>
    <col min="15355" max="15355" width="17.83203125" style="87" customWidth="1"/>
    <col min="15356" max="15356" width="16.5" style="87" customWidth="1"/>
    <col min="15357" max="15357" width="16.1640625" style="87" customWidth="1"/>
    <col min="15358" max="15358" width="15.5" style="87" customWidth="1"/>
    <col min="15359" max="15359" width="13.6640625" style="87" customWidth="1"/>
    <col min="15360" max="15361" width="11" style="87" customWidth="1"/>
    <col min="15362" max="15362" width="11.6640625" style="87" customWidth="1"/>
    <col min="15363" max="15363" width="15.33203125" style="87" customWidth="1"/>
    <col min="15364" max="15364" width="12.6640625" style="87" customWidth="1"/>
    <col min="15365" max="15366" width="11" style="87" customWidth="1"/>
    <col min="15367" max="15367" width="13.1640625" style="87" customWidth="1"/>
    <col min="15368" max="15601" width="11.5" style="87"/>
    <col min="15602" max="15602" width="17" style="87" customWidth="1"/>
    <col min="15603" max="15603" width="42.6640625" style="87" bestFit="1" customWidth="1"/>
    <col min="15604" max="15604" width="8.5" style="87" customWidth="1"/>
    <col min="15605" max="15605" width="9.1640625" style="87" customWidth="1"/>
    <col min="15606" max="15606" width="12.6640625" style="87" customWidth="1"/>
    <col min="15607" max="15607" width="10.33203125" style="87" customWidth="1"/>
    <col min="15608" max="15608" width="13.83203125" style="87" customWidth="1"/>
    <col min="15609" max="15610" width="11.5" style="87" customWidth="1"/>
    <col min="15611" max="15611" width="17.83203125" style="87" customWidth="1"/>
    <col min="15612" max="15612" width="16.5" style="87" customWidth="1"/>
    <col min="15613" max="15613" width="16.1640625" style="87" customWidth="1"/>
    <col min="15614" max="15614" width="15.5" style="87" customWidth="1"/>
    <col min="15615" max="15615" width="13.6640625" style="87" customWidth="1"/>
    <col min="15616" max="15617" width="11" style="87" customWidth="1"/>
    <col min="15618" max="15618" width="11.6640625" style="87" customWidth="1"/>
    <col min="15619" max="15619" width="15.33203125" style="87" customWidth="1"/>
    <col min="15620" max="15620" width="12.6640625" style="87" customWidth="1"/>
    <col min="15621" max="15622" width="11" style="87" customWidth="1"/>
    <col min="15623" max="15623" width="13.1640625" style="87" customWidth="1"/>
    <col min="15624" max="15857" width="11.5" style="87"/>
    <col min="15858" max="15858" width="17" style="87" customWidth="1"/>
    <col min="15859" max="15859" width="42.6640625" style="87" bestFit="1" customWidth="1"/>
    <col min="15860" max="15860" width="8.5" style="87" customWidth="1"/>
    <col min="15861" max="15861" width="9.1640625" style="87" customWidth="1"/>
    <col min="15862" max="15862" width="12.6640625" style="87" customWidth="1"/>
    <col min="15863" max="15863" width="10.33203125" style="87" customWidth="1"/>
    <col min="15864" max="15864" width="13.83203125" style="87" customWidth="1"/>
    <col min="15865" max="15866" width="11.5" style="87" customWidth="1"/>
    <col min="15867" max="15867" width="17.83203125" style="87" customWidth="1"/>
    <col min="15868" max="15868" width="16.5" style="87" customWidth="1"/>
    <col min="15869" max="15869" width="16.1640625" style="87" customWidth="1"/>
    <col min="15870" max="15870" width="15.5" style="87" customWidth="1"/>
    <col min="15871" max="15871" width="13.6640625" style="87" customWidth="1"/>
    <col min="15872" max="15873" width="11" style="87" customWidth="1"/>
    <col min="15874" max="15874" width="11.6640625" style="87" customWidth="1"/>
    <col min="15875" max="15875" width="15.33203125" style="87" customWidth="1"/>
    <col min="15876" max="15876" width="12.6640625" style="87" customWidth="1"/>
    <col min="15877" max="15878" width="11" style="87" customWidth="1"/>
    <col min="15879" max="15879" width="13.1640625" style="87" customWidth="1"/>
    <col min="15880" max="16113" width="11.5" style="87"/>
    <col min="16114" max="16114" width="17" style="87" customWidth="1"/>
    <col min="16115" max="16115" width="42.6640625" style="87" bestFit="1" customWidth="1"/>
    <col min="16116" max="16116" width="8.5" style="87" customWidth="1"/>
    <col min="16117" max="16117" width="9.1640625" style="87" customWidth="1"/>
    <col min="16118" max="16118" width="12.6640625" style="87" customWidth="1"/>
    <col min="16119" max="16119" width="10.33203125" style="87" customWidth="1"/>
    <col min="16120" max="16120" width="13.83203125" style="87" customWidth="1"/>
    <col min="16121" max="16122" width="11.5" style="87" customWidth="1"/>
    <col min="16123" max="16123" width="17.83203125" style="87" customWidth="1"/>
    <col min="16124" max="16124" width="16.5" style="87" customWidth="1"/>
    <col min="16125" max="16125" width="16.1640625" style="87" customWidth="1"/>
    <col min="16126" max="16126" width="15.5" style="87" customWidth="1"/>
    <col min="16127" max="16127" width="13.6640625" style="87" customWidth="1"/>
    <col min="16128" max="16129" width="11" style="87" customWidth="1"/>
    <col min="16130" max="16130" width="11.6640625" style="87" customWidth="1"/>
    <col min="16131" max="16131" width="15.33203125" style="87" customWidth="1"/>
    <col min="16132" max="16132" width="12.6640625" style="87" customWidth="1"/>
    <col min="16133" max="16134" width="11" style="87" customWidth="1"/>
    <col min="16135" max="16135" width="13.1640625" style="87" customWidth="1"/>
    <col min="16136" max="16384" width="11.5" style="87"/>
  </cols>
  <sheetData>
    <row r="1" spans="1:8" ht="30" hidden="1" customHeight="1"/>
    <row r="2" spans="1:8" s="137" customFormat="1" ht="52.5" customHeight="1">
      <c r="A2" s="139" t="s">
        <v>69</v>
      </c>
      <c r="B2" s="139" t="s">
        <v>504</v>
      </c>
      <c r="C2" s="139" t="s">
        <v>71</v>
      </c>
      <c r="D2" s="139" t="s">
        <v>505</v>
      </c>
      <c r="E2" s="139" t="s">
        <v>407</v>
      </c>
      <c r="F2" s="139" t="s">
        <v>411</v>
      </c>
      <c r="G2" s="139" t="s">
        <v>72</v>
      </c>
      <c r="H2" s="139" t="s">
        <v>75</v>
      </c>
    </row>
    <row r="3" spans="1:8" s="138" customFormat="1" ht="28.5" customHeight="1">
      <c r="A3" s="140" t="s">
        <v>138</v>
      </c>
      <c r="B3" s="140" t="s">
        <v>409</v>
      </c>
      <c r="C3" s="141" t="s">
        <v>104</v>
      </c>
      <c r="D3" s="141"/>
      <c r="E3" s="140" t="s">
        <v>415</v>
      </c>
      <c r="F3" s="140" t="s">
        <v>449</v>
      </c>
      <c r="G3" s="142">
        <v>4144</v>
      </c>
      <c r="H3" s="143">
        <v>95</v>
      </c>
    </row>
    <row r="4" spans="1:8" s="138" customFormat="1" ht="28.5" customHeight="1">
      <c r="A4" s="140" t="s">
        <v>136</v>
      </c>
      <c r="B4" s="140" t="s">
        <v>409</v>
      </c>
      <c r="C4" s="141" t="s">
        <v>104</v>
      </c>
      <c r="D4" s="141"/>
      <c r="E4" s="140" t="s">
        <v>415</v>
      </c>
      <c r="F4" s="140" t="s">
        <v>450</v>
      </c>
      <c r="G4" s="142">
        <v>4108</v>
      </c>
      <c r="H4" s="143">
        <v>396</v>
      </c>
    </row>
    <row r="5" spans="1:8" s="138" customFormat="1" ht="28.5" customHeight="1">
      <c r="A5" s="140" t="s">
        <v>141</v>
      </c>
      <c r="B5" s="140" t="s">
        <v>409</v>
      </c>
      <c r="C5" s="141" t="s">
        <v>104</v>
      </c>
      <c r="D5" s="141"/>
      <c r="E5" s="140" t="s">
        <v>415</v>
      </c>
      <c r="F5" s="140" t="s">
        <v>441</v>
      </c>
      <c r="G5" s="142">
        <v>4121</v>
      </c>
      <c r="H5" s="143">
        <v>360</v>
      </c>
    </row>
    <row r="6" spans="1:8" s="138" customFormat="1" ht="28.5" customHeight="1">
      <c r="A6" s="140" t="s">
        <v>181</v>
      </c>
      <c r="B6" s="140" t="s">
        <v>409</v>
      </c>
      <c r="C6" s="141" t="s">
        <v>104</v>
      </c>
      <c r="D6" s="141"/>
      <c r="E6" s="140" t="s">
        <v>415</v>
      </c>
      <c r="F6" s="140" t="s">
        <v>451</v>
      </c>
      <c r="G6" s="142">
        <v>4084</v>
      </c>
      <c r="H6" s="143">
        <v>132</v>
      </c>
    </row>
    <row r="7" spans="1:8" s="138" customFormat="1" ht="28.5" customHeight="1">
      <c r="A7" s="140" t="s">
        <v>137</v>
      </c>
      <c r="B7" s="140" t="s">
        <v>409</v>
      </c>
      <c r="C7" s="141" t="s">
        <v>104</v>
      </c>
      <c r="D7" s="141"/>
      <c r="E7" s="140" t="s">
        <v>415</v>
      </c>
      <c r="F7" s="140" t="s">
        <v>452</v>
      </c>
      <c r="G7" s="142">
        <v>4148</v>
      </c>
      <c r="H7" s="143">
        <v>204</v>
      </c>
    </row>
    <row r="8" spans="1:8" s="138" customFormat="1" ht="28.5" customHeight="1">
      <c r="A8" s="140" t="s">
        <v>179</v>
      </c>
      <c r="B8" s="140" t="s">
        <v>409</v>
      </c>
      <c r="C8" s="141" t="s">
        <v>104</v>
      </c>
      <c r="D8" s="141"/>
      <c r="E8" s="140" t="s">
        <v>415</v>
      </c>
      <c r="F8" s="140" t="s">
        <v>453</v>
      </c>
      <c r="G8" s="142">
        <v>4094</v>
      </c>
      <c r="H8" s="143">
        <v>430</v>
      </c>
    </row>
    <row r="9" spans="1:8" s="138" customFormat="1" ht="28.5" customHeight="1">
      <c r="A9" s="140" t="s">
        <v>139</v>
      </c>
      <c r="B9" s="140" t="s">
        <v>409</v>
      </c>
      <c r="C9" s="141" t="s">
        <v>104</v>
      </c>
      <c r="D9" s="141"/>
      <c r="E9" s="140" t="s">
        <v>415</v>
      </c>
      <c r="F9" s="140" t="s">
        <v>443</v>
      </c>
      <c r="G9" s="142">
        <v>4088</v>
      </c>
      <c r="H9" s="143">
        <v>264</v>
      </c>
    </row>
    <row r="10" spans="1:8" s="138" customFormat="1" ht="28.5" customHeight="1">
      <c r="A10" s="140" t="s">
        <v>180</v>
      </c>
      <c r="B10" s="140" t="s">
        <v>409</v>
      </c>
      <c r="C10" s="141" t="s">
        <v>104</v>
      </c>
      <c r="D10" s="141"/>
      <c r="E10" s="140" t="s">
        <v>415</v>
      </c>
      <c r="F10" s="140" t="s">
        <v>454</v>
      </c>
      <c r="G10" s="142">
        <v>40001</v>
      </c>
      <c r="H10" s="143">
        <v>107</v>
      </c>
    </row>
    <row r="11" spans="1:8" s="138" customFormat="1" ht="28.5" customHeight="1">
      <c r="A11" s="140" t="s">
        <v>140</v>
      </c>
      <c r="B11" s="140" t="s">
        <v>409</v>
      </c>
      <c r="C11" s="141" t="s">
        <v>104</v>
      </c>
      <c r="D11" s="141"/>
      <c r="E11" s="140" t="s">
        <v>415</v>
      </c>
      <c r="F11" s="140" t="s">
        <v>455</v>
      </c>
      <c r="G11" s="142">
        <v>4106</v>
      </c>
      <c r="H11" s="143">
        <v>108</v>
      </c>
    </row>
    <row r="12" spans="1:8" s="138" customFormat="1" ht="28.5" customHeight="1">
      <c r="A12" s="140" t="s">
        <v>142</v>
      </c>
      <c r="B12" s="140" t="s">
        <v>409</v>
      </c>
      <c r="C12" s="141" t="s">
        <v>104</v>
      </c>
      <c r="D12" s="141"/>
      <c r="E12" s="140" t="s">
        <v>415</v>
      </c>
      <c r="F12" s="140" t="s">
        <v>456</v>
      </c>
      <c r="G12" s="142">
        <v>4189</v>
      </c>
      <c r="H12" s="143">
        <v>108</v>
      </c>
    </row>
    <row r="13" spans="1:8" s="138" customFormat="1" ht="28.5" customHeight="1">
      <c r="A13" s="140" t="s">
        <v>143</v>
      </c>
      <c r="B13" s="140" t="s">
        <v>409</v>
      </c>
      <c r="C13" s="141" t="s">
        <v>104</v>
      </c>
      <c r="D13" s="141"/>
      <c r="E13" s="140" t="s">
        <v>415</v>
      </c>
      <c r="F13" s="140" t="s">
        <v>457</v>
      </c>
      <c r="G13" s="142">
        <v>4183</v>
      </c>
      <c r="H13" s="143">
        <v>454</v>
      </c>
    </row>
    <row r="14" spans="1:8" s="138" customFormat="1" ht="28.5" customHeight="1">
      <c r="A14" s="140" t="s">
        <v>144</v>
      </c>
      <c r="B14" s="140" t="s">
        <v>409</v>
      </c>
      <c r="C14" s="141" t="s">
        <v>104</v>
      </c>
      <c r="D14" s="141"/>
      <c r="E14" s="140" t="s">
        <v>415</v>
      </c>
      <c r="F14" s="140" t="s">
        <v>458</v>
      </c>
      <c r="G14" s="142">
        <v>4036</v>
      </c>
      <c r="H14" s="143">
        <v>479</v>
      </c>
    </row>
    <row r="15" spans="1:8" s="138" customFormat="1" ht="28.5" customHeight="1">
      <c r="A15" s="140" t="s">
        <v>145</v>
      </c>
      <c r="B15" s="140" t="s">
        <v>409</v>
      </c>
      <c r="C15" s="141" t="s">
        <v>104</v>
      </c>
      <c r="D15" s="141"/>
      <c r="E15" s="140" t="s">
        <v>415</v>
      </c>
      <c r="F15" s="140" t="s">
        <v>459</v>
      </c>
      <c r="G15" s="142">
        <v>148</v>
      </c>
      <c r="H15" s="143">
        <v>288</v>
      </c>
    </row>
    <row r="16" spans="1:8" s="138" customFormat="1" ht="28.5" customHeight="1">
      <c r="A16" s="140" t="s">
        <v>186</v>
      </c>
      <c r="B16" s="140" t="s">
        <v>409</v>
      </c>
      <c r="C16" s="141" t="s">
        <v>104</v>
      </c>
      <c r="D16" s="141"/>
      <c r="E16" s="140" t="s">
        <v>416</v>
      </c>
      <c r="F16" s="140" t="s">
        <v>460</v>
      </c>
      <c r="G16" s="142">
        <v>4128</v>
      </c>
      <c r="H16" s="143">
        <v>96</v>
      </c>
    </row>
    <row r="17" spans="1:8" s="138" customFormat="1" ht="28.5" customHeight="1">
      <c r="A17" s="140" t="s">
        <v>361</v>
      </c>
      <c r="B17" s="140" t="s">
        <v>409</v>
      </c>
      <c r="C17" s="141" t="s">
        <v>104</v>
      </c>
      <c r="D17" s="141"/>
      <c r="E17" s="140" t="s">
        <v>416</v>
      </c>
      <c r="F17" s="140" t="s">
        <v>461</v>
      </c>
      <c r="G17" s="142">
        <v>4085</v>
      </c>
      <c r="H17" s="143">
        <v>228</v>
      </c>
    </row>
    <row r="18" spans="1:8" s="138" customFormat="1" ht="28.5" customHeight="1">
      <c r="A18" s="140" t="s">
        <v>183</v>
      </c>
      <c r="B18" s="140" t="s">
        <v>409</v>
      </c>
      <c r="C18" s="141" t="s">
        <v>104</v>
      </c>
      <c r="D18" s="141"/>
      <c r="E18" s="140" t="s">
        <v>416</v>
      </c>
      <c r="F18" s="140" t="s">
        <v>462</v>
      </c>
      <c r="G18" s="142">
        <v>4123</v>
      </c>
      <c r="H18" s="143">
        <v>228</v>
      </c>
    </row>
    <row r="19" spans="1:8" s="138" customFormat="1" ht="28.5" customHeight="1">
      <c r="A19" s="140" t="s">
        <v>182</v>
      </c>
      <c r="B19" s="140" t="s">
        <v>409</v>
      </c>
      <c r="C19" s="141" t="s">
        <v>104</v>
      </c>
      <c r="D19" s="141"/>
      <c r="E19" s="140" t="s">
        <v>416</v>
      </c>
      <c r="F19" s="140" t="s">
        <v>457</v>
      </c>
      <c r="G19" s="142">
        <v>4137</v>
      </c>
      <c r="H19" s="143">
        <v>382</v>
      </c>
    </row>
    <row r="20" spans="1:8" s="138" customFormat="1" ht="28.5" customHeight="1">
      <c r="A20" s="140" t="s">
        <v>185</v>
      </c>
      <c r="B20" s="140" t="s">
        <v>409</v>
      </c>
      <c r="C20" s="141" t="s">
        <v>104</v>
      </c>
      <c r="D20" s="141"/>
      <c r="E20" s="140" t="s">
        <v>416</v>
      </c>
      <c r="F20" s="140" t="s">
        <v>463</v>
      </c>
      <c r="G20" s="142">
        <v>4092</v>
      </c>
      <c r="H20" s="143">
        <v>108</v>
      </c>
    </row>
    <row r="21" spans="1:8" s="138" customFormat="1" ht="28.5" customHeight="1">
      <c r="A21" s="140" t="s">
        <v>184</v>
      </c>
      <c r="B21" s="140" t="s">
        <v>409</v>
      </c>
      <c r="C21" s="141" t="s">
        <v>104</v>
      </c>
      <c r="D21" s="141"/>
      <c r="E21" s="140" t="s">
        <v>416</v>
      </c>
      <c r="F21" s="140" t="s">
        <v>464</v>
      </c>
      <c r="G21" s="142">
        <v>40019</v>
      </c>
      <c r="H21" s="143">
        <v>240</v>
      </c>
    </row>
    <row r="22" spans="1:8" s="138" customFormat="1" ht="28.5" customHeight="1">
      <c r="A22" s="140" t="s">
        <v>190</v>
      </c>
      <c r="B22" s="140" t="s">
        <v>409</v>
      </c>
      <c r="C22" s="141" t="s">
        <v>104</v>
      </c>
      <c r="D22" s="141"/>
      <c r="E22" s="140" t="s">
        <v>416</v>
      </c>
      <c r="F22" s="140" t="s">
        <v>465</v>
      </c>
      <c r="G22" s="142">
        <v>160</v>
      </c>
      <c r="H22" s="143">
        <v>84</v>
      </c>
    </row>
    <row r="23" spans="1:8" s="138" customFormat="1" ht="28.5" customHeight="1">
      <c r="A23" s="140" t="s">
        <v>301</v>
      </c>
      <c r="B23" s="140" t="s">
        <v>409</v>
      </c>
      <c r="C23" s="141" t="s">
        <v>104</v>
      </c>
      <c r="D23" s="141"/>
      <c r="E23" s="140" t="s">
        <v>417</v>
      </c>
      <c r="F23" s="140" t="s">
        <v>466</v>
      </c>
      <c r="G23" s="142">
        <v>40022</v>
      </c>
      <c r="H23" s="143">
        <v>96</v>
      </c>
    </row>
    <row r="24" spans="1:8" s="138" customFormat="1" ht="28.5" customHeight="1">
      <c r="A24" s="140" t="s">
        <v>187</v>
      </c>
      <c r="B24" s="140" t="s">
        <v>409</v>
      </c>
      <c r="C24" s="141" t="s">
        <v>104</v>
      </c>
      <c r="D24" s="141"/>
      <c r="E24" s="140" t="s">
        <v>417</v>
      </c>
      <c r="F24" s="140" t="s">
        <v>463</v>
      </c>
      <c r="G24" s="142">
        <v>4177</v>
      </c>
      <c r="H24" s="143">
        <v>249</v>
      </c>
    </row>
    <row r="25" spans="1:8" s="138" customFormat="1" ht="28.5" customHeight="1">
      <c r="A25" s="140" t="s">
        <v>330</v>
      </c>
      <c r="B25" s="140" t="s">
        <v>409</v>
      </c>
      <c r="C25" s="141" t="s">
        <v>167</v>
      </c>
      <c r="D25" s="141"/>
      <c r="E25" s="140" t="s">
        <v>418</v>
      </c>
      <c r="F25" s="140" t="s">
        <v>419</v>
      </c>
      <c r="G25" s="142">
        <v>40012</v>
      </c>
      <c r="H25" s="143">
        <v>752</v>
      </c>
    </row>
    <row r="26" spans="1:8" s="138" customFormat="1" ht="28.5" customHeight="1">
      <c r="A26" s="140" t="s">
        <v>200</v>
      </c>
      <c r="B26" s="140" t="s">
        <v>409</v>
      </c>
      <c r="C26" s="141" t="s">
        <v>167</v>
      </c>
      <c r="D26" s="141"/>
      <c r="E26" s="140" t="s">
        <v>418</v>
      </c>
      <c r="F26" s="140" t="s">
        <v>460</v>
      </c>
      <c r="G26" s="142">
        <v>4078</v>
      </c>
      <c r="H26" s="143">
        <v>213</v>
      </c>
    </row>
    <row r="27" spans="1:8" s="138" customFormat="1" ht="28.5" customHeight="1">
      <c r="A27" s="140" t="s">
        <v>200</v>
      </c>
      <c r="B27" s="140" t="s">
        <v>409</v>
      </c>
      <c r="C27" s="141" t="s">
        <v>167</v>
      </c>
      <c r="D27" s="141"/>
      <c r="E27" s="140" t="s">
        <v>418</v>
      </c>
      <c r="F27" s="140" t="s">
        <v>460</v>
      </c>
      <c r="G27" s="142">
        <v>4087</v>
      </c>
      <c r="H27" s="143">
        <v>130</v>
      </c>
    </row>
    <row r="28" spans="1:8" s="138" customFormat="1" ht="28.5" customHeight="1">
      <c r="A28" s="140" t="s">
        <v>217</v>
      </c>
      <c r="B28" s="140" t="s">
        <v>409</v>
      </c>
      <c r="C28" s="141" t="s">
        <v>167</v>
      </c>
      <c r="D28" s="141"/>
      <c r="E28" s="140" t="s">
        <v>418</v>
      </c>
      <c r="F28" s="140" t="s">
        <v>450</v>
      </c>
      <c r="G28" s="142">
        <v>40090</v>
      </c>
      <c r="H28" s="143">
        <v>108</v>
      </c>
    </row>
    <row r="29" spans="1:8" s="138" customFormat="1" ht="28.5" customHeight="1">
      <c r="A29" s="140" t="s">
        <v>206</v>
      </c>
      <c r="B29" s="140" t="s">
        <v>409</v>
      </c>
      <c r="C29" s="141" t="s">
        <v>167</v>
      </c>
      <c r="D29" s="141"/>
      <c r="E29" s="140" t="s">
        <v>418</v>
      </c>
      <c r="F29" s="140" t="s">
        <v>467</v>
      </c>
      <c r="G29" s="142">
        <v>4209</v>
      </c>
      <c r="H29" s="143">
        <v>190</v>
      </c>
    </row>
    <row r="30" spans="1:8" s="138" customFormat="1" ht="28.5" customHeight="1">
      <c r="A30" s="140" t="s">
        <v>226</v>
      </c>
      <c r="B30" s="140" t="s">
        <v>409</v>
      </c>
      <c r="C30" s="141" t="s">
        <v>167</v>
      </c>
      <c r="D30" s="141"/>
      <c r="E30" s="140" t="s">
        <v>418</v>
      </c>
      <c r="F30" s="140" t="s">
        <v>441</v>
      </c>
      <c r="G30" s="142">
        <v>40028</v>
      </c>
      <c r="H30" s="143">
        <v>242</v>
      </c>
    </row>
    <row r="31" spans="1:8" s="138" customFormat="1" ht="28.5" customHeight="1">
      <c r="A31" s="140" t="s">
        <v>193</v>
      </c>
      <c r="B31" s="140" t="s">
        <v>409</v>
      </c>
      <c r="C31" s="141" t="s">
        <v>167</v>
      </c>
      <c r="D31" s="141"/>
      <c r="E31" s="140" t="s">
        <v>418</v>
      </c>
      <c r="F31" s="140" t="s">
        <v>468</v>
      </c>
      <c r="G31" s="142">
        <v>4212</v>
      </c>
      <c r="H31" s="143">
        <v>334</v>
      </c>
    </row>
    <row r="32" spans="1:8" s="138" customFormat="1" ht="28.5" customHeight="1">
      <c r="A32" s="140" t="s">
        <v>212</v>
      </c>
      <c r="B32" s="140" t="s">
        <v>409</v>
      </c>
      <c r="C32" s="141" t="s">
        <v>167</v>
      </c>
      <c r="D32" s="141"/>
      <c r="E32" s="140" t="s">
        <v>418</v>
      </c>
      <c r="F32" s="140" t="s">
        <v>452</v>
      </c>
      <c r="G32" s="142">
        <v>4169</v>
      </c>
      <c r="H32" s="143">
        <v>144</v>
      </c>
    </row>
    <row r="33" spans="1:8" s="138" customFormat="1" ht="28.5" customHeight="1">
      <c r="A33" s="140" t="s">
        <v>246</v>
      </c>
      <c r="B33" s="140" t="s">
        <v>409</v>
      </c>
      <c r="C33" s="141" t="s">
        <v>167</v>
      </c>
      <c r="D33" s="141"/>
      <c r="E33" s="140" t="s">
        <v>418</v>
      </c>
      <c r="F33" s="140" t="s">
        <v>453</v>
      </c>
      <c r="G33" s="142">
        <v>40003</v>
      </c>
      <c r="H33" s="143">
        <v>95</v>
      </c>
    </row>
    <row r="34" spans="1:8" s="138" customFormat="1" ht="28.5" customHeight="1">
      <c r="A34" s="140" t="s">
        <v>237</v>
      </c>
      <c r="B34" s="140" t="s">
        <v>409</v>
      </c>
      <c r="C34" s="141" t="s">
        <v>167</v>
      </c>
      <c r="D34" s="141"/>
      <c r="E34" s="140" t="s">
        <v>418</v>
      </c>
      <c r="F34" s="140" t="s">
        <v>469</v>
      </c>
      <c r="G34" s="142">
        <v>40006</v>
      </c>
      <c r="H34" s="143">
        <v>117</v>
      </c>
    </row>
    <row r="35" spans="1:8" s="138" customFormat="1" ht="28.5" customHeight="1">
      <c r="A35" s="140" t="s">
        <v>237</v>
      </c>
      <c r="B35" s="140" t="s">
        <v>409</v>
      </c>
      <c r="C35" s="141" t="s">
        <v>167</v>
      </c>
      <c r="D35" s="141"/>
      <c r="E35" s="140" t="s">
        <v>418</v>
      </c>
      <c r="F35" s="140" t="s">
        <v>469</v>
      </c>
      <c r="G35" s="142">
        <v>40035</v>
      </c>
      <c r="H35" s="143">
        <v>58</v>
      </c>
    </row>
    <row r="36" spans="1:8" s="138" customFormat="1" ht="28.5" customHeight="1">
      <c r="A36" s="140" t="s">
        <v>252</v>
      </c>
      <c r="B36" s="140" t="s">
        <v>409</v>
      </c>
      <c r="C36" s="141" t="s">
        <v>167</v>
      </c>
      <c r="D36" s="141"/>
      <c r="E36" s="140" t="s">
        <v>418</v>
      </c>
      <c r="F36" s="140" t="s">
        <v>442</v>
      </c>
      <c r="G36" s="142">
        <v>40041</v>
      </c>
      <c r="H36" s="143">
        <v>358</v>
      </c>
    </row>
    <row r="37" spans="1:8" s="138" customFormat="1" ht="28.5" customHeight="1">
      <c r="A37" s="140" t="s">
        <v>252</v>
      </c>
      <c r="B37" s="140" t="s">
        <v>409</v>
      </c>
      <c r="C37" s="141" t="s">
        <v>167</v>
      </c>
      <c r="D37" s="141"/>
      <c r="E37" s="140" t="s">
        <v>418</v>
      </c>
      <c r="F37" s="140" t="s">
        <v>442</v>
      </c>
      <c r="G37" s="142">
        <v>40027</v>
      </c>
      <c r="H37" s="143">
        <v>240</v>
      </c>
    </row>
    <row r="38" spans="1:8" s="138" customFormat="1" ht="28.5" customHeight="1">
      <c r="A38" s="140" t="s">
        <v>259</v>
      </c>
      <c r="B38" s="140" t="s">
        <v>409</v>
      </c>
      <c r="C38" s="141" t="s">
        <v>167</v>
      </c>
      <c r="D38" s="141"/>
      <c r="E38" s="140" t="s">
        <v>418</v>
      </c>
      <c r="F38" s="140" t="s">
        <v>454</v>
      </c>
      <c r="G38" s="142">
        <v>40038</v>
      </c>
      <c r="H38" s="143">
        <v>130</v>
      </c>
    </row>
    <row r="39" spans="1:8" s="138" customFormat="1" ht="28.5" customHeight="1">
      <c r="A39" s="140" t="s">
        <v>259</v>
      </c>
      <c r="B39" s="140" t="s">
        <v>409</v>
      </c>
      <c r="C39" s="141" t="s">
        <v>167</v>
      </c>
      <c r="D39" s="141"/>
      <c r="E39" s="140" t="s">
        <v>418</v>
      </c>
      <c r="F39" s="140" t="s">
        <v>454</v>
      </c>
      <c r="G39" s="142">
        <v>40052</v>
      </c>
      <c r="H39" s="143">
        <v>24</v>
      </c>
    </row>
    <row r="40" spans="1:8" s="138" customFormat="1" ht="28.5" customHeight="1">
      <c r="A40" s="140" t="s">
        <v>233</v>
      </c>
      <c r="B40" s="140" t="s">
        <v>409</v>
      </c>
      <c r="C40" s="141" t="s">
        <v>167</v>
      </c>
      <c r="D40" s="141"/>
      <c r="E40" s="140" t="s">
        <v>418</v>
      </c>
      <c r="F40" s="140" t="s">
        <v>455</v>
      </c>
      <c r="G40" s="142">
        <v>40070</v>
      </c>
      <c r="H40" s="143">
        <v>120</v>
      </c>
    </row>
    <row r="41" spans="1:8" s="138" customFormat="1" ht="28.5" customHeight="1">
      <c r="A41" s="140" t="s">
        <v>241</v>
      </c>
      <c r="B41" s="140" t="s">
        <v>409</v>
      </c>
      <c r="C41" s="141" t="s">
        <v>167</v>
      </c>
      <c r="D41" s="141"/>
      <c r="E41" s="140" t="s">
        <v>418</v>
      </c>
      <c r="F41" s="140" t="s">
        <v>470</v>
      </c>
      <c r="G41" s="142">
        <v>4191</v>
      </c>
      <c r="H41" s="143">
        <v>84</v>
      </c>
    </row>
    <row r="42" spans="1:8" s="138" customFormat="1" ht="28.5" customHeight="1">
      <c r="A42" s="140" t="s">
        <v>241</v>
      </c>
      <c r="B42" s="140" t="s">
        <v>409</v>
      </c>
      <c r="C42" s="141" t="s">
        <v>167</v>
      </c>
      <c r="D42" s="141"/>
      <c r="E42" s="140" t="s">
        <v>418</v>
      </c>
      <c r="F42" s="140" t="s">
        <v>470</v>
      </c>
      <c r="G42" s="142">
        <v>4195</v>
      </c>
      <c r="H42" s="143">
        <v>71</v>
      </c>
    </row>
    <row r="43" spans="1:8" s="138" customFormat="1" ht="28.5" customHeight="1">
      <c r="A43" s="140" t="s">
        <v>176</v>
      </c>
      <c r="B43" s="140" t="s">
        <v>409</v>
      </c>
      <c r="C43" s="141" t="s">
        <v>167</v>
      </c>
      <c r="D43" s="141"/>
      <c r="E43" s="140" t="s">
        <v>418</v>
      </c>
      <c r="F43" s="140" t="s">
        <v>456</v>
      </c>
      <c r="G43" s="142">
        <v>40208</v>
      </c>
      <c r="H43" s="143">
        <v>143</v>
      </c>
    </row>
    <row r="44" spans="1:8" s="138" customFormat="1" ht="28.5" customHeight="1">
      <c r="A44" s="140" t="s">
        <v>220</v>
      </c>
      <c r="B44" s="140" t="s">
        <v>409</v>
      </c>
      <c r="C44" s="141" t="s">
        <v>167</v>
      </c>
      <c r="D44" s="141"/>
      <c r="E44" s="140" t="s">
        <v>418</v>
      </c>
      <c r="F44" s="140" t="s">
        <v>471</v>
      </c>
      <c r="G44" s="142">
        <v>40085</v>
      </c>
      <c r="H44" s="143">
        <v>731</v>
      </c>
    </row>
    <row r="45" spans="1:8" s="138" customFormat="1" ht="28.5" customHeight="1">
      <c r="A45" s="140" t="s">
        <v>263</v>
      </c>
      <c r="B45" s="140" t="s">
        <v>409</v>
      </c>
      <c r="C45" s="141" t="s">
        <v>167</v>
      </c>
      <c r="D45" s="141"/>
      <c r="E45" s="140" t="s">
        <v>418</v>
      </c>
      <c r="F45" s="140" t="s">
        <v>462</v>
      </c>
      <c r="G45" s="142">
        <v>40056</v>
      </c>
      <c r="H45" s="143">
        <v>117</v>
      </c>
    </row>
    <row r="46" spans="1:8" s="138" customFormat="1" ht="28.5" customHeight="1">
      <c r="A46" s="140" t="s">
        <v>263</v>
      </c>
      <c r="B46" s="140" t="s">
        <v>409</v>
      </c>
      <c r="C46" s="141" t="s">
        <v>167</v>
      </c>
      <c r="D46" s="141"/>
      <c r="E46" s="140" t="s">
        <v>418</v>
      </c>
      <c r="F46" s="140" t="s">
        <v>462</v>
      </c>
      <c r="G46" s="142">
        <v>40057</v>
      </c>
      <c r="H46" s="143">
        <v>107</v>
      </c>
    </row>
    <row r="47" spans="1:8" s="138" customFormat="1" ht="28.5" customHeight="1">
      <c r="A47" s="140" t="s">
        <v>267</v>
      </c>
      <c r="B47" s="140" t="s">
        <v>409</v>
      </c>
      <c r="C47" s="141" t="s">
        <v>167</v>
      </c>
      <c r="D47" s="141"/>
      <c r="E47" s="140" t="s">
        <v>418</v>
      </c>
      <c r="F47" s="140" t="s">
        <v>466</v>
      </c>
      <c r="G47" s="142">
        <v>40013</v>
      </c>
      <c r="H47" s="143">
        <v>191</v>
      </c>
    </row>
    <row r="48" spans="1:8" s="138" customFormat="1" ht="28.5" customHeight="1">
      <c r="A48" s="140" t="s">
        <v>267</v>
      </c>
      <c r="B48" s="140" t="s">
        <v>409</v>
      </c>
      <c r="C48" s="141" t="s">
        <v>167</v>
      </c>
      <c r="D48" s="141"/>
      <c r="E48" s="140" t="s">
        <v>418</v>
      </c>
      <c r="F48" s="140" t="s">
        <v>466</v>
      </c>
      <c r="G48" s="142">
        <v>40014</v>
      </c>
      <c r="H48" s="143">
        <v>228</v>
      </c>
    </row>
    <row r="49" spans="1:8" s="138" customFormat="1" ht="28.5" customHeight="1">
      <c r="A49" s="140" t="s">
        <v>331</v>
      </c>
      <c r="B49" s="140" t="s">
        <v>409</v>
      </c>
      <c r="C49" s="141" t="s">
        <v>167</v>
      </c>
      <c r="D49" s="141"/>
      <c r="E49" s="140" t="s">
        <v>418</v>
      </c>
      <c r="F49" s="140" t="s">
        <v>457</v>
      </c>
      <c r="G49" s="142">
        <v>40045</v>
      </c>
      <c r="H49" s="143">
        <v>236</v>
      </c>
    </row>
    <row r="50" spans="1:8" s="138" customFormat="1" ht="28.5" customHeight="1">
      <c r="A50" s="140" t="s">
        <v>331</v>
      </c>
      <c r="B50" s="140" t="s">
        <v>409</v>
      </c>
      <c r="C50" s="141" t="s">
        <v>167</v>
      </c>
      <c r="D50" s="141"/>
      <c r="E50" s="140" t="s">
        <v>418</v>
      </c>
      <c r="F50" s="140" t="s">
        <v>457</v>
      </c>
      <c r="G50" s="142">
        <v>40046</v>
      </c>
      <c r="H50" s="143">
        <v>117</v>
      </c>
    </row>
    <row r="51" spans="1:8" s="138" customFormat="1" ht="28.5" customHeight="1">
      <c r="A51" s="140" t="s">
        <v>251</v>
      </c>
      <c r="B51" s="140" t="s">
        <v>409</v>
      </c>
      <c r="C51" s="141" t="s">
        <v>167</v>
      </c>
      <c r="D51" s="141"/>
      <c r="E51" s="140" t="s">
        <v>418</v>
      </c>
      <c r="F51" s="140" t="s">
        <v>463</v>
      </c>
      <c r="G51" s="142">
        <v>40187</v>
      </c>
      <c r="H51" s="143">
        <v>23</v>
      </c>
    </row>
    <row r="52" spans="1:8" s="138" customFormat="1" ht="28.5" customHeight="1">
      <c r="A52" s="140" t="s">
        <v>251</v>
      </c>
      <c r="B52" s="140" t="s">
        <v>409</v>
      </c>
      <c r="C52" s="141" t="s">
        <v>167</v>
      </c>
      <c r="D52" s="141"/>
      <c r="E52" s="140" t="s">
        <v>418</v>
      </c>
      <c r="F52" s="140" t="s">
        <v>463</v>
      </c>
      <c r="G52" s="142">
        <v>40024</v>
      </c>
      <c r="H52" s="143">
        <v>203</v>
      </c>
    </row>
    <row r="53" spans="1:8" s="138" customFormat="1" ht="28.5" customHeight="1">
      <c r="A53" s="140" t="s">
        <v>332</v>
      </c>
      <c r="B53" s="140" t="s">
        <v>409</v>
      </c>
      <c r="C53" s="141" t="s">
        <v>167</v>
      </c>
      <c r="D53" s="141"/>
      <c r="E53" s="140" t="s">
        <v>418</v>
      </c>
      <c r="F53" s="140" t="s">
        <v>472</v>
      </c>
      <c r="G53" s="142">
        <v>40102</v>
      </c>
      <c r="H53" s="143">
        <v>84</v>
      </c>
    </row>
    <row r="54" spans="1:8" s="138" customFormat="1" ht="28.5" customHeight="1">
      <c r="A54" s="140" t="s">
        <v>332</v>
      </c>
      <c r="B54" s="140" t="s">
        <v>409</v>
      </c>
      <c r="C54" s="141" t="s">
        <v>167</v>
      </c>
      <c r="D54" s="141"/>
      <c r="E54" s="140" t="s">
        <v>418</v>
      </c>
      <c r="F54" s="140" t="s">
        <v>472</v>
      </c>
      <c r="G54" s="142">
        <v>40103</v>
      </c>
      <c r="H54" s="143">
        <v>40</v>
      </c>
    </row>
    <row r="55" spans="1:8" s="138" customFormat="1" ht="28.5" customHeight="1">
      <c r="A55" s="140" t="s">
        <v>333</v>
      </c>
      <c r="B55" s="140" t="s">
        <v>409</v>
      </c>
      <c r="C55" s="141" t="s">
        <v>167</v>
      </c>
      <c r="D55" s="141"/>
      <c r="E55" s="140" t="s">
        <v>418</v>
      </c>
      <c r="F55" s="140" t="s">
        <v>473</v>
      </c>
      <c r="G55" s="142">
        <v>40053</v>
      </c>
      <c r="H55" s="143">
        <v>84</v>
      </c>
    </row>
    <row r="56" spans="1:8" s="138" customFormat="1" ht="28.5" customHeight="1">
      <c r="A56" s="140" t="s">
        <v>333</v>
      </c>
      <c r="B56" s="140" t="s">
        <v>409</v>
      </c>
      <c r="C56" s="141" t="s">
        <v>167</v>
      </c>
      <c r="D56" s="141"/>
      <c r="E56" s="140" t="s">
        <v>418</v>
      </c>
      <c r="F56" s="140" t="s">
        <v>473</v>
      </c>
      <c r="G56" s="142">
        <v>50054</v>
      </c>
      <c r="H56" s="143">
        <v>24</v>
      </c>
    </row>
    <row r="57" spans="1:8" s="138" customFormat="1" ht="28.5" customHeight="1">
      <c r="A57" s="140" t="s">
        <v>177</v>
      </c>
      <c r="B57" s="140" t="s">
        <v>409</v>
      </c>
      <c r="C57" s="141" t="s">
        <v>167</v>
      </c>
      <c r="D57" s="141"/>
      <c r="E57" s="140" t="s">
        <v>418</v>
      </c>
      <c r="F57" s="140" t="s">
        <v>474</v>
      </c>
      <c r="G57" s="142">
        <v>40062</v>
      </c>
      <c r="H57" s="143">
        <v>94</v>
      </c>
    </row>
    <row r="58" spans="1:8" s="138" customFormat="1" ht="28.5" customHeight="1">
      <c r="A58" s="140" t="s">
        <v>177</v>
      </c>
      <c r="B58" s="140" t="s">
        <v>409</v>
      </c>
      <c r="C58" s="141" t="s">
        <v>167</v>
      </c>
      <c r="D58" s="141"/>
      <c r="E58" s="140" t="s">
        <v>418</v>
      </c>
      <c r="F58" s="140" t="s">
        <v>474</v>
      </c>
      <c r="G58" s="142">
        <v>40063</v>
      </c>
      <c r="H58" s="143">
        <v>36</v>
      </c>
    </row>
    <row r="59" spans="1:8" s="138" customFormat="1" ht="28.5" customHeight="1">
      <c r="A59" s="140" t="s">
        <v>334</v>
      </c>
      <c r="B59" s="140" t="s">
        <v>409</v>
      </c>
      <c r="C59" s="141" t="s">
        <v>167</v>
      </c>
      <c r="D59" s="141"/>
      <c r="E59" s="140" t="s">
        <v>418</v>
      </c>
      <c r="F59" s="140" t="s">
        <v>475</v>
      </c>
      <c r="G59" s="142">
        <v>40004</v>
      </c>
      <c r="H59" s="143">
        <v>118</v>
      </c>
    </row>
    <row r="60" spans="1:8" s="138" customFormat="1" ht="28.5" customHeight="1">
      <c r="A60" s="140" t="s">
        <v>175</v>
      </c>
      <c r="B60" s="140" t="s">
        <v>409</v>
      </c>
      <c r="C60" s="141" t="s">
        <v>167</v>
      </c>
      <c r="D60" s="141"/>
      <c r="E60" s="140" t="s">
        <v>418</v>
      </c>
      <c r="F60" s="140" t="s">
        <v>476</v>
      </c>
      <c r="G60" s="142">
        <v>4091</v>
      </c>
      <c r="H60" s="143">
        <v>153</v>
      </c>
    </row>
    <row r="61" spans="1:8" s="138" customFormat="1" ht="28.5" customHeight="1">
      <c r="A61" s="140" t="s">
        <v>304</v>
      </c>
      <c r="B61" s="140" t="s">
        <v>409</v>
      </c>
      <c r="C61" s="141" t="s">
        <v>167</v>
      </c>
      <c r="D61" s="141"/>
      <c r="E61" s="140" t="s">
        <v>425</v>
      </c>
      <c r="F61" s="140" t="s">
        <v>464</v>
      </c>
      <c r="G61" s="142">
        <v>4005</v>
      </c>
      <c r="H61" s="143">
        <v>108</v>
      </c>
    </row>
    <row r="62" spans="1:8" s="138" customFormat="1" ht="28.5" customHeight="1">
      <c r="A62" s="140" t="s">
        <v>168</v>
      </c>
      <c r="B62" s="140" t="s">
        <v>409</v>
      </c>
      <c r="C62" s="141" t="s">
        <v>167</v>
      </c>
      <c r="D62" s="141"/>
      <c r="E62" s="140" t="s">
        <v>426</v>
      </c>
      <c r="F62" s="140" t="s">
        <v>449</v>
      </c>
      <c r="G62" s="142">
        <v>4118</v>
      </c>
      <c r="H62" s="143">
        <v>94</v>
      </c>
    </row>
    <row r="63" spans="1:8" s="138" customFormat="1" ht="28.5" customHeight="1">
      <c r="A63" s="140" t="s">
        <v>168</v>
      </c>
      <c r="B63" s="140" t="s">
        <v>409</v>
      </c>
      <c r="C63" s="141" t="s">
        <v>167</v>
      </c>
      <c r="D63" s="141"/>
      <c r="E63" s="140" t="s">
        <v>426</v>
      </c>
      <c r="F63" s="140" t="s">
        <v>449</v>
      </c>
      <c r="G63" s="142">
        <v>4071</v>
      </c>
      <c r="H63" s="143">
        <v>23</v>
      </c>
    </row>
    <row r="64" spans="1:8" s="138" customFormat="1" ht="28.5" customHeight="1">
      <c r="A64" s="140" t="s">
        <v>166</v>
      </c>
      <c r="B64" s="140" t="s">
        <v>409</v>
      </c>
      <c r="C64" s="141" t="s">
        <v>167</v>
      </c>
      <c r="D64" s="141"/>
      <c r="E64" s="140" t="s">
        <v>426</v>
      </c>
      <c r="F64" s="140" t="s">
        <v>441</v>
      </c>
      <c r="G64" s="142">
        <v>4055</v>
      </c>
      <c r="H64" s="143">
        <v>250</v>
      </c>
    </row>
    <row r="65" spans="1:8" s="138" customFormat="1" ht="28.5" customHeight="1">
      <c r="A65" s="140" t="s">
        <v>169</v>
      </c>
      <c r="B65" s="140" t="s">
        <v>409</v>
      </c>
      <c r="C65" s="141" t="s">
        <v>167</v>
      </c>
      <c r="D65" s="141"/>
      <c r="E65" s="140" t="s">
        <v>426</v>
      </c>
      <c r="F65" s="140" t="s">
        <v>468</v>
      </c>
      <c r="G65" s="142">
        <v>4180</v>
      </c>
      <c r="H65" s="143">
        <v>274</v>
      </c>
    </row>
    <row r="66" spans="1:8" s="138" customFormat="1" ht="28.5" customHeight="1">
      <c r="A66" s="140" t="s">
        <v>173</v>
      </c>
      <c r="B66" s="140" t="s">
        <v>409</v>
      </c>
      <c r="C66" s="141" t="s">
        <v>167</v>
      </c>
      <c r="D66" s="141"/>
      <c r="E66" s="140" t="s">
        <v>426</v>
      </c>
      <c r="F66" s="140" t="s">
        <v>452</v>
      </c>
      <c r="G66" s="142">
        <v>1244</v>
      </c>
      <c r="H66" s="143">
        <v>120</v>
      </c>
    </row>
    <row r="67" spans="1:8" s="138" customFormat="1" ht="28.5" customHeight="1">
      <c r="A67" s="140" t="s">
        <v>171</v>
      </c>
      <c r="B67" s="140" t="s">
        <v>409</v>
      </c>
      <c r="C67" s="141" t="s">
        <v>167</v>
      </c>
      <c r="D67" s="141"/>
      <c r="E67" s="140" t="s">
        <v>426</v>
      </c>
      <c r="F67" s="140" t="s">
        <v>453</v>
      </c>
      <c r="G67" s="142">
        <v>607</v>
      </c>
      <c r="H67" s="143">
        <v>35</v>
      </c>
    </row>
    <row r="68" spans="1:8" s="138" customFormat="1" ht="28.5" customHeight="1">
      <c r="A68" s="140" t="s">
        <v>171</v>
      </c>
      <c r="B68" s="140" t="s">
        <v>409</v>
      </c>
      <c r="C68" s="141" t="s">
        <v>167</v>
      </c>
      <c r="D68" s="141"/>
      <c r="E68" s="140" t="s">
        <v>426</v>
      </c>
      <c r="F68" s="140" t="s">
        <v>453</v>
      </c>
      <c r="G68" s="142">
        <v>509</v>
      </c>
      <c r="H68" s="143">
        <v>24</v>
      </c>
    </row>
    <row r="69" spans="1:8" s="138" customFormat="1" ht="28.5" customHeight="1">
      <c r="A69" s="140" t="s">
        <v>171</v>
      </c>
      <c r="B69" s="140" t="s">
        <v>409</v>
      </c>
      <c r="C69" s="141" t="s">
        <v>167</v>
      </c>
      <c r="D69" s="141"/>
      <c r="E69" s="140" t="s">
        <v>426</v>
      </c>
      <c r="F69" s="140" t="s">
        <v>453</v>
      </c>
      <c r="G69" s="142">
        <v>607</v>
      </c>
      <c r="H69" s="143">
        <v>59</v>
      </c>
    </row>
    <row r="70" spans="1:8" s="138" customFormat="1" ht="28.5" customHeight="1">
      <c r="A70" s="140" t="s">
        <v>170</v>
      </c>
      <c r="B70" s="140" t="s">
        <v>409</v>
      </c>
      <c r="C70" s="141" t="s">
        <v>167</v>
      </c>
      <c r="D70" s="141"/>
      <c r="E70" s="140" t="s">
        <v>426</v>
      </c>
      <c r="F70" s="140" t="s">
        <v>466</v>
      </c>
      <c r="G70" s="142">
        <v>4062</v>
      </c>
      <c r="H70" s="143">
        <v>238</v>
      </c>
    </row>
    <row r="71" spans="1:8" s="138" customFormat="1" ht="28.5" customHeight="1">
      <c r="A71" s="140" t="s">
        <v>172</v>
      </c>
      <c r="B71" s="140" t="s">
        <v>409</v>
      </c>
      <c r="C71" s="141" t="s">
        <v>167</v>
      </c>
      <c r="D71" s="141"/>
      <c r="E71" s="140" t="s">
        <v>426</v>
      </c>
      <c r="F71" s="140" t="s">
        <v>457</v>
      </c>
      <c r="G71" s="142">
        <v>4024</v>
      </c>
      <c r="H71" s="143">
        <v>228</v>
      </c>
    </row>
    <row r="72" spans="1:8" s="138" customFormat="1" ht="28.5" customHeight="1">
      <c r="A72" s="140" t="s">
        <v>174</v>
      </c>
      <c r="B72" s="140" t="s">
        <v>409</v>
      </c>
      <c r="C72" s="141" t="s">
        <v>167</v>
      </c>
      <c r="D72" s="141"/>
      <c r="E72" s="140" t="s">
        <v>426</v>
      </c>
      <c r="F72" s="140" t="s">
        <v>488</v>
      </c>
      <c r="G72" s="142">
        <v>4038</v>
      </c>
      <c r="H72" s="143">
        <v>308</v>
      </c>
    </row>
    <row r="73" spans="1:8" s="138" customFormat="1" ht="28.5" customHeight="1">
      <c r="A73" s="140" t="s">
        <v>369</v>
      </c>
      <c r="B73" s="140" t="s">
        <v>409</v>
      </c>
      <c r="C73" s="141" t="s">
        <v>167</v>
      </c>
      <c r="D73" s="141"/>
      <c r="E73" s="140" t="s">
        <v>427</v>
      </c>
      <c r="F73" s="140" t="s">
        <v>451</v>
      </c>
      <c r="G73" s="142">
        <v>4049</v>
      </c>
      <c r="H73" s="143">
        <v>204</v>
      </c>
    </row>
    <row r="74" spans="1:8" s="138" customFormat="1" ht="28.5" customHeight="1">
      <c r="A74" s="140" t="s">
        <v>368</v>
      </c>
      <c r="B74" s="140" t="s">
        <v>409</v>
      </c>
      <c r="C74" s="141" t="s">
        <v>167</v>
      </c>
      <c r="D74" s="141"/>
      <c r="E74" s="140" t="s">
        <v>427</v>
      </c>
      <c r="F74" s="140" t="s">
        <v>486</v>
      </c>
      <c r="G74" s="142">
        <v>172</v>
      </c>
      <c r="H74" s="143">
        <v>107</v>
      </c>
    </row>
    <row r="75" spans="1:8" s="89" customFormat="1" ht="17">
      <c r="H75" s="89">
        <f>SUM(H3:H74)</f>
        <v>13347</v>
      </c>
    </row>
  </sheetData>
  <sheetProtection selectLockedCells="1" selectUnlockedCells="1"/>
  <autoFilter ref="A2:C75">
    <sortState ref="A3:I75">
      <sortCondition ref="E2"/>
    </sortState>
  </autoFilter>
  <sortState ref="A3:H75">
    <sortCondition ref="C2"/>
  </sortState>
  <pageMargins left="0.25" right="0.25" top="5.2777777777777778E-2" bottom="1.0527777777777778" header="0.51180555555555551" footer="0.78749999999999998"/>
  <pageSetup scale="55" fitToHeight="0" orientation="landscape" useFirstPageNumber="1" horizontalDpi="300" verticalDpi="300"/>
  <headerFooter alignWithMargins="0">
    <oddFooter>&amp;C&amp;"Times New Roman,Normal"&amp;12&amp;P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INVOICE</vt:lpstr>
      <vt:lpstr>2.PACKING LIST</vt:lpstr>
      <vt:lpstr>Cullotte</vt:lpstr>
      <vt:lpstr>Jumper</vt:lpstr>
      <vt:lpstr>Skirt</vt:lpstr>
    </vt:vector>
  </TitlesOfParts>
  <Company>Parker School Uniforms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</dc:creator>
  <cp:lastModifiedBy>Aaron Henderson</cp:lastModifiedBy>
  <cp:lastPrinted>2013-07-03T12:48:24Z</cp:lastPrinted>
  <dcterms:created xsi:type="dcterms:W3CDTF">2013-01-11T19:50:42Z</dcterms:created>
  <dcterms:modified xsi:type="dcterms:W3CDTF">2013-12-23T16:55:46Z</dcterms:modified>
</cp:coreProperties>
</file>