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cti in Cerrado\1.PointsInCerrado\"/>
    </mc:Choice>
  </mc:AlternateContent>
  <xr:revisionPtr revIDLastSave="0" documentId="13_ncr:1_{46453C02-D8D2-43AC-A898-515F25394C60}" xr6:coauthVersionLast="46" xr6:coauthVersionMax="46" xr10:uidLastSave="{00000000-0000-0000-0000-000000000000}"/>
  <bookViews>
    <workbookView xWindow="28680" yWindow="-120" windowWidth="29040" windowHeight="15840" xr2:uid="{3F4D4C34-9CFA-4B10-9CC2-CD65528E8D16}"/>
  </bookViews>
  <sheets>
    <sheet name="All" sheetId="1" r:id="rId1"/>
    <sheet name="IBGE" sheetId="2" r:id="rId2"/>
    <sheet name="Morrone" sheetId="3" r:id="rId3"/>
  </sheets>
  <definedNames>
    <definedName name="_xlnm._FilterDatabase" localSheetId="0" hidden="1">All!$A$1:$N$787</definedName>
    <definedName name="_xlnm._FilterDatabase" localSheetId="1" hidden="1">IBGE!$A$1:$G$655</definedName>
    <definedName name="_xlnm._FilterDatabase" localSheetId="2" hidden="1">Morrone!$A$1:$D$381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5" i="1" l="1"/>
  <c r="AB7" i="1"/>
  <c r="AA7" i="1"/>
  <c r="Z7" i="1"/>
  <c r="AK7" i="1"/>
  <c r="AJ7" i="1"/>
  <c r="AI7" i="1"/>
  <c r="AH7" i="1"/>
  <c r="AG7" i="1"/>
  <c r="D803" i="1"/>
  <c r="M793" i="1"/>
  <c r="AC7" i="1"/>
  <c r="Y7" i="1"/>
  <c r="X7" i="1"/>
  <c r="W7" i="1"/>
  <c r="Q9" i="2"/>
  <c r="P9" i="2"/>
  <c r="N9" i="2"/>
  <c r="P11" i="3"/>
  <c r="O11" i="3"/>
  <c r="N11" i="3"/>
  <c r="L11" i="3"/>
  <c r="M11" i="3"/>
  <c r="R11" i="3"/>
  <c r="Q11" i="3"/>
  <c r="T9" i="2"/>
  <c r="S9" i="2"/>
  <c r="R9" i="2"/>
  <c r="O9" i="2"/>
</calcChain>
</file>

<file path=xl/sharedStrings.xml><?xml version="1.0" encoding="utf-8"?>
<sst xmlns="http://schemas.openxmlformats.org/spreadsheetml/2006/main" count="9490" uniqueCount="1045">
  <si>
    <t>Taxon</t>
  </si>
  <si>
    <t>Voucher</t>
  </si>
  <si>
    <t>Rupicolous</t>
  </si>
  <si>
    <t>Obs.</t>
  </si>
  <si>
    <t>Arrojadoa dinae</t>
  </si>
  <si>
    <t>No</t>
  </si>
  <si>
    <t>L.P.Queiroz et al. 3605 (HUEFS)</t>
  </si>
  <si>
    <t>M.Machado et al. 755 (HUEFS)</t>
  </si>
  <si>
    <t>N.Roque et al. CFCR15047 (NY)</t>
  </si>
  <si>
    <t>Yes</t>
  </si>
  <si>
    <t>L.P.Queiroz et al. 14967 (HUEFS)</t>
  </si>
  <si>
    <t>R.M.Harley et al. 25518 (UEC)</t>
  </si>
  <si>
    <t>M.Machado et al. 756 (HUEFS)</t>
  </si>
  <si>
    <t>No, sandy soil</t>
  </si>
  <si>
    <t>M.Machado et al. 762 (HUEFS)</t>
  </si>
  <si>
    <t>Arrojadoa rhodantha</t>
  </si>
  <si>
    <t>M.Machado 758 (HUEFS)</t>
  </si>
  <si>
    <t>M.L.Guedes et al. 22192 (EAC)</t>
  </si>
  <si>
    <t>R.L.Volpi et al. 726 (HUFU)</t>
  </si>
  <si>
    <t>L.S.Kinoshita et al. 00/127 (UEC)</t>
  </si>
  <si>
    <t>F.S.Souza et al. 322 (CESJ)</t>
  </si>
  <si>
    <t>Arthrocereus rondonianus</t>
  </si>
  <si>
    <t>M.R.Fantinati et al. 161 (HDJF)</t>
  </si>
  <si>
    <t xml:space="preserve">Brasilicereus markgrafii </t>
  </si>
  <si>
    <t>M.R.Fantinati et al. 168 (HDJF)</t>
  </si>
  <si>
    <t>R.M.Harley et al. 25069 (UEC)</t>
  </si>
  <si>
    <t>L.Y.S.Aona et al. 699 (UEC)</t>
  </si>
  <si>
    <t>Brasiliopuntia brasiliensis</t>
  </si>
  <si>
    <t>V.L.Ferreira et al. 20 (BHCB)</t>
  </si>
  <si>
    <t>V.L.Ferreira et al. 23 (BHCB)</t>
  </si>
  <si>
    <t>M.Macêdo 410 (INPA)</t>
  </si>
  <si>
    <t>V.C.Souza et al. 14316 (UEC)</t>
  </si>
  <si>
    <t>Cereus calcirupicola</t>
  </si>
  <si>
    <t>T.E.C.Meneguzzo 25 (INPA)</t>
  </si>
  <si>
    <t>Cereus albicaulis</t>
  </si>
  <si>
    <t>M.S.Gomes 334 (UB)</t>
  </si>
  <si>
    <t>A.S.Soares 209 (UB)</t>
  </si>
  <si>
    <t>Cereus bicolor</t>
  </si>
  <si>
    <t>L.F.Souza 2675 (HJ)</t>
  </si>
  <si>
    <t>G.Martinelli et al. 16700 (COR)</t>
  </si>
  <si>
    <t>Cereus jamacaru</t>
  </si>
  <si>
    <t>G.Martinelli et al. 18838 (RB)</t>
  </si>
  <si>
    <t>L.Y.S.Aona et al. 687 (UEC)</t>
  </si>
  <si>
    <t>P.W.Moonlight 1522 (HUEFS)</t>
  </si>
  <si>
    <t>L.P.Queiroz et al. 12829 (HUEFS)</t>
  </si>
  <si>
    <t>T.M.Moraes 973 (UB)</t>
  </si>
  <si>
    <t>V.L.Ferreira et al. 433 (BHCB)</t>
  </si>
  <si>
    <t>H.S.Irwin et al. 19110 (NY)</t>
  </si>
  <si>
    <t>Cereus mirabella</t>
  </si>
  <si>
    <t>G.Araújo et al. 368 (HUEFS)</t>
  </si>
  <si>
    <t>Source</t>
  </si>
  <si>
    <t>SpeciesLink</t>
  </si>
  <si>
    <t>Cereus stenogonus</t>
  </si>
  <si>
    <t>Cipocereus bradei</t>
  </si>
  <si>
    <t>M.R.Fantinati et al. 162 (HDJF)</t>
  </si>
  <si>
    <t>Cipocereus crassisepalus</t>
  </si>
  <si>
    <t>M.R.Fantinati et al. 166 (HDJF)</t>
  </si>
  <si>
    <t>M.R.Fantinati et al. 169 (HDJF)</t>
  </si>
  <si>
    <t>H.S.Irwin et al. 23675 (NY)</t>
  </si>
  <si>
    <t>L.Y.S.Aona et al. 708 (UEC)</t>
  </si>
  <si>
    <t>V.C.Souza et al. 25553 (UEC)</t>
  </si>
  <si>
    <t>T.J.O.Otoni et al. 68 (HDJF)</t>
  </si>
  <si>
    <t>A.R.Rezende et al. 103 (HUFU)</t>
  </si>
  <si>
    <t>R.Romero et al. 8809 (HUFU)</t>
  </si>
  <si>
    <t>V.Dittrich 22 (FVD)</t>
  </si>
  <si>
    <t>Cipocereus pusilliflorus</t>
  </si>
  <si>
    <t>M.R.Fantinati et al. 178 (HUEFS)</t>
  </si>
  <si>
    <t>Coleocephalocereus goebelianus</t>
  </si>
  <si>
    <t>L.A.A.Góes-Neto et al. 743 (BHCB)</t>
  </si>
  <si>
    <t>Discocactus catingicola</t>
  </si>
  <si>
    <t>M.Machado et al. 125c (HUEFS)</t>
  </si>
  <si>
    <t>E.O.Moura 1524 (UB)</t>
  </si>
  <si>
    <t>M.Machado et al. 131b (HUEFS)</t>
  </si>
  <si>
    <t>Discocactus fariae-peresii</t>
  </si>
  <si>
    <t>B.P.Faria et al. s.n. (UB)</t>
  </si>
  <si>
    <t>Discocactus heptacanthus</t>
  </si>
  <si>
    <t>M.Mercadante 2416 (FMM)</t>
  </si>
  <si>
    <t>M.Machado et al. 105 (HUEFS)</t>
  </si>
  <si>
    <t>Discocactus placentiformis</t>
  </si>
  <si>
    <t>M.Machado 759 (HUEFS)</t>
  </si>
  <si>
    <t>M.R.Fantinati et al. 163 (HDJF)</t>
  </si>
  <si>
    <t>Discocactus pseudoinsignis</t>
  </si>
  <si>
    <t>M.Machado et al. 764 (HUEFS)</t>
  </si>
  <si>
    <t>Discocactus zehntneri ssp. mirohalfarii</t>
  </si>
  <si>
    <t>M.Zahar 1787 (UB)</t>
  </si>
  <si>
    <t>Facheiroa cephaliomelana</t>
  </si>
  <si>
    <t>L.P.Queiroz et al. 12830 (HUEFS)</t>
  </si>
  <si>
    <t xml:space="preserve">Hatiora salicornioides </t>
  </si>
  <si>
    <t>J.M.D.Torezan et al. 757 (UEC)</t>
  </si>
  <si>
    <t>Leocereus bahiensis</t>
  </si>
  <si>
    <t>M.R.Fantinati et al. 180 (HUEFS)</t>
  </si>
  <si>
    <t>Lepismium warmingianum</t>
  </si>
  <si>
    <t>L.A.H.Izar 1 (BOTU)</t>
  </si>
  <si>
    <t>M.R.Fantinati et al. 170 (HDJF)</t>
  </si>
  <si>
    <t>R.V.C.Saraiva 38 (SLUI)</t>
  </si>
  <si>
    <t>Melocactus zehntneri</t>
  </si>
  <si>
    <t>G.Martinelli et al. 16210 (RB)</t>
  </si>
  <si>
    <t>Micranthocereus albicephalus</t>
  </si>
  <si>
    <t>M.Machado 753 (HUEFS)</t>
  </si>
  <si>
    <t>M.Machado 757 (HUEFS)</t>
  </si>
  <si>
    <t>M.Fantinati et al. 179 (HUEFS)</t>
  </si>
  <si>
    <t>L.Y.S.Aona 722 (UEC)</t>
  </si>
  <si>
    <t>Micranthocereus auriazureus</t>
  </si>
  <si>
    <t>A.M.Giulietti et al. CFCR3416 (UEC)</t>
  </si>
  <si>
    <t>M.Fantinati et al. 172 (HDJF)</t>
  </si>
  <si>
    <t>M.L.Broto et al. 5056 (MBM)</t>
  </si>
  <si>
    <t>J.Cordeiro et al. 5635 (MBM)</t>
  </si>
  <si>
    <t>Micranthocereus estevesii</t>
  </si>
  <si>
    <t>D.Cardoso 2519 (HUEFS)</t>
  </si>
  <si>
    <t>G.Olsthoorn et al. 633 (UEC)</t>
  </si>
  <si>
    <t>Micranthocereus aureispinus</t>
  </si>
  <si>
    <t>M.R.Oliveira s.n. (UB)</t>
  </si>
  <si>
    <t>Micranthocereus polyanthus</t>
  </si>
  <si>
    <t>Micranthocereus violaciflorus</t>
  </si>
  <si>
    <t>M.Machado et al. 760 (HUEFS)</t>
  </si>
  <si>
    <t>Leuenbergeria aureiflora</t>
  </si>
  <si>
    <t>R.M.Harley et al. 19992 (UEC)</t>
  </si>
  <si>
    <t>Pereskia bahiensis</t>
  </si>
  <si>
    <t>L.P.Queiroz et al. 12803 (HUEFS)</t>
  </si>
  <si>
    <t>Pereskia stenantha</t>
  </si>
  <si>
    <t>S.F.Conceição et al. 191 (HUEFS)</t>
  </si>
  <si>
    <t>M.L.Fonseca et al. 2991 (UFG)</t>
  </si>
  <si>
    <t>P.W.Moonlight 1444 (HUEFS)</t>
  </si>
  <si>
    <t>P.W.Moonlight 1508 (HUEFS)</t>
  </si>
  <si>
    <t>T.J.O.Otoni et al. 70 (HDJF)</t>
  </si>
  <si>
    <t>Pilosocereus aurisetus</t>
  </si>
  <si>
    <t>M.Mizushima 189 (HUEFS)</t>
  </si>
  <si>
    <t>M.R.Fantinati et al. 165 (HDJF)</t>
  </si>
  <si>
    <t>M.R.Fantinati et al. 174 (HDJF)</t>
  </si>
  <si>
    <t>M.R.Fantinati et al. 175 (HDJF)</t>
  </si>
  <si>
    <t>L.Y.S.Aona et al. 98/31 (UEC)</t>
  </si>
  <si>
    <t>T.T.S.Silva 58 (HUEFS)</t>
  </si>
  <si>
    <t>H.S.Irwin et al. 27652 (NY)</t>
  </si>
  <si>
    <t>F.Ritter 1325 (NL)</t>
  </si>
  <si>
    <t>Pilosocereus densiareolatus</t>
  </si>
  <si>
    <t>L.Y.S.Aona et al. 686 (UEC)</t>
  </si>
  <si>
    <t>Pilosocereus flavipulvinatus</t>
  </si>
  <si>
    <t>M.E.Alencar 1449 (UEC)</t>
  </si>
  <si>
    <t>Pilosocereus fulvilanatus</t>
  </si>
  <si>
    <t>M.L.Brotto et al. 3031 (MBM)</t>
  </si>
  <si>
    <t>H.S.Irwin et al. 23684 (NY)</t>
  </si>
  <si>
    <t>P.B.Meyer 3693 (BHCB)</t>
  </si>
  <si>
    <t>P.B.Meyer 3713 (BHCB)</t>
  </si>
  <si>
    <t>L.Y.S.Aona et al. 712 (UEC)</t>
  </si>
  <si>
    <t>L.Y.S.Aona et al. 706 (UEC)</t>
  </si>
  <si>
    <t>M.R.Fantinati et al. 171 (HDJF)</t>
  </si>
  <si>
    <t>M.E.Alencar 1450 (UEC)</t>
  </si>
  <si>
    <t>R.R.Farias 520 (HUEFS)</t>
  </si>
  <si>
    <t>L.Y.S.Aona et al. 688 (UEC)</t>
  </si>
  <si>
    <t>Pilosocereus machrisii</t>
  </si>
  <si>
    <t>J.N.Nakajima et al. 4001 (HUFU)</t>
  </si>
  <si>
    <t>H.S.Irwin et al. 9317 (NY)</t>
  </si>
  <si>
    <t>H.S.Irwin et al. 9716 (NY)</t>
  </si>
  <si>
    <t>M.Mercadante 2546 (FMM)</t>
  </si>
  <si>
    <t>Pilosocereus pachycladus</t>
  </si>
  <si>
    <t>L.P.Queiroz et al. 12831 (HUEFS)</t>
  </si>
  <si>
    <t>Praecereus euchlorus</t>
  </si>
  <si>
    <t>J.Larocca et al. 51 (HJ)</t>
  </si>
  <si>
    <t>J.Larocca et al. 50 (HJ)</t>
  </si>
  <si>
    <t>Quiabentia zehntneri</t>
  </si>
  <si>
    <t>L.P.Queiroz et al. 12768 (HUEFS)</t>
  </si>
  <si>
    <t>M.E.Ferreira et al. 12 (BOTU)</t>
  </si>
  <si>
    <t>P.S.Katayama 19 (BOTU)</t>
  </si>
  <si>
    <t>Rhipsalis baccifera</t>
  </si>
  <si>
    <t>Rhipsalis cereuscula</t>
  </si>
  <si>
    <t>J.C.Alonso 24 (BOTU)</t>
  </si>
  <si>
    <t>G.M.Marcusso 191 (FLOR)</t>
  </si>
  <si>
    <t>W.R.Anderson et al. 36209 (NY)</t>
  </si>
  <si>
    <t>E.B.Rangel et al. 130 (VIES)</t>
  </si>
  <si>
    <t>Rhipsalis lindbergiana</t>
  </si>
  <si>
    <t>P.Sucre et al. 10190 (MAC)</t>
  </si>
  <si>
    <t>V.L.Ferreira et al. 33 (BHCB)</t>
  </si>
  <si>
    <t>J.Jaquetti Jr. 2 (BOTU)</t>
  </si>
  <si>
    <t>Rhipsalis puniceodiscus</t>
  </si>
  <si>
    <t>J.M.Torezan et al. 519 (ESA)</t>
  </si>
  <si>
    <t>Tacinga inamoena</t>
  </si>
  <si>
    <t>W.R.Anderson et al. 36462 (NY)</t>
  </si>
  <si>
    <t>J.G.Jardim et al. 3325 (NY)</t>
  </si>
  <si>
    <t>D.Araujo et al. 2067 (BHCB)</t>
  </si>
  <si>
    <t>L.Y.S.Aona et al. 698 (UEC)</t>
  </si>
  <si>
    <t>J.Cordeiro et al. 5860 (MBM)</t>
  </si>
  <si>
    <t>Tacinga saxatilis</t>
  </si>
  <si>
    <t>F.F.Pezzini et al. 277 (HUEFS)</t>
  </si>
  <si>
    <t>F.F.Pezzini et al. 270 (HUEFS)</t>
  </si>
  <si>
    <t>Uebelmannia pectinifera</t>
  </si>
  <si>
    <t>M.R.Fantinati et al. 176 (HDJF)</t>
  </si>
  <si>
    <t>J.Paula-Souza et al. 11157 (FLOR)</t>
  </si>
  <si>
    <t>Uebelmannia gummifera</t>
  </si>
  <si>
    <t>M.L.Brotto et al. 1202 (MBM)</t>
  </si>
  <si>
    <t>GBIF</t>
  </si>
  <si>
    <t>R.C.Forzza et al. 4104 (RB)</t>
  </si>
  <si>
    <t>Arrojadoa eriocaulis</t>
  </si>
  <si>
    <t>M.G.C.Fernandes et al. 1904 (BHZB)</t>
  </si>
  <si>
    <t>M.Bocayuva et al. 304 (RB)</t>
  </si>
  <si>
    <t>M.Bocayuva et al. 293 (RB)</t>
  </si>
  <si>
    <t>D.R.Gonzaga et al. 817 (RB)</t>
  </si>
  <si>
    <t>Arrojadoa penicillata</t>
  </si>
  <si>
    <t>M.Verdi et al. 8720 (RB)</t>
  </si>
  <si>
    <t>G.Olsthoorn et al. 208 (RB)</t>
  </si>
  <si>
    <t>D.R.Gonzaga et al. 1133 (RB)</t>
  </si>
  <si>
    <t>R.C.C.Reis et al. 2275 (RB)</t>
  </si>
  <si>
    <t>R.M.Harley et al. 25430 (K)</t>
  </si>
  <si>
    <t>D.R.Gonzaga et al. 1002 (RB)</t>
  </si>
  <si>
    <t>D.C.Zappi et al. 2276 (RB)</t>
  </si>
  <si>
    <t>D.R.Gonzaga et al. 786 (RB)</t>
  </si>
  <si>
    <t>D.R.Gonzaga et al. 780 (RB)</t>
  </si>
  <si>
    <t>D.R.Gonzaga et al. 774 (RB)</t>
  </si>
  <si>
    <t>D.R.Gonzaga et al. 765 (RB)</t>
  </si>
  <si>
    <t>N.P.Taylor et al. 25430 (K)</t>
  </si>
  <si>
    <t>R.M.Harley et al. 24994 (K)</t>
  </si>
  <si>
    <t>J.E.Q.Faria 9000 (RB)</t>
  </si>
  <si>
    <t>G.Olsthoorn 12 (RB)</t>
  </si>
  <si>
    <t>D.R.Gonzaga et al. 1136 (RB)</t>
  </si>
  <si>
    <t>D.R.Gonzaga et al. 1125 (RB)</t>
  </si>
  <si>
    <t>D.R.Gonzaga et al. 793 (RB)</t>
  </si>
  <si>
    <t>D.R.Gonzaga et al. 834 (RB)</t>
  </si>
  <si>
    <t>D.R.Gonzaga et al. 842 (RB)</t>
  </si>
  <si>
    <t>Arthrocereus spinosissimus</t>
  </si>
  <si>
    <t>D.R.Gonzaga et al. 1053 (RB)</t>
  </si>
  <si>
    <t>D.R.Gonzaga et al. 1012 (RB)</t>
  </si>
  <si>
    <t>D.R.Gonzaga et al. 1003 (RB)</t>
  </si>
  <si>
    <t>D.R.Gonzaga et al. 1011 (RB)</t>
  </si>
  <si>
    <t xml:space="preserve">Micranthocereus albicephalus </t>
  </si>
  <si>
    <t>M.Bocayuva et al. 263 (RB)</t>
  </si>
  <si>
    <t>M.Bocayuva et al. 292 (RB)</t>
  </si>
  <si>
    <t>M.Bocayuva et al. 291 (RB)</t>
  </si>
  <si>
    <t>G.Martinelli et al. 20209 (RB)</t>
  </si>
  <si>
    <t>G.Martinelli et al. 20061 (RB)</t>
  </si>
  <si>
    <t>R.C.C.Reis et al. 2122 (RB)</t>
  </si>
  <si>
    <t>D.R.Gonzaga et al. 794 (RB)</t>
  </si>
  <si>
    <t>Cereus adelmarii</t>
  </si>
  <si>
    <t>F.C.A.Oliveira et al. 907 (K)</t>
  </si>
  <si>
    <t>M.A.Silva et al. 8427 (RB)</t>
  </si>
  <si>
    <t>R.C.Mendonça et al. 3175 (RB)</t>
  </si>
  <si>
    <t>M.A.Silva et al. 3955 (K)</t>
  </si>
  <si>
    <t>M.A.Silva et al. 4611 (K)</t>
  </si>
  <si>
    <t>N.P.Taylor et al. 25502 (K)</t>
  </si>
  <si>
    <t>B.Dubs 2628 (K)</t>
  </si>
  <si>
    <t>D.R.Gonzaga et al. 1163 (RB)</t>
  </si>
  <si>
    <t>R.C.Mendonça et al. 6161 (RB)</t>
  </si>
  <si>
    <t>R.M.Harley et al. 25424 (K)</t>
  </si>
  <si>
    <t>R.M.Harley et al. 24910 (K)</t>
  </si>
  <si>
    <t>R.M.Harley et al. 25507 (K)</t>
  </si>
  <si>
    <t>R.M.Harley et al. 25502 (K)</t>
  </si>
  <si>
    <t>R.M.Harley et al. 25485 (K)</t>
  </si>
  <si>
    <t>J.E.Q.Faria 9962 (RB)</t>
  </si>
  <si>
    <t>D.C.Zappi et al. 2101 (RB)</t>
  </si>
  <si>
    <t>L.Y.S.Aona et al. 2121 (RB)</t>
  </si>
  <si>
    <t>G.Martinelli et al. 21788 (RB)</t>
  </si>
  <si>
    <t>D.Alvarenga et al. 1072 (K)</t>
  </si>
  <si>
    <t>R.C.Forzza et al. 7445 (RB)</t>
  </si>
  <si>
    <t>N.P.Taylor et al. 1442 (K)</t>
  </si>
  <si>
    <t>R.M.Harley et al. 25513 (K)</t>
  </si>
  <si>
    <t>Cereus pierrebraunianus</t>
  </si>
  <si>
    <t>B.T.P.M.Góes et al. 421 (RB)</t>
  </si>
  <si>
    <t>M.L.Fonseca et al. 2426 (RB)</t>
  </si>
  <si>
    <t>A.Quinet et al. 2364 (RB)</t>
  </si>
  <si>
    <t>R.M.Harley et al. 24908 (K)</t>
  </si>
  <si>
    <t>Espinhaço Range</t>
  </si>
  <si>
    <t>D.R.Gonzaga et al. 835 (RB)</t>
  </si>
  <si>
    <t>G.Martinelli et al. 19587 (RB)</t>
  </si>
  <si>
    <t>R.M.Harley et al. 25487 (K)</t>
  </si>
  <si>
    <t>C.Martins 135 (RB)</t>
  </si>
  <si>
    <t>C.Martins 134 (RB)</t>
  </si>
  <si>
    <t>G.Martinelli et al. 21731 (RB)</t>
  </si>
  <si>
    <t>R.M.Harley et al. 25489 (K)</t>
  </si>
  <si>
    <t>R.M.Harley et al. 25070 (K)</t>
  </si>
  <si>
    <t>R.M.Harley et al. 25483 (K)</t>
  </si>
  <si>
    <t>R.M.Harley et al. 25136 (K)</t>
  </si>
  <si>
    <t>M.Verdi et al. 8721 (RB)</t>
  </si>
  <si>
    <t>D.R.Gonzaga et al. 1160 (RB)</t>
  </si>
  <si>
    <t>D.R.Gonzaga et al. 1162 (RB)</t>
  </si>
  <si>
    <t>D.R.Gonzaga et al. 1157 (RB)</t>
  </si>
  <si>
    <t>C.Martins 132 (RB)</t>
  </si>
  <si>
    <t>M.Bocayuva et al. 290 (RB)</t>
  </si>
  <si>
    <t>M.Bocayuva et al. 303 (RB)</t>
  </si>
  <si>
    <t>H.Irwin et al. 23675 (K)</t>
  </si>
  <si>
    <t>G.Martinelli et al. 20248 (RB)</t>
  </si>
  <si>
    <t>G.Martinelli et al. 20060 (RB)</t>
  </si>
  <si>
    <t>G.Martinelli et al. 20210 (RB)</t>
  </si>
  <si>
    <t>D.R.Gonzaga et al. 473 (RB)</t>
  </si>
  <si>
    <t>D.R.Gonzaga et al. 460 (RB)</t>
  </si>
  <si>
    <t>M.Verdi et al. 6859 (RB)</t>
  </si>
  <si>
    <t>V.C.Souza et al. 8486 (RB)</t>
  </si>
  <si>
    <t>G.Martinelli et al. 18830 (RB)</t>
  </si>
  <si>
    <t>R.M.Harley et al. 25409 (K)</t>
  </si>
  <si>
    <t>M.Verdi et al. 6746 (RB)</t>
  </si>
  <si>
    <t>Cipocereus pleurocarpus</t>
  </si>
  <si>
    <t>G.Martinelli et al. 20393 (RB)</t>
  </si>
  <si>
    <t>Cleistocactus baumannii</t>
  </si>
  <si>
    <t>G.Martinelli et al. 16699 (RB)</t>
  </si>
  <si>
    <t>G.M.Antar et al. 691 (RB)</t>
  </si>
  <si>
    <t>D.R.Gonzaga et al. 605 (RB)</t>
  </si>
  <si>
    <t>G.Argent et al. 6503 (K)</t>
  </si>
  <si>
    <t>L.L.Bergamini et al. 196 (RB)</t>
  </si>
  <si>
    <t>H.Uebelmann et al. 949 (K)</t>
  </si>
  <si>
    <t>H.Uebelmann et al. 205a (K)</t>
  </si>
  <si>
    <t>Discocactus horstii</t>
  </si>
  <si>
    <t>M.Bocayuva et al. 298 (RB)</t>
  </si>
  <si>
    <t>M.Bocayuva et al. 264 (RB)</t>
  </si>
  <si>
    <t>R.M.Harley et al. 24993 (K)</t>
  </si>
  <si>
    <t>Splett 700 (K)</t>
  </si>
  <si>
    <t>D.R.Gonzaga et al. 1161 (RB)</t>
  </si>
  <si>
    <t>D.R.Gonzaga et al. 1156 (RB)</t>
  </si>
  <si>
    <t>D.C.Zappi et al. 2210 (RB)</t>
  </si>
  <si>
    <t>D.R.Gonzaga et al. 846 (RB)</t>
  </si>
  <si>
    <t>M.Bocayuva et al. 262 (RB)</t>
  </si>
  <si>
    <t>M.Bocayuva et al. 260 (RB)</t>
  </si>
  <si>
    <t>D.C.Zappi et al. CFCR 12045 (RB)</t>
  </si>
  <si>
    <t>Hatiora salicornioides</t>
  </si>
  <si>
    <t>J.M.Torezan et al. 757 (RB)</t>
  </si>
  <si>
    <t>D.C.Zappi et al. 2500 (RB)</t>
  </si>
  <si>
    <t>R.M.Harley et al. 25521 (K)</t>
  </si>
  <si>
    <t>N.P.Taylor et al. 1436 (K)</t>
  </si>
  <si>
    <t>M.Oliveira 3051 (UFP)</t>
  </si>
  <si>
    <t>G.Olsthoorn 68 (RB)</t>
  </si>
  <si>
    <t>Lepismium cruciforme</t>
  </si>
  <si>
    <t>D.R.Gonzaga et al. 1158 (RB)</t>
  </si>
  <si>
    <t>G.Martinelli et al. 20059 (RB)</t>
  </si>
  <si>
    <t>Melocactus bahiensis subsp. amethystinus</t>
  </si>
  <si>
    <t>R.M.Harley et al. 25148 (K)</t>
  </si>
  <si>
    <t>R.M.Harley et al. 25073 (K)</t>
  </si>
  <si>
    <t>Melocactus concinnus</t>
  </si>
  <si>
    <t>R.M.Harley et al. 25517 (K)</t>
  </si>
  <si>
    <t>R.M.Harley et al. 25505 (K)</t>
  </si>
  <si>
    <t>E.H.Souza et al. 1331 (RB)</t>
  </si>
  <si>
    <t>N.P.Taylor et al. 1441 (K)</t>
  </si>
  <si>
    <t>N.P.Taylor et al. 1441A (K)</t>
  </si>
  <si>
    <t>Zappi et al. 177 (K)</t>
  </si>
  <si>
    <t>R.M.Harley et al. 25519 (K)</t>
  </si>
  <si>
    <t>G.M.Martinelli et al. 20436 (RB)</t>
  </si>
  <si>
    <t>R.M.Harley et al. 25072 (K)</t>
  </si>
  <si>
    <t>M.Verdi et al. 8703 (RB)</t>
  </si>
  <si>
    <t>V.C.Souza et al. 25692 (RB)</t>
  </si>
  <si>
    <t>R.C.Forzza et al. 4670 (RB)</t>
  </si>
  <si>
    <t>N.P.Taylor et al. 1537 (K)</t>
  </si>
  <si>
    <t>M.Bocayuva et al. 296 (RB)</t>
  </si>
  <si>
    <t>M.Bocayuva et al. 297 (RB)</t>
  </si>
  <si>
    <t>G.Martinelli et al. 20246 (RB)</t>
  </si>
  <si>
    <t>D.R.Gonzaga et al. 819 (RB)</t>
  </si>
  <si>
    <t>N.P.Taylor et al. 25504 (K)</t>
  </si>
  <si>
    <t>F.França et al. 3732 (ALCB)</t>
  </si>
  <si>
    <t>A.Araújo 103 (RB)</t>
  </si>
  <si>
    <t>L.Y.S.Aona et al. 2128 (RB)</t>
  </si>
  <si>
    <t>D.C.Zappi et al. 2209 (RB)</t>
  </si>
  <si>
    <t>Pilosocereus albissumus</t>
  </si>
  <si>
    <t>M.A.Silva et al. 4651 (RB)</t>
  </si>
  <si>
    <t>C.Martins 133 (RB)</t>
  </si>
  <si>
    <t>R.M.Harley et al. 25410 (K)</t>
  </si>
  <si>
    <t>R.M.Harley et al. 25486 (K)</t>
  </si>
  <si>
    <t>R.M.Harley et al. 25453 (K)</t>
  </si>
  <si>
    <t>D.R.Gonzaga et al. 1159 (RB)</t>
  </si>
  <si>
    <t>D.R.Gonzaga et al. 1155 (RB)</t>
  </si>
  <si>
    <t>C.V.Vidal 1263 (RB)</t>
  </si>
  <si>
    <t>G.Martinelli et al. 19144 (RB)</t>
  </si>
  <si>
    <t>D.R.Gonzaga et al. 459 (RB)</t>
  </si>
  <si>
    <t>D.R.Gonzaga et al. 455 (RB)</t>
  </si>
  <si>
    <t>R.C.Forzza et al. 4860 (RB)</t>
  </si>
  <si>
    <t>D.R.Gonzaga et al. 839 (RB)</t>
  </si>
  <si>
    <t>G.Martinelli et al. 18827 (RB)</t>
  </si>
  <si>
    <t>R.M.Harley et al. 24909 (K)</t>
  </si>
  <si>
    <t>Pilosocereus flexibilispinus</t>
  </si>
  <si>
    <t>L.L.Bergamini et al. 219 (RB)</t>
  </si>
  <si>
    <t>R.M.Harley et al. 25503 (K)</t>
  </si>
  <si>
    <t>Pilosocereus floccosus</t>
  </si>
  <si>
    <t>D.R.Gonzaga et al. 792 (RB)</t>
  </si>
  <si>
    <t>R.M.Harley et al. 25146 (K)</t>
  </si>
  <si>
    <t>R.M.Harley et al. 25425 (K)</t>
  </si>
  <si>
    <t>R.M.Harley et al. 24838 (K)</t>
  </si>
  <si>
    <t>Xiquexique frewenii</t>
  </si>
  <si>
    <t>D.C.Zappi et al. 2100 (RB)</t>
  </si>
  <si>
    <t>D.C.Zappi 2208 (RB)</t>
  </si>
  <si>
    <t>M.Bocayuva et al. 295 (RB)</t>
  </si>
  <si>
    <t>M.Bocayuva et al. 301 (RB)</t>
  </si>
  <si>
    <t>G.Martinelli et al. 20508 (RB)</t>
  </si>
  <si>
    <t>Pilosocereus brauniorum</t>
  </si>
  <si>
    <t>G.Martinelli et al. 20212 (RB)</t>
  </si>
  <si>
    <t>D.R.Gonzaga et al. 472 (RB)</t>
  </si>
  <si>
    <t>R.M.Harley et al. 25071 (K)</t>
  </si>
  <si>
    <t>N.C.H.Mamede et al. CFCR 3475 (K)</t>
  </si>
  <si>
    <t>Xiquexique gounellei subsp. zehntneri</t>
  </si>
  <si>
    <t>Pilosocereus juaruensis</t>
  </si>
  <si>
    <t>E.E.Pereira 7 (WU)</t>
  </si>
  <si>
    <t>N.P.Taylor et al. 1440 (K)</t>
  </si>
  <si>
    <t>D.R.Gonzaga et al. 1075 (RB)</t>
  </si>
  <si>
    <t>H.Magnago 123 (RB)</t>
  </si>
  <si>
    <t>R.M.Harley et al. 25150 (K)</t>
  </si>
  <si>
    <t>R.M.Harley et al. 25520 (K)</t>
  </si>
  <si>
    <t>Pilosocereus pentaedrophorus</t>
  </si>
  <si>
    <t>R.M.Harley et al. 25149 (K)</t>
  </si>
  <si>
    <t>Pilosocereus vilaboensis</t>
  </si>
  <si>
    <t>R.C.Forzza et al. 4519 (RB)</t>
  </si>
  <si>
    <t>P.O.Rosa et al. 2260 (RB)</t>
  </si>
  <si>
    <t>G.Martinelli et al. 21789 (RB)</t>
  </si>
  <si>
    <t>D.R.Gonzaga et al. 1025 (RB)</t>
  </si>
  <si>
    <t>D.R.Gonzaga et al. 1056 (RB)</t>
  </si>
  <si>
    <t>Rhipsalis floccosa</t>
  </si>
  <si>
    <t>G.Martinelli et al. 20466 (RB)</t>
  </si>
  <si>
    <t>R.M.Harley et al. 25510 (K)</t>
  </si>
  <si>
    <t>R.C.Forzza et al. 4770 (RB)</t>
  </si>
  <si>
    <t>Rhipsalis russellii</t>
  </si>
  <si>
    <t>L.Y.S.Aona et al. 2150 (RB)</t>
  </si>
  <si>
    <t>Rhipsalis shaferi</t>
  </si>
  <si>
    <t>A.Quinet et al. 2361 (RB)</t>
  </si>
  <si>
    <t>D.R.Gonzaga et al. 478 (RB)</t>
  </si>
  <si>
    <t>G.Martinelli et al. 16165 (RB)</t>
  </si>
  <si>
    <t>D.R.Gonzaga et al. 808 (RB)</t>
  </si>
  <si>
    <t>R.M.Harley et al. 25509 (K)</t>
  </si>
  <si>
    <t>R.M.Harley et al. 24839 (K)</t>
  </si>
  <si>
    <t>R.M.Harley et al. 25504 (K)</t>
  </si>
  <si>
    <t>D.R.Gonzaga et al. 465 (RB)</t>
  </si>
  <si>
    <t>R.M.Harley et al. 25454 (K)</t>
  </si>
  <si>
    <t>Not Mentioned</t>
  </si>
  <si>
    <t>W.Florentino (iNat - 110751811)</t>
  </si>
  <si>
    <t>N.Freitas (iNat - 164791721)</t>
  </si>
  <si>
    <t>W.Hoyer (iNat - 26530426)</t>
  </si>
  <si>
    <t>iNaturalist</t>
  </si>
  <si>
    <t>M.Lowry (iNat - 127871754)</t>
  </si>
  <si>
    <t>A.Itallo (iNat - 150659887)</t>
  </si>
  <si>
    <t>M.Oliveira (iNat - 92944228)</t>
  </si>
  <si>
    <t>S.Santos (iNat - 92839577)</t>
  </si>
  <si>
    <t>Arthrocereus glaziovii</t>
  </si>
  <si>
    <t>A.Carosia (iNat - 124227786)</t>
  </si>
  <si>
    <t>M.Borba (iNat - 68700004)</t>
  </si>
  <si>
    <t>M.Martins (iNat - 67879199)</t>
  </si>
  <si>
    <t>R.Silva (iNat - 126140861)</t>
  </si>
  <si>
    <t>Arthrocereus melanurus subsp. melanurus</t>
  </si>
  <si>
    <t>Arthrocereus melanurus subsp. odorus</t>
  </si>
  <si>
    <t>L.Belga (iNat - 144182245)</t>
  </si>
  <si>
    <t>M.Lowry (iNat - 127561274)</t>
  </si>
  <si>
    <t>W.Florentino (iNat - 111195348)</t>
  </si>
  <si>
    <t>N.Olejnik (iNat - 143190934)</t>
  </si>
  <si>
    <t>Anschieber (iNat - 144062660)</t>
  </si>
  <si>
    <t>R.Siegel (iNat - 25266150)</t>
  </si>
  <si>
    <t>A.Luiz (iNat - 150146810)</t>
  </si>
  <si>
    <t>M.Lowry (iNat - 127539175)</t>
  </si>
  <si>
    <t>D.Zoller (iNat - 148388836)</t>
  </si>
  <si>
    <t>W.Hoyer (iNat - 26467273)</t>
  </si>
  <si>
    <t>R.Pitombo (iNat - 95189862)</t>
  </si>
  <si>
    <t>M.Mota (iNat - 69644013)</t>
  </si>
  <si>
    <t>M.Severgnini (iNat - 67459267)</t>
  </si>
  <si>
    <t>F.C.Straube (iNat - 137129499)</t>
  </si>
  <si>
    <t>L.V.Linsingen (iNat - 69533168)</t>
  </si>
  <si>
    <t>L.V.Linsingen (iNat - 69537468)</t>
  </si>
  <si>
    <t>Cereus hildmannianus</t>
  </si>
  <si>
    <t>L.V.Linsingen (iNat - 69504699)</t>
  </si>
  <si>
    <t>L.V.Linsingen (iNat - 69867831)</t>
  </si>
  <si>
    <t>G.P.Sabino (iNat - 97754902)</t>
  </si>
  <si>
    <t>R.Correia (iNat - 143657607)</t>
  </si>
  <si>
    <t>G.A.Fischer (iNat - 137029576)</t>
  </si>
  <si>
    <t>M.Mota (iNat - 35630929)</t>
  </si>
  <si>
    <t>M.Mota (iNat - 92637446)</t>
  </si>
  <si>
    <t>M.Mota (iNat - 68254886)</t>
  </si>
  <si>
    <t>M.Mota (iNat - 92637287)</t>
  </si>
  <si>
    <t>M.Mota (iNat - 93808961)</t>
  </si>
  <si>
    <t>M.Mota (iNat - 92637626)</t>
  </si>
  <si>
    <t>M.Mota (iNat - 93937737)</t>
  </si>
  <si>
    <t>G.Gonsioroski (iNat - 62883145)</t>
  </si>
  <si>
    <t>D.B.Muniz (iNat - 80502318)</t>
  </si>
  <si>
    <t>D.B.Muniz (iNat - 80502314)</t>
  </si>
  <si>
    <t>D.Loretto (iNat - 12266762)</t>
  </si>
  <si>
    <t>P.A.Neves (iNat - 142399354)</t>
  </si>
  <si>
    <t>R.Dislich (iNat - 83395326)</t>
  </si>
  <si>
    <t>V.Matos (iNat - 141498485)</t>
  </si>
  <si>
    <t>M.Köhler (iNat - 150996207)</t>
  </si>
  <si>
    <t>Tsssss (iNat - 58374760)</t>
  </si>
  <si>
    <t>Tsssss (iNat - 59161028)</t>
  </si>
  <si>
    <t>I.S.Sessegolo (iNat - 121152397)</t>
  </si>
  <si>
    <t>W.Florentino (iNat - 111092013)</t>
  </si>
  <si>
    <t>Hosanar (iNat - 102259933)</t>
  </si>
  <si>
    <t>M.Lowry (iNat - 127561275)</t>
  </si>
  <si>
    <t>A.Menini (iNat - 141076997)</t>
  </si>
  <si>
    <t>M.C.Scarabelli (iNat - 61025498)</t>
  </si>
  <si>
    <t>A.F.R. (iNat - 112828889)</t>
  </si>
  <si>
    <t>Peregrine (iNat - 32070727)</t>
  </si>
  <si>
    <t>W.Hoyer (iNat - 26205781)</t>
  </si>
  <si>
    <t>W.Hoyer (iNat - 26206040)</t>
  </si>
  <si>
    <t>C.D. (iNat - 70395829)</t>
  </si>
  <si>
    <t>D.Bird (iNat - 42346600)</t>
  </si>
  <si>
    <t>H.Paprocki (iNat - 447285)</t>
  </si>
  <si>
    <t>Pedrin (iNat - 148152203)</t>
  </si>
  <si>
    <t>Paulo (iNat - 7405403)</t>
  </si>
  <si>
    <t>D.Costa (iNat - 102405424)</t>
  </si>
  <si>
    <t>E.E.M.Lopes (iNat - 36859648)</t>
  </si>
  <si>
    <t>E.D.Magalhães (iNat - 68020989)</t>
  </si>
  <si>
    <t>P.Cavalcante (iNat - 122539867)</t>
  </si>
  <si>
    <t>R.Garcia (iNat - 80009386)</t>
  </si>
  <si>
    <t>J.Degois (iNat - 81625750)</t>
  </si>
  <si>
    <t>C.Brito (iNat - 138087814)</t>
  </si>
  <si>
    <t>J.Vandermeulen (iNat - 162075582)</t>
  </si>
  <si>
    <t>E.A.Ferreira (iNat - 146646744)</t>
  </si>
  <si>
    <t>B.P. (iNat - 148913678)</t>
  </si>
  <si>
    <t>S.J.R. (iNat - 170785505)</t>
  </si>
  <si>
    <t>T.O.Godinho (iNat - 147294027)</t>
  </si>
  <si>
    <t>M.Lowry (iNat - 127652253)</t>
  </si>
  <si>
    <t>M.L.Pinheiro (iNat - 169688537)</t>
  </si>
  <si>
    <t>B.Bertholino (iNat - 146770523)</t>
  </si>
  <si>
    <t>M.Lowry (iNat - 127574604)</t>
  </si>
  <si>
    <t>M.Lowry (iNat - 127568573)</t>
  </si>
  <si>
    <t>R.Garcia (iNat - 146871443)</t>
  </si>
  <si>
    <t>M.Lowry (iNat - 127655405)</t>
  </si>
  <si>
    <t>M.Lowry (iNat - 127670697)</t>
  </si>
  <si>
    <t>Cipocereus minensis subsp. leiocarpus</t>
  </si>
  <si>
    <t>S.Fabrice (iNat - 140380314)</t>
  </si>
  <si>
    <t>R.Hoyer (iNat - 36035081)</t>
  </si>
  <si>
    <t>N.Camargo (iNat - 85330184)</t>
  </si>
  <si>
    <t>B.Vilela (iNat - 50335255)</t>
  </si>
  <si>
    <t>L.Cavalcanti (iNat - 128686039)</t>
  </si>
  <si>
    <t>R.Silva (iNat - 127149021)</t>
  </si>
  <si>
    <t>R.Silva (iNat - 160172638)</t>
  </si>
  <si>
    <t>L.Cavalcanti (iNat - 160226826)</t>
  </si>
  <si>
    <t>Lops (iNat - 162001766)</t>
  </si>
  <si>
    <t>V.R.Vianna (iNat - 99474756)</t>
  </si>
  <si>
    <t>R.Ripley (iNat - 36114104)</t>
  </si>
  <si>
    <t>L.Quéno (iNat - 101003724)</t>
  </si>
  <si>
    <t>M.Mota (iNat - 38443052)</t>
  </si>
  <si>
    <t>C.Oliveira (iNat - 11090729)</t>
  </si>
  <si>
    <t>M.Barbosa (iNat - 83568427)</t>
  </si>
  <si>
    <t>F.Souza (iNat - 37874176)</t>
  </si>
  <si>
    <t>B.Matinata (iNat - 103541276)</t>
  </si>
  <si>
    <t>L.Bergamini (iNat - 40757615)</t>
  </si>
  <si>
    <t>R.D.Sartin (iNat - 87975633)</t>
  </si>
  <si>
    <t>L.Bergamini (iNat - 40757622)</t>
  </si>
  <si>
    <t>M.Mota (iNat - 106780970)</t>
  </si>
  <si>
    <t>Discocactus diersianus</t>
  </si>
  <si>
    <t>C.Rodrigues (iNat - 85903935)</t>
  </si>
  <si>
    <t>A.S.Michelotto (iNat - 151236642)</t>
  </si>
  <si>
    <t>E.B.Crispino (iNat - 103752211)</t>
  </si>
  <si>
    <t>J.Martins (iNat - 103767926)</t>
  </si>
  <si>
    <t>M.Mercadante (iNat - 151875338)</t>
  </si>
  <si>
    <t>F.S.Neto (iNat - 117652000)</t>
  </si>
  <si>
    <t>A.Itallo (iNat - 150658781)</t>
  </si>
  <si>
    <t>W.Hoyer (iNat - 26530670)</t>
  </si>
  <si>
    <t>M.C. (iNat - 62928220)</t>
  </si>
  <si>
    <t>M.Lowry (iNat - 128875842)</t>
  </si>
  <si>
    <t>A.F.R. (iNat - 70617193)</t>
  </si>
  <si>
    <t>C.D. (iNat - 70077513)</t>
  </si>
  <si>
    <t>E.L.M.Machado (iNat - 148469711)</t>
  </si>
  <si>
    <t>D.Costa (iNat - 145282141)</t>
  </si>
  <si>
    <t>D.Costa (iNat - 104511671)</t>
  </si>
  <si>
    <t>D.Zoller (iNat - 148080391)</t>
  </si>
  <si>
    <t>M.Lowry (iNat - 127568572)</t>
  </si>
  <si>
    <t>B.Pinto (iNat - 69677272)</t>
  </si>
  <si>
    <t>M.Oliveira (iNat - 102025587)</t>
  </si>
  <si>
    <t>M.Lowry (iNat - 127539170)</t>
  </si>
  <si>
    <t>D.Zoller (iNat - 148079259)</t>
  </si>
  <si>
    <t>C.O.Gussoni (iNat - 38263040)</t>
  </si>
  <si>
    <t>L.Bernardes (iNat - 135191833)</t>
  </si>
  <si>
    <t>D.Esser (iNat - 149348271)</t>
  </si>
  <si>
    <t>C.O.Gussoni (iNat - 38263041)</t>
  </si>
  <si>
    <t>F.R.Araújo (iNat - 134600615)</t>
  </si>
  <si>
    <t>T.Silva (iNat - 105903327)</t>
  </si>
  <si>
    <t>A.Carlos (iNat - 146715486)</t>
  </si>
  <si>
    <t>S.Santos (iNat - 91700016)</t>
  </si>
  <si>
    <t>W.R.S.Maciel (iNat - 90806144)</t>
  </si>
  <si>
    <t>B.P. (iNat - 148910884)</t>
  </si>
  <si>
    <t>M.Rodrigues (iNat - 105033674)</t>
  </si>
  <si>
    <t>G.Rodrigues (iNat - 161214064)</t>
  </si>
  <si>
    <t>P.Kondrashov (iNat - 152034592)</t>
  </si>
  <si>
    <t>Echinopsis calochlora</t>
  </si>
  <si>
    <t>Gymnocalycium anisitsii</t>
  </si>
  <si>
    <t>T.R.F.Sinani (iNat - 71887093)</t>
  </si>
  <si>
    <t>R.R.F.Sinani (iNat - 71886047)</t>
  </si>
  <si>
    <t>Harrisia bonplandii</t>
  </si>
  <si>
    <t>L.V.Linsingen (iNat - 69533690)</t>
  </si>
  <si>
    <t>L.V.Linsingen (iNat - 69811707)</t>
  </si>
  <si>
    <t>D.Carvalho (iNat - 137546507)</t>
  </si>
  <si>
    <t>M.Lowry (iNat - 127845004)</t>
  </si>
  <si>
    <t>D.Zoller (iNat - 131605316)</t>
  </si>
  <si>
    <t>Melocactus ernestii</t>
  </si>
  <si>
    <t>A.Holgersson (iNat - 39460556)</t>
  </si>
  <si>
    <t>Melocactus levitestatus</t>
  </si>
  <si>
    <t>M.Oliveira (iNat - 104243757)</t>
  </si>
  <si>
    <t>M.Lowry (iNat - 127566680)</t>
  </si>
  <si>
    <t>D.Zoller (iNat - 131537233)</t>
  </si>
  <si>
    <t>Melocactus paucispinus</t>
  </si>
  <si>
    <t>M.Lowry (iNat - 127840891)</t>
  </si>
  <si>
    <t>M.Lowry (iNat - 127840873)</t>
  </si>
  <si>
    <t>E.Fontes (iNat - 26086257)</t>
  </si>
  <si>
    <t>Not mentioned</t>
  </si>
  <si>
    <t>C.E.Carvalho (iNat - 93801392)</t>
  </si>
  <si>
    <t>A.Nisaânia (iNat - 149409380)</t>
  </si>
  <si>
    <t>W.Hoyer (iNat - 26470415)</t>
  </si>
  <si>
    <t>W.Hoyer (iNat - 26470053)</t>
  </si>
  <si>
    <t>D.Zoller (iNat - 148080840)</t>
  </si>
  <si>
    <t>A.Iallo (iNat - 150658893)</t>
  </si>
  <si>
    <t>C.D. (iNat - 71808695)</t>
  </si>
  <si>
    <t>M.Lowry (iNat - 127539178)</t>
  </si>
  <si>
    <t>M.Lowry (iNat - 127417449)</t>
  </si>
  <si>
    <t>Parodia carambeiensis</t>
  </si>
  <si>
    <t>L.V.Linsingen (iNat - 70284687)</t>
  </si>
  <si>
    <t>M.Lowry (iNat - 127675498)</t>
  </si>
  <si>
    <t>A.F.R. (iNat - 70617190)</t>
  </si>
  <si>
    <t>M.Lowry (iNat - 127652252)</t>
  </si>
  <si>
    <t>B.Wambay (iNat - 7393172)</t>
  </si>
  <si>
    <t>A.Costa (iNat - 144818200)</t>
  </si>
  <si>
    <t>P.Kingsnorth (iNat - 159894494)</t>
  </si>
  <si>
    <t>H.C.Costa (iNat - 139677566)</t>
  </si>
  <si>
    <t>L.Bernardes (iNat - 77274371)</t>
  </si>
  <si>
    <t>J.Vitor (iNat - 169954795)</t>
  </si>
  <si>
    <t>J.Mohlmann (iNat - 37897775)</t>
  </si>
  <si>
    <t>M.A.Teixeira (iNat - 68684266)</t>
  </si>
  <si>
    <t>B.Rennó (iNat - 143831640)</t>
  </si>
  <si>
    <t>A.Gomes (iNat - 100141858)</t>
  </si>
  <si>
    <t>M.Lowry (iNat - 124815440)</t>
  </si>
  <si>
    <t>M.Lowry (iNat - 147630302)</t>
  </si>
  <si>
    <t>D.Costa (iNat - 124467275)</t>
  </si>
  <si>
    <t>C.Brito (iNat - 138087887)</t>
  </si>
  <si>
    <t>L.Vitor (iNat - 137159578)</t>
  </si>
  <si>
    <t>E.C.Igual (iNat - 146782832)</t>
  </si>
  <si>
    <t>M.Lowry (iNat - 124815423)</t>
  </si>
  <si>
    <t>M.Lowry (iNat - 124815427)</t>
  </si>
  <si>
    <t>M.Lowry (iNat - 127566677)</t>
  </si>
  <si>
    <t>C.D. (iNat - 71691320)</t>
  </si>
  <si>
    <t>D.Zoller (iNat - 148080756)</t>
  </si>
  <si>
    <t>M.Lowry (iNat - 124815416)</t>
  </si>
  <si>
    <t>G.Cortizo (iNat - 146843481)</t>
  </si>
  <si>
    <t>W.Hoyer (iNat - 26466751)</t>
  </si>
  <si>
    <t>M.S.Machado (iNat - 146892519)</t>
  </si>
  <si>
    <t>C.O.Gussoni (iNat - 41316661)</t>
  </si>
  <si>
    <t>G.Rodrigues (iNat - 151927137)</t>
  </si>
  <si>
    <t>W.Hoyer (iNat - 26402292)</t>
  </si>
  <si>
    <t>B.P. (iNat - 149320783)</t>
  </si>
  <si>
    <t>A.Carlos (iNat - 146619254)</t>
  </si>
  <si>
    <t>S.Santos (iNat - 91700162)</t>
  </si>
  <si>
    <t>T.Tromblee (iNat - 40645197)</t>
  </si>
  <si>
    <t>W.Hoyer (iNat - 26205771)</t>
  </si>
  <si>
    <t>W.Hoyer (iNat - 26206006)</t>
  </si>
  <si>
    <t>T.Silva (iNat - 105903875)</t>
  </si>
  <si>
    <t>W.Hoyer (iNat - 26247359)</t>
  </si>
  <si>
    <t>B.Davis (iNat - 57639350)</t>
  </si>
  <si>
    <t>W.R.S.Maciel (iNat - 91119959)</t>
  </si>
  <si>
    <t>M.Rodrigues (iNat - 105072591)</t>
  </si>
  <si>
    <t>T.Silva (iNat - 105904145)</t>
  </si>
  <si>
    <t>C.Sanchez (iNat - 134511798)</t>
  </si>
  <si>
    <t>C.Carvalho (iNat - 137515304)</t>
  </si>
  <si>
    <t>F.Barata (iNat - 144469421)</t>
  </si>
  <si>
    <t>L.A.Santos (iNat - 146622886)</t>
  </si>
  <si>
    <t>Pilosocereus cristalensis</t>
  </si>
  <si>
    <t>G.A.Fischer (iNat - 139113933)</t>
  </si>
  <si>
    <t>Pilosocereus goianus</t>
  </si>
  <si>
    <t>M.Köhler 631 (SORO, iNat - 172354452)</t>
  </si>
  <si>
    <t>M.C.M.Silva (iNat - 32076804)</t>
  </si>
  <si>
    <t>K.F.P. (iNat - 38631922)</t>
  </si>
  <si>
    <t>M.Mortara (iNat - 125368162)</t>
  </si>
  <si>
    <t>Pilosocereus hermii</t>
  </si>
  <si>
    <t>V.D.Oliveira (iNat - 138281833)</t>
  </si>
  <si>
    <t>J.Campos (iNat - 140912956)</t>
  </si>
  <si>
    <t>M.Mercadante (iNat - 152778003)</t>
  </si>
  <si>
    <t>L.Kaminski (iNat - 166233152)</t>
  </si>
  <si>
    <t>M.Lowry (iNat - 127840887)</t>
  </si>
  <si>
    <t>M.Lowry (iNat - 127844999)</t>
  </si>
  <si>
    <t>J.Dandretta (iNat - 89094306)</t>
  </si>
  <si>
    <t>Pilosocereus parvus</t>
  </si>
  <si>
    <t>M.Köhler (iNat - 150995554)</t>
  </si>
  <si>
    <t>P.A.Neves (iNat - 143886495)</t>
  </si>
  <si>
    <t>Pilosocereus pusillibaccatus</t>
  </si>
  <si>
    <t>A.Menegotto (iNat - 14012333)</t>
  </si>
  <si>
    <t>L.Quéno (iNat - 28748682)</t>
  </si>
  <si>
    <t>C.Donner (iNat - 30865526)</t>
  </si>
  <si>
    <t>R.Dislich (iNat - 37856454)</t>
  </si>
  <si>
    <t>E.Santos (iNat - 39843681)</t>
  </si>
  <si>
    <t>L.Bergamini (iNat - 40750631)</t>
  </si>
  <si>
    <t>D.B.Provete (iNat - 57358835)</t>
  </si>
  <si>
    <t>C.Dollis (iNat - 167824889)</t>
  </si>
  <si>
    <t>J.T.Severo (iNat - 153094018)</t>
  </si>
  <si>
    <t>A.Curcino (iNat - 155963903)</t>
  </si>
  <si>
    <t>L.Quéno (iNat - 135360546)</t>
  </si>
  <si>
    <t>L.Quéno (iNat - 134412430)</t>
  </si>
  <si>
    <t>R.D.Sartin (iNat - 88330029)</t>
  </si>
  <si>
    <t>L.I.Orozco (iNat - 68513498)</t>
  </si>
  <si>
    <t>L.I.Orozco (iNat - 68509186)</t>
  </si>
  <si>
    <t>C.Urbina (iNat - 65554847)</t>
  </si>
  <si>
    <t>Rhipsalis dissimilis</t>
  </si>
  <si>
    <t>R.Souza (iNat - 90567328)</t>
  </si>
  <si>
    <t>T.S. (iNat - 56908061)</t>
  </si>
  <si>
    <t>T.S. (iNat - 58374761)</t>
  </si>
  <si>
    <t>T.S. (iNat - 58385165)</t>
  </si>
  <si>
    <t>R.A.Bachman (iNat - 105816561)</t>
  </si>
  <si>
    <t>C.D. (iNat - 71808693)</t>
  </si>
  <si>
    <t>E.S.Lopes(iNat - 97507095)</t>
  </si>
  <si>
    <t>M.Lowry (iNat - 127845001)</t>
  </si>
  <si>
    <t>T.S. (iNat - 59161024)</t>
  </si>
  <si>
    <t>A.F.R. (iNat - 106688038)</t>
  </si>
  <si>
    <t>A.F.R. (iNat - 106688044)</t>
  </si>
  <si>
    <t>A.F.R. (iNat - 106688045)</t>
  </si>
  <si>
    <t>M.Lowry (iNat - 127655400)</t>
  </si>
  <si>
    <t>E.Machado (iNat - 110611872)</t>
  </si>
  <si>
    <t>N.S.Hemetrio (iNat - 148099804)</t>
  </si>
  <si>
    <t>M.Lowry (iNat - 127574607)</t>
  </si>
  <si>
    <t>D.Zoller (iNat - 148079031)</t>
  </si>
  <si>
    <t>W.Hoyer (iNat - 26530575)</t>
  </si>
  <si>
    <t>M.R.Fantinati et al. 177 (HUEFS)</t>
  </si>
  <si>
    <t>Cereus phatnospermus</t>
  </si>
  <si>
    <t>G.Araújo et al. 377 (HUEFS)</t>
  </si>
  <si>
    <t>D.R.Gonzaga et al. 1069 (RB)</t>
  </si>
  <si>
    <t>LaGEvol</t>
  </si>
  <si>
    <t>G.Olsthoorn 94 (SORO 2779)</t>
  </si>
  <si>
    <t>G.Olsthoorn 282 (SORO 2776)</t>
  </si>
  <si>
    <t>G.Olsthoorn n.k. (SORO 2773)</t>
  </si>
  <si>
    <t>F.Franco et al. S99 (SORO 4564)</t>
  </si>
  <si>
    <t>D.C.Zappi et al. 5405 (UB)</t>
  </si>
  <si>
    <t>D.C.Zappi et al. 5129 (UB)</t>
  </si>
  <si>
    <t>G.Olsthoorn 269 (SORO 5738)</t>
  </si>
  <si>
    <t>D.C.Zappi 5297 (UB)</t>
  </si>
  <si>
    <t>G.Olsthoorn 789 (SORO 6567)</t>
  </si>
  <si>
    <t>G.Olsthoorn 775 (SORO 6568)</t>
  </si>
  <si>
    <t>G.Olsthoorn s.n. (SORO 4555)</t>
  </si>
  <si>
    <t>G.Olsthoorn s.n. (SORO 4548)</t>
  </si>
  <si>
    <t>G.Olsthoorn 53 (SORO 4917)</t>
  </si>
  <si>
    <t>G.Olsthoorn 263 (SORO 4534)</t>
  </si>
  <si>
    <t>Arthrocereus grandiflorus</t>
  </si>
  <si>
    <t>Pilosocereus diersianus</t>
  </si>
  <si>
    <t>E.M.Moraes &amp; F.F.Franco et al. S38 (SORO 2740)</t>
  </si>
  <si>
    <t>E.M.Moraes &amp; F.F.Franco et al.  S26 (HUFS 647)</t>
  </si>
  <si>
    <t>E.M.Moraes &amp; F.F.Franco et al. S100 (SORO 4926)</t>
  </si>
  <si>
    <t>E.M.Moraes &amp; F.F.Franco et al. S11 (HUFS 646)</t>
  </si>
  <si>
    <t>E.M.Moraes &amp; F.F.Franco et al.  S16 (SORO 4909)</t>
  </si>
  <si>
    <t>E.M.Moraes &amp; F.F.Franco et al.  S17 (HUFS 645)</t>
  </si>
  <si>
    <t>E.M.Moraes &amp; F.F.Franco et al.  S18 (HUFS 648)</t>
  </si>
  <si>
    <t>E.M.Moraes &amp; F.F.Franco et al.  S19 (CCTS 3001)</t>
  </si>
  <si>
    <t>E.M.Moraes &amp; F.F.Franco et al.  S20 (HUFS 641)</t>
  </si>
  <si>
    <t>E.M.Moraes &amp; F.F.Franco et al.  S23 (HUFS 638)</t>
  </si>
  <si>
    <t>E.M.Moraes &amp; F.F.Franco et al.  S24 (SORO 3617)</t>
  </si>
  <si>
    <t>E.M.Moraes &amp; F.F.Franco et al.  S25 (SORO 2646)</t>
  </si>
  <si>
    <t>E.M.Moraes &amp; F.F.Franco et al.  S56 (SORO 4927)</t>
  </si>
  <si>
    <t>E.M.Moraes &amp; F.F.Franco et al.  S6 (HUFS 643)</t>
  </si>
  <si>
    <t>E.M.Moraes &amp; F.F.Franco et al.  S77 (SORO 4558)</t>
  </si>
  <si>
    <t>E.M.Moraes &amp; F.F.Franco et al.  S7 (HUFS 639)</t>
  </si>
  <si>
    <t>E.M.Moraes &amp; F.F.Franco et al.  S8 (SORO 4929)</t>
  </si>
  <si>
    <t>E.M.Moraes &amp; F.F.Franco et al.  S9 (SORO 3619)</t>
  </si>
  <si>
    <t>E.M.Moraes &amp; F.F.Franco et al.  L15 (SORO 4921)</t>
  </si>
  <si>
    <t>E.M.Moraes &amp; F.F.Franco et al.  L16 (SORO 4935)</t>
  </si>
  <si>
    <t>E.M.Moraes &amp; F.F.Franco et al.  L17 (SORO 4905)</t>
  </si>
  <si>
    <t>E.M.Moraes &amp; F.F.Franco et al.  L18 (SORO 4933)</t>
  </si>
  <si>
    <t>E.M.Moraes &amp; F.F.Franco et al.  L19 (SORO 4918)</t>
  </si>
  <si>
    <t>E.M.Moraes &amp; F.F.Franco et al.  L21 (SORO 4919)</t>
  </si>
  <si>
    <t>E.M.Moraes &amp; F.F.Franco et al.  L22 (SORO 4923)</t>
  </si>
  <si>
    <t>E.M.Moraes &amp; F.F.Franco et al.  L24 (SORO 4931)</t>
  </si>
  <si>
    <t>E.M.Moraes &amp; F.F.Franco et al.  S28 (HUFS 640)</t>
  </si>
  <si>
    <t>E.M.Moraes &amp; F.F.Franco et al.  S29 (SORO 4928)</t>
  </si>
  <si>
    <t>E.M.Moraes &amp; F.F.Franco et al.  S42 (SORO 2655)</t>
  </si>
  <si>
    <t>E.M.Moraes &amp; F.F.Franco et al.  S43 (SORO 2650)</t>
  </si>
  <si>
    <t>E.M.Moraes &amp; F.F.Franco et al.  S32 (SORO 4906)</t>
  </si>
  <si>
    <t>E.M.Moraes &amp; F.F.Franco et al.  S57 (SORO 4554)</t>
  </si>
  <si>
    <t>E.M.Moraes &amp; F.F.Franco et al.  S59 (SORO 4551)</t>
  </si>
  <si>
    <t>E.M.Moraes &amp; F.F.Franco et al.  S60 (SORO 4552)</t>
  </si>
  <si>
    <t>E.M.Moraes &amp; F.F.Franco et al.  S61 (SORO 4544)</t>
  </si>
  <si>
    <t>E.M.Moraes &amp; F.F.Franco et al.  S62 (SORO 4543)</t>
  </si>
  <si>
    <t>E.M.Moraes &amp; F.F.Franco et al.  S65 (SORO 4546)</t>
  </si>
  <si>
    <t>E.M.Moraes &amp; F.F.Franco et al.  S66 (SORO 4547)</t>
  </si>
  <si>
    <t>E.M.Moraes &amp; F.F.Franco et al.  S67 (SORO 4546)</t>
  </si>
  <si>
    <t>E.M.Moraes &amp; F.F.Franco et al.  S12 (HUFS 644)</t>
  </si>
  <si>
    <t>Lat</t>
  </si>
  <si>
    <t>Long</t>
  </si>
  <si>
    <t>IBGE_Morrone</t>
  </si>
  <si>
    <t>Only_IBGE</t>
  </si>
  <si>
    <t>R.M.Harley et al. 25147 (SPF)</t>
  </si>
  <si>
    <t>A.A.Conceição et al. 1536 (HUEFS)</t>
  </si>
  <si>
    <t>Only_Morrone</t>
  </si>
  <si>
    <t>A.P.Prata et al. 2082 (ASE)</t>
  </si>
  <si>
    <t>T.M.Moraes 1253 (UB)</t>
  </si>
  <si>
    <t>L.P.Queiroz et al. 7829 (HUEFS)</t>
  </si>
  <si>
    <t>M.L.Guedes et al. 14099 (HUEFS)</t>
  </si>
  <si>
    <t>M.Machado et al. 796 (HUEFS)</t>
  </si>
  <si>
    <t>M.L.Guedes et al. 7910 (HUEFS)</t>
  </si>
  <si>
    <t>Brasilicereus estevesii</t>
  </si>
  <si>
    <t>A.M.Miranda et al. 3030 (MAC)</t>
  </si>
  <si>
    <t>L.P.Queiroz et al. 14729 (HUEFS)</t>
  </si>
  <si>
    <t>T.M.Moraes 1254 (UB)</t>
  </si>
  <si>
    <t>M.Machado et al. 146 (HUEFS)</t>
  </si>
  <si>
    <t>M.Machado et al. 160 (HUEFS)</t>
  </si>
  <si>
    <t>R.R.Völtz et al. 1863 (MBM)</t>
  </si>
  <si>
    <t>Lepismium houlletianum</t>
  </si>
  <si>
    <t>R.S.Almeida et al. 21 (HUEFS)</t>
  </si>
  <si>
    <t>M.L.Brotto et al. 825 (MBM)</t>
  </si>
  <si>
    <t>M.L.Brotto et al. 823 (MBM)</t>
  </si>
  <si>
    <t>L.Y.S.Aona et al. 736B (UEC)</t>
  </si>
  <si>
    <t>A.P.Prata et al. 2097 (ASE)</t>
  </si>
  <si>
    <t>Micranthocereus dolichospermaticus</t>
  </si>
  <si>
    <t>L.Y.S.Aona et al. 734 (UEC)</t>
  </si>
  <si>
    <t>J.M.Silva et al. 8370 (UNOP)</t>
  </si>
  <si>
    <t>R.R.Völtz et al. 1898 (MBM)</t>
  </si>
  <si>
    <t>A.C.P.Dourado et al. 8 (ALCB)</t>
  </si>
  <si>
    <t>M.L.Guedes et al. 13571 (HUEFS)</t>
  </si>
  <si>
    <t>E.O.Moura 1581 (UB)</t>
  </si>
  <si>
    <t>M.L.Guedes et al. 13954 (HUEFS)</t>
  </si>
  <si>
    <t>L.Y.S.Aona et al. 737 (UEC)</t>
  </si>
  <si>
    <t>L.P.Queiroz et al. 6113 (HUEFS)</t>
  </si>
  <si>
    <t>A.Rapini et al. 1538 (HUEFS)</t>
  </si>
  <si>
    <t>L.P.Queiroz et al. 5809 (HUEFS)</t>
  </si>
  <si>
    <t>L.P.Queiroz et al. 7506 (HUEFS)</t>
  </si>
  <si>
    <t>E.Melo et al. 3228 (HUEFS)</t>
  </si>
  <si>
    <t>R.M.Barroso et al. 224 (ESA)</t>
  </si>
  <si>
    <t>M.L.Brotto et al. 829 (MBM)</t>
  </si>
  <si>
    <t>E.D.Lozano et al. 3700 (MBM)</t>
  </si>
  <si>
    <t>M.G.Caxambu et al. 3407 (HCF)</t>
  </si>
  <si>
    <t>Rhipsalis teres</t>
  </si>
  <si>
    <t>P.Larocca et al. 94 (MBM)</t>
  </si>
  <si>
    <t>E.P.Abelhas 3 (HUEFS)</t>
  </si>
  <si>
    <t>A.P.Prata et al. 1993 (ASE)</t>
  </si>
  <si>
    <t>M.L.Guedes et al. 13412 (HUEFS)</t>
  </si>
  <si>
    <t>M.L.Guedes et al. 13552 (HUEFS)</t>
  </si>
  <si>
    <t>L.P.Queiroz et al. 4826 (HUEFS)</t>
  </si>
  <si>
    <t>L.Y.S.Aona et al. 736A (UEC)</t>
  </si>
  <si>
    <t>J.A.Lombardi et al. 4466 (UEC)</t>
  </si>
  <si>
    <t>L.P.Queiroz et al. 10991 (HUEFS)</t>
  </si>
  <si>
    <t>Tacinga subcylindrica</t>
  </si>
  <si>
    <t>I.M.Souza et al. 175 (HUEFS)</t>
  </si>
  <si>
    <t>R.T.Pennington et al. s.n. (HUEFS)</t>
  </si>
  <si>
    <t>D.Cardoso et al. 4416 (HUEFS)</t>
  </si>
  <si>
    <t>A.M.Giulietti et al. 2966 (HUEFS)</t>
  </si>
  <si>
    <t>Tacinga wernerii</t>
  </si>
  <si>
    <t>J.H.Dutihl et al. s.n. (UEC)</t>
  </si>
  <si>
    <t>L.Y.S.Aona et al. 735 (UEC)</t>
  </si>
  <si>
    <t>Xiquexique gounellei subsp. gounellei</t>
  </si>
  <si>
    <t>D.Cardoso et al. 4415 (HUEFS)</t>
  </si>
  <si>
    <t>L.P.Queiroz et al. 7839 (HUEFS)</t>
  </si>
  <si>
    <t>L.P.Queiroz et al. 4873 (HUEFS)</t>
  </si>
  <si>
    <t>A.A.Conceição et al. 2306 (HUEFS)</t>
  </si>
  <si>
    <t>Xiquexique tuberculatus</t>
  </si>
  <si>
    <t>A.P.Prata et al. 2083 (ASE)</t>
  </si>
  <si>
    <t>A.P.Prata et al. 2096 (ASE)</t>
  </si>
  <si>
    <t>A.P.Prata et al. 2084 (ASE)</t>
  </si>
  <si>
    <t>R.M.Santos et al. 1388 (HUEFS)</t>
  </si>
  <si>
    <t>L.P.Queiroz et al. 4813 (HUEFS)</t>
  </si>
  <si>
    <t>A.M.Giulietti et al. 2965 (HUEFS)</t>
  </si>
  <si>
    <t>D.Cardoso et al. 4444 (HUEFS)</t>
  </si>
  <si>
    <t>R.M.Harley et al. 25512 (K)</t>
  </si>
  <si>
    <t>R.M.Harley et al. 22011 (K)</t>
  </si>
  <si>
    <t>J.A.Lombardi 2123 (K)</t>
  </si>
  <si>
    <t>J.A.Lombardi et al. 2224 (K)</t>
  </si>
  <si>
    <t>L.P.Queiroz 4813 (K)</t>
  </si>
  <si>
    <t>J.R.Pirani et al. 51396 (K)</t>
  </si>
  <si>
    <t>L.P.Queiroz 4873 (K)</t>
  </si>
  <si>
    <t>N.P.Taylor et al 1431 (K)</t>
  </si>
  <si>
    <t>N.P.Taylor et al. 1426 (K)</t>
  </si>
  <si>
    <t>N.P.Taylor et al. 1432 (K)</t>
  </si>
  <si>
    <t>Pilosocereus aureispinus</t>
  </si>
  <si>
    <t>N.P.Taylor et al. 1422 (K)</t>
  </si>
  <si>
    <t>N.P.Taylor et al. 1424 (K)</t>
  </si>
  <si>
    <t>N.P.Taylor et al. 1425 (K)</t>
  </si>
  <si>
    <t>N.P.Taylor et al. 1433 (K)</t>
  </si>
  <si>
    <t>A.M.Giulietti et al. 2966 (K)</t>
  </si>
  <si>
    <t>A.M.Carvalho et al. 3964 (K)</t>
  </si>
  <si>
    <t>R.M.Harley et al. 21398 (K)</t>
  </si>
  <si>
    <t>N.P.Taylor et al. 1428 (K)</t>
  </si>
  <si>
    <t>B.Leuenberger 3079 (K)</t>
  </si>
  <si>
    <t>N.P.Taylor et al. 1423 (K)</t>
  </si>
  <si>
    <t>N.P.Taylor et al. 1429 (K)</t>
  </si>
  <si>
    <t>A.M.Giulietti et al. 2967 (K)</t>
  </si>
  <si>
    <t>M.Groppo et al. 1243 (RB)</t>
  </si>
  <si>
    <t>A.S.Soares 438 (RB)</t>
  </si>
  <si>
    <t>E.O.Moura 1746 (RB)</t>
  </si>
  <si>
    <t>E.O.Moura 1486 (RB)</t>
  </si>
  <si>
    <t>J.G.Jardim et al. 3486 (RB)</t>
  </si>
  <si>
    <t>J.G.Jardim et al. 3573 (RB)</t>
  </si>
  <si>
    <t>J.G.Jardim et al. 3366 (RB)</t>
  </si>
  <si>
    <t>J.G.Jardim et al. 3500 (RB)</t>
  </si>
  <si>
    <t>J.G.Jardim et al. 3574 (RB)</t>
  </si>
  <si>
    <t>A.S.Soares 465 (RB)</t>
  </si>
  <si>
    <t>H.F.Oliveira 355 (NY)</t>
  </si>
  <si>
    <t>H.F.Oliveira 345 (NY)</t>
  </si>
  <si>
    <t>H.F.Oliveira 332 (NY)</t>
  </si>
  <si>
    <t>J.M.Silva et al. 644 (NY)</t>
  </si>
  <si>
    <t>H.F.Oliveira 346 (NY)</t>
  </si>
  <si>
    <t>A.Maruyama et al. 995 (RB)</t>
  </si>
  <si>
    <t>R.C.C.Reis et al. 2113 (RB)</t>
  </si>
  <si>
    <t>R.C.C.Reis et al. 2111 (RB)</t>
  </si>
  <si>
    <t>G.Martinelli et al. 16298 (RB)</t>
  </si>
  <si>
    <t>D.Gualandi (iNat - 60350336)</t>
  </si>
  <si>
    <t>L.V.Linsingen (iNat - 69869578)</t>
  </si>
  <si>
    <t>T.R.F.Sinani (iNat - 71452955)</t>
  </si>
  <si>
    <t>Frailea schilinzkyana</t>
  </si>
  <si>
    <t>T.R.F.Sinani (iNat - 71887089)</t>
  </si>
  <si>
    <t>R.A.Luz (iNat - 74623583)</t>
  </si>
  <si>
    <t>K.Michel (iNat - 77843550)</t>
  </si>
  <si>
    <t>K.Michel (iNat - 85672593)</t>
  </si>
  <si>
    <t>K.Michel (iNat - 85675430)</t>
  </si>
  <si>
    <t>K.Michel (iNat - 85844228)</t>
  </si>
  <si>
    <t>D.Schelesky (iNat - 91327853)</t>
  </si>
  <si>
    <t>M.Oliveira (iNat - 92945489)</t>
  </si>
  <si>
    <t>A.Dvorak (iNat - 99498246)</t>
  </si>
  <si>
    <t>V.Paiva (iNat - 102897448)</t>
  </si>
  <si>
    <t>V.Paiva (iNat - 102897451)</t>
  </si>
  <si>
    <t>V.Paiva (iNat - 102897470)</t>
  </si>
  <si>
    <t>K.Michel (iNat - 103628629)</t>
  </si>
  <si>
    <t>K.Michel (iNat - 103628918)</t>
  </si>
  <si>
    <t>C.Dorocinski (iNat - 106803731)</t>
  </si>
  <si>
    <t>J.Barbosa (iNat - 111471801)</t>
  </si>
  <si>
    <t>C.Santana (iNat - 118016033)</t>
  </si>
  <si>
    <t xml:space="preserve">Acanthocalycium rhodotrichum </t>
  </si>
  <si>
    <t>H.C.Costa (iNat - 143330024)</t>
  </si>
  <si>
    <t>H.C.Costa (iNat - 143330143)</t>
  </si>
  <si>
    <t>H.C.Costa (iNat - 143330268)</t>
  </si>
  <si>
    <t>H.C.Costa (iNat - 143330330)</t>
  </si>
  <si>
    <t>M.Vecchi (iNat - 143459306)</t>
  </si>
  <si>
    <t>E.C.Igual (iNat - 146958305)</t>
  </si>
  <si>
    <t>Lygia (iNat - 158382547)</t>
  </si>
  <si>
    <t>Y.Domínguez (iNat - 165788768)</t>
  </si>
  <si>
    <t>J.Vitor (iNat - 167383643)</t>
  </si>
  <si>
    <t>G.A.Fischer (iNat - 137029580)</t>
  </si>
  <si>
    <t>M.Köhler (iNat - 172373207)</t>
  </si>
  <si>
    <t>Yes - Limestone</t>
  </si>
  <si>
    <t>M.Lowry (iNat - 127652257)</t>
  </si>
  <si>
    <t>W.Hoyer (iNat - 26466510)</t>
  </si>
  <si>
    <t>G.Martinelli et al 20377 (RB)</t>
  </si>
  <si>
    <t>R.C.Forzza et al. 1586 (K)</t>
  </si>
  <si>
    <t>N.Roque et al. 3567 (RB,ALCB)</t>
  </si>
  <si>
    <t>T.M.Sanaiotti s.n. (K)</t>
  </si>
  <si>
    <t>No, epiphyte</t>
  </si>
  <si>
    <t>Yes/No, sandy soil</t>
  </si>
  <si>
    <t>D.B.Mendes et al. 20 (HURB)</t>
  </si>
  <si>
    <t>R.M.Harley et al. 25508 p.p. (K)</t>
  </si>
  <si>
    <t>R.M.Harley et al. 25508 p.p (K)</t>
  </si>
  <si>
    <t>R.M.Harley et al. 21543 (K)</t>
  </si>
  <si>
    <t>Cipocereus minensis subsp. minensis</t>
  </si>
  <si>
    <t>Melocactus bahiensis subsp. bahiensis</t>
  </si>
  <si>
    <t>Pilosocereus catingicola subsp. salvadorensis</t>
  </si>
  <si>
    <t>Pilosocereus catingicola subsp. catingicola</t>
  </si>
  <si>
    <t>Genera</t>
  </si>
  <si>
    <t>Arrojadoa</t>
  </si>
  <si>
    <t>Arthrocereus</t>
  </si>
  <si>
    <t>Brasilicereus</t>
  </si>
  <si>
    <t>Brasiliopuntia</t>
  </si>
  <si>
    <t>Cereus</t>
  </si>
  <si>
    <t>Cipocereus</t>
  </si>
  <si>
    <t>Cleistocactus</t>
  </si>
  <si>
    <t>Coleocephalocereus</t>
  </si>
  <si>
    <t>Discocactus</t>
  </si>
  <si>
    <t>Echinopsis</t>
  </si>
  <si>
    <t>Facheiroa</t>
  </si>
  <si>
    <t>Gymnocalicium</t>
  </si>
  <si>
    <t>Harrisia</t>
  </si>
  <si>
    <t>Hatiora</t>
  </si>
  <si>
    <t>Leocereus</t>
  </si>
  <si>
    <t>Lepismium</t>
  </si>
  <si>
    <t>Leuenbergeria</t>
  </si>
  <si>
    <t>Melocatus</t>
  </si>
  <si>
    <t>Micranthocereus</t>
  </si>
  <si>
    <t>Parodia</t>
  </si>
  <si>
    <t>Pereskia</t>
  </si>
  <si>
    <t>Pilosocereus</t>
  </si>
  <si>
    <t>Praecereus</t>
  </si>
  <si>
    <t>Quiabentia</t>
  </si>
  <si>
    <t>Rhipsalis</t>
  </si>
  <si>
    <t>Tacinga</t>
  </si>
  <si>
    <t>Uebelmmania</t>
  </si>
  <si>
    <t>Xiquexique</t>
  </si>
  <si>
    <t>Acanthocalycium</t>
  </si>
  <si>
    <t>Frailea</t>
  </si>
  <si>
    <t>Gymnocalycium</t>
  </si>
  <si>
    <t>Melocactus</t>
  </si>
  <si>
    <t>Species</t>
  </si>
  <si>
    <t>Epiphytes</t>
  </si>
  <si>
    <t>Limestone</t>
  </si>
  <si>
    <t>No/Yes</t>
  </si>
  <si>
    <t>481/546</t>
  </si>
  <si>
    <t>Sandy soil</t>
  </si>
  <si>
    <t>654 - 100</t>
  </si>
  <si>
    <t>85 - x</t>
  </si>
  <si>
    <t>546 - 100</t>
  </si>
  <si>
    <t>23 - x</t>
  </si>
  <si>
    <t>481 - x</t>
  </si>
  <si>
    <t>481 - 100</t>
  </si>
  <si>
    <t>74 - x</t>
  </si>
  <si>
    <t>63 - x</t>
  </si>
  <si>
    <t>28 - x</t>
  </si>
  <si>
    <t>Arthrocereus melanurus</t>
  </si>
  <si>
    <t>Tuberous roots</t>
  </si>
  <si>
    <t>Rupicolous Record outside Cerrado circumscription</t>
  </si>
  <si>
    <t>Center of distribution</t>
  </si>
  <si>
    <t>Chaco</t>
  </si>
  <si>
    <t>N_Record</t>
  </si>
  <si>
    <t>N_Species</t>
  </si>
  <si>
    <t>Cerrado</t>
  </si>
  <si>
    <t>Coleocephalocereus buxbaumianus subsp. flavisetus</t>
  </si>
  <si>
    <t>SDTF (Caatinga)</t>
  </si>
  <si>
    <t>SDTF (Several)</t>
  </si>
  <si>
    <t>SDTF (Caatinga) + Cerrado</t>
  </si>
  <si>
    <t>Cerrado + SDTF (Caatinga)</t>
  </si>
  <si>
    <t>SDTF (Caatinga) + Espinhaço Range</t>
  </si>
  <si>
    <t>Atlantic Forest (Epiphyte) + Pampa</t>
  </si>
  <si>
    <t>Atlantic Forest (Inselbergs and epiphyte), SDTF (Caatinga)</t>
  </si>
  <si>
    <t>Atlantic Forest (Epiphyte)</t>
  </si>
  <si>
    <t>Widespread</t>
  </si>
  <si>
    <t>SDTF (Several) + Atlantic Forest (Epiphyte)</t>
  </si>
  <si>
    <t>Atlantic Forest (Highland Grasslands)</t>
  </si>
  <si>
    <t>Atlantic Forest (Epiphyte) + SDTF (Caatinga)</t>
  </si>
  <si>
    <t>Espinhaço Range + Mata Atlântica (Rocky Outcrops) + Cerrado</t>
  </si>
  <si>
    <t>Facheiroa cf. squamosa</t>
  </si>
  <si>
    <t>Brasilicereus phaeacanthus</t>
  </si>
  <si>
    <t>Atlantic Forest + Pampa</t>
  </si>
  <si>
    <t>Facheiroa squamosa</t>
  </si>
  <si>
    <t>213/277</t>
  </si>
  <si>
    <t>277 - 100</t>
  </si>
  <si>
    <t>213 - x</t>
  </si>
  <si>
    <t>213 - 100</t>
  </si>
  <si>
    <t>66 - x</t>
  </si>
  <si>
    <t>Total Records</t>
  </si>
  <si>
    <t>Mentioned Habitat</t>
  </si>
  <si>
    <t>368 - 100</t>
  </si>
  <si>
    <t>305 - x</t>
  </si>
  <si>
    <t>305 - 100</t>
  </si>
  <si>
    <t>Terricolous (Including Sandy soil)</t>
  </si>
  <si>
    <t>Sandy Soil</t>
  </si>
  <si>
    <t>60 - x</t>
  </si>
  <si>
    <t>Total genera = 26</t>
  </si>
  <si>
    <t>Total species = 72</t>
  </si>
  <si>
    <t>Total genera = 28</t>
  </si>
  <si>
    <t>Total species = 99</t>
  </si>
  <si>
    <t>569 - x</t>
  </si>
  <si>
    <t>569 - 100</t>
  </si>
  <si>
    <t>68 - x</t>
  </si>
  <si>
    <t>786 - 100%</t>
  </si>
  <si>
    <t>668 - x</t>
  </si>
  <si>
    <t>118 - x</t>
  </si>
  <si>
    <t>668 - 100%</t>
  </si>
  <si>
    <t>36 - x</t>
  </si>
  <si>
    <t>632 - 100%</t>
  </si>
  <si>
    <t>526 - 100%</t>
  </si>
  <si>
    <t>101 - x</t>
  </si>
  <si>
    <t>Total Species</t>
  </si>
  <si>
    <t>Genera only in IBGE shape</t>
  </si>
  <si>
    <t>Genera only in Morrone shape</t>
  </si>
  <si>
    <t>Species Occurrence</t>
  </si>
  <si>
    <t>Shape Occurrence</t>
  </si>
  <si>
    <t>Both_IBGE_Morrone</t>
  </si>
  <si>
    <t>Yes - but mostly epiphyte</t>
  </si>
  <si>
    <t>No - epiphyte</t>
  </si>
  <si>
    <t>Not rupicolous</t>
  </si>
  <si>
    <t>Atlantic Forest</t>
  </si>
  <si>
    <t>Atlantic Forest (Inselbergs)</t>
  </si>
  <si>
    <t>SDTF (Caatinga + Others)</t>
  </si>
  <si>
    <t>109 - 100</t>
  </si>
  <si>
    <t>22 - x</t>
  </si>
  <si>
    <t>19 - x</t>
  </si>
  <si>
    <t>109 - 100%</t>
  </si>
  <si>
    <t>15 - x</t>
  </si>
  <si>
    <t>8 - x</t>
  </si>
  <si>
    <t>29 - x</t>
  </si>
  <si>
    <t>44 - x</t>
  </si>
  <si>
    <t>108 - x</t>
  </si>
  <si>
    <t>99 - x</t>
  </si>
  <si>
    <t>527 -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</si>
</sst>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AFC-D3A4-40D7-A2DD-D7973EEB15FE}">
  <dimension ref="A1:AK803"/>
  <sheetViews>
    <sheetView tabSelected="1" zoomScale="70" zoomScaleNormal="70" workbookViewId="0">
      <pane ySplit="1" topLeftCell="A767" activePane="bottomLeft" state="frozen"/>
      <selection pane="bottomLeft" activeCell="M10" sqref="M10:M19"/>
    </sheetView>
  </sheetViews>
  <sheetFormatPr defaultRowHeight="18" customHeight="1" x14ac:dyDescent="0.25"/>
  <cols>
    <col min="1" max="2" width="12.28515625" style="15" customWidth="1"/>
    <col min="3" max="3" width="55" style="15" customWidth="1"/>
    <col min="4" max="4" width="51.7109375" style="14" customWidth="1"/>
    <col min="5" max="5" width="17.140625" style="15" customWidth="1"/>
    <col min="6" max="6" width="12.85546875" style="15" customWidth="1"/>
    <col min="7" max="7" width="11.5703125" style="20" customWidth="1"/>
    <col min="8" max="8" width="14.5703125" style="15" customWidth="1"/>
    <col min="9" max="9" width="14.7109375" style="15" customWidth="1"/>
    <col min="10" max="10" width="17.28515625" style="20" customWidth="1"/>
    <col min="11" max="11" width="10.85546875" style="15" customWidth="1"/>
    <col min="12" max="12" width="13.28515625" style="15" customWidth="1"/>
    <col min="13" max="13" width="27.7109375" style="15" customWidth="1"/>
    <col min="14" max="14" width="20.140625" style="14" customWidth="1"/>
    <col min="15" max="15" width="2.42578125" style="15" customWidth="1"/>
    <col min="16" max="16" width="2.5703125" style="15" customWidth="1"/>
    <col min="17" max="17" width="2.85546875" style="15" customWidth="1"/>
    <col min="18" max="18" width="2.42578125" style="15" customWidth="1"/>
    <col min="19" max="19" width="2.140625" style="15" customWidth="1"/>
    <col min="20" max="21" width="12.5703125" style="15" customWidth="1"/>
    <col min="22" max="22" width="9.140625" style="15"/>
    <col min="23" max="23" width="12.5703125" style="15" customWidth="1"/>
    <col min="24" max="24" width="14.5703125" style="15" customWidth="1"/>
    <col min="25" max="25" width="15.7109375" style="15" customWidth="1"/>
    <col min="26" max="26" width="16.7109375" style="15" customWidth="1"/>
    <col min="27" max="27" width="14" style="15" customWidth="1"/>
    <col min="28" max="28" width="13.85546875" style="15" customWidth="1"/>
    <col min="29" max="29" width="12.7109375" style="15" customWidth="1"/>
    <col min="30" max="31" width="9.140625" style="15"/>
    <col min="32" max="32" width="14.28515625" style="15" customWidth="1"/>
    <col min="33" max="33" width="11.5703125" style="15" customWidth="1"/>
    <col min="34" max="34" width="11.85546875" style="15" customWidth="1"/>
    <col min="35" max="35" width="9.140625" style="15"/>
    <col min="36" max="36" width="11.5703125" style="15" customWidth="1"/>
    <col min="37" max="37" width="14.7109375" style="15" customWidth="1"/>
    <col min="38" max="16384" width="9.140625" style="15"/>
  </cols>
  <sheetData>
    <row r="1" spans="1:37" s="14" customFormat="1" ht="49.5" customHeight="1" x14ac:dyDescent="0.25">
      <c r="A1" s="14" t="s">
        <v>973</v>
      </c>
      <c r="B1" s="14" t="s">
        <v>974</v>
      </c>
      <c r="C1" s="14" t="s">
        <v>0</v>
      </c>
      <c r="D1" s="14" t="s">
        <v>1</v>
      </c>
      <c r="E1" s="14" t="s">
        <v>2</v>
      </c>
      <c r="F1" s="14" t="s">
        <v>258</v>
      </c>
      <c r="G1" s="20" t="s">
        <v>3</v>
      </c>
      <c r="H1" s="14" t="s">
        <v>50</v>
      </c>
      <c r="I1" s="14" t="s">
        <v>1026</v>
      </c>
      <c r="J1" s="20" t="s">
        <v>1025</v>
      </c>
      <c r="K1" s="14" t="s">
        <v>753</v>
      </c>
      <c r="L1" s="14" t="s">
        <v>754</v>
      </c>
      <c r="M1" s="14" t="s">
        <v>970</v>
      </c>
      <c r="N1" s="14" t="s">
        <v>971</v>
      </c>
      <c r="T1" s="14" t="s">
        <v>1022</v>
      </c>
      <c r="V1" s="14" t="s">
        <v>999</v>
      </c>
      <c r="W1" s="16" t="s">
        <v>1000</v>
      </c>
      <c r="X1" s="14" t="s">
        <v>579</v>
      </c>
      <c r="Y1" s="14" t="s">
        <v>954</v>
      </c>
      <c r="Z1" s="16" t="s">
        <v>1004</v>
      </c>
      <c r="AA1" s="14" t="s">
        <v>958</v>
      </c>
      <c r="AB1" s="14" t="s">
        <v>2</v>
      </c>
      <c r="AC1" s="14" t="s">
        <v>955</v>
      </c>
      <c r="AF1" s="14" t="s">
        <v>971</v>
      </c>
      <c r="AG1" s="14" t="s">
        <v>1031</v>
      </c>
      <c r="AH1" s="14" t="s">
        <v>975</v>
      </c>
      <c r="AI1" s="14" t="s">
        <v>972</v>
      </c>
      <c r="AJ1" s="14" t="s">
        <v>258</v>
      </c>
      <c r="AK1" s="14" t="s">
        <v>1033</v>
      </c>
    </row>
    <row r="2" spans="1:37" s="2" customFormat="1" ht="18" customHeight="1" x14ac:dyDescent="0.25">
      <c r="A2" s="2">
        <v>1</v>
      </c>
      <c r="B2" s="24">
        <v>1</v>
      </c>
      <c r="C2" s="4" t="s">
        <v>891</v>
      </c>
      <c r="D2" s="5" t="s">
        <v>892</v>
      </c>
      <c r="E2" s="4" t="s">
        <v>13</v>
      </c>
      <c r="F2" s="4" t="s">
        <v>5</v>
      </c>
      <c r="G2" s="5"/>
      <c r="H2" s="2" t="s">
        <v>416</v>
      </c>
      <c r="I2" s="2" t="s">
        <v>759</v>
      </c>
      <c r="J2" s="26" t="s">
        <v>759</v>
      </c>
      <c r="K2" s="4">
        <v>-21.692588000000001</v>
      </c>
      <c r="L2" s="4">
        <v>-57.737198970000001</v>
      </c>
      <c r="M2" s="24" t="s">
        <v>5</v>
      </c>
      <c r="N2" s="26" t="s">
        <v>972</v>
      </c>
      <c r="T2" s="9">
        <v>109</v>
      </c>
      <c r="U2" s="9"/>
      <c r="V2" s="2">
        <v>786</v>
      </c>
      <c r="W2" s="2">
        <v>668</v>
      </c>
      <c r="X2" s="2">
        <v>118</v>
      </c>
      <c r="Y2" s="2">
        <v>36</v>
      </c>
      <c r="Z2" s="2">
        <v>108</v>
      </c>
      <c r="AA2" s="2">
        <v>99</v>
      </c>
      <c r="AB2" s="2">
        <v>527</v>
      </c>
      <c r="AC2" s="2">
        <v>101</v>
      </c>
      <c r="AG2" s="2">
        <v>15</v>
      </c>
      <c r="AH2" s="2">
        <v>22</v>
      </c>
      <c r="AI2" s="2">
        <v>8</v>
      </c>
      <c r="AJ2" s="2">
        <v>29</v>
      </c>
      <c r="AK2" s="2">
        <v>44</v>
      </c>
    </row>
    <row r="3" spans="1:37" s="2" customFormat="1" ht="18" customHeight="1" x14ac:dyDescent="0.25">
      <c r="A3" s="9">
        <v>2</v>
      </c>
      <c r="B3" s="24"/>
      <c r="C3" s="4" t="s">
        <v>891</v>
      </c>
      <c r="D3" s="5" t="s">
        <v>893</v>
      </c>
      <c r="E3" s="4" t="s">
        <v>13</v>
      </c>
      <c r="F3" s="4" t="s">
        <v>5</v>
      </c>
      <c r="G3" s="5"/>
      <c r="H3" s="2" t="s">
        <v>416</v>
      </c>
      <c r="I3" s="2" t="s">
        <v>759</v>
      </c>
      <c r="J3" s="26"/>
      <c r="K3" s="4">
        <v>-21.69311897</v>
      </c>
      <c r="L3" s="4">
        <v>-57.737076969999997</v>
      </c>
      <c r="M3" s="24"/>
      <c r="N3" s="26"/>
      <c r="T3" s="9"/>
      <c r="U3" s="9"/>
      <c r="W3" s="7">
        <v>0.85</v>
      </c>
      <c r="X3" s="7">
        <v>0.15</v>
      </c>
      <c r="Y3" s="7">
        <v>0.05</v>
      </c>
      <c r="Z3" s="7">
        <v>0.17</v>
      </c>
      <c r="AA3" s="7">
        <v>0.16</v>
      </c>
      <c r="AB3" s="7">
        <v>0.83</v>
      </c>
      <c r="AC3" s="7">
        <v>0.19</v>
      </c>
    </row>
    <row r="4" spans="1:37" s="2" customFormat="1" ht="18" customHeight="1" x14ac:dyDescent="0.25">
      <c r="A4" s="9">
        <v>3</v>
      </c>
      <c r="B4" s="24">
        <v>2</v>
      </c>
      <c r="C4" s="2" t="s">
        <v>4</v>
      </c>
      <c r="D4" s="1" t="s">
        <v>10</v>
      </c>
      <c r="E4" s="2" t="s">
        <v>9</v>
      </c>
      <c r="F4" s="2" t="s">
        <v>9</v>
      </c>
      <c r="G4" s="11"/>
      <c r="H4" s="2" t="s">
        <v>51</v>
      </c>
      <c r="I4" s="2" t="s">
        <v>756</v>
      </c>
      <c r="J4" s="26" t="s">
        <v>756</v>
      </c>
      <c r="K4" s="2">
        <v>-15.807221999999999</v>
      </c>
      <c r="L4" s="2">
        <v>-42.811943999999997</v>
      </c>
      <c r="M4" s="24" t="s">
        <v>9</v>
      </c>
      <c r="N4" s="26" t="s">
        <v>258</v>
      </c>
      <c r="T4" s="9"/>
      <c r="U4" s="9"/>
    </row>
    <row r="5" spans="1:37" s="2" customFormat="1" ht="18" customHeight="1" x14ac:dyDescent="0.25">
      <c r="A5" s="9">
        <v>4</v>
      </c>
      <c r="B5" s="24"/>
      <c r="C5" s="2" t="s">
        <v>4</v>
      </c>
      <c r="D5" s="1" t="s">
        <v>6</v>
      </c>
      <c r="E5" s="2" t="s">
        <v>412</v>
      </c>
      <c r="F5" s="2" t="s">
        <v>9</v>
      </c>
      <c r="G5" s="11"/>
      <c r="H5" s="2" t="s">
        <v>51</v>
      </c>
      <c r="I5" s="2" t="s">
        <v>756</v>
      </c>
      <c r="J5" s="26"/>
      <c r="K5" s="2">
        <v>-14.533333000000001</v>
      </c>
      <c r="L5" s="2">
        <v>-42.533332999999999</v>
      </c>
      <c r="M5" s="24"/>
      <c r="N5" s="26"/>
      <c r="T5" s="9"/>
      <c r="U5" s="9"/>
      <c r="W5" s="2" t="s">
        <v>1014</v>
      </c>
      <c r="X5" s="2" t="s">
        <v>1014</v>
      </c>
      <c r="Y5" s="2" t="s">
        <v>1017</v>
      </c>
      <c r="Z5" s="2" t="s">
        <v>1019</v>
      </c>
      <c r="AA5" s="9" t="s">
        <v>1019</v>
      </c>
      <c r="AB5" s="2" t="s">
        <v>1019</v>
      </c>
      <c r="AC5" s="2" t="s">
        <v>1020</v>
      </c>
      <c r="AG5" s="2" t="s">
        <v>1037</v>
      </c>
      <c r="AH5" s="23" t="s">
        <v>1037</v>
      </c>
      <c r="AI5" s="23" t="s">
        <v>1037</v>
      </c>
      <c r="AJ5" s="23" t="s">
        <v>1037</v>
      </c>
      <c r="AK5" s="23" t="s">
        <v>1037</v>
      </c>
    </row>
    <row r="6" spans="1:37" s="2" customFormat="1" ht="30" x14ac:dyDescent="0.25">
      <c r="A6" s="9">
        <v>5</v>
      </c>
      <c r="B6" s="24"/>
      <c r="C6" s="2" t="s">
        <v>4</v>
      </c>
      <c r="D6" s="1" t="s">
        <v>7</v>
      </c>
      <c r="E6" s="2" t="s">
        <v>412</v>
      </c>
      <c r="F6" s="2" t="s">
        <v>9</v>
      </c>
      <c r="G6" s="11" t="s">
        <v>969</v>
      </c>
      <c r="H6" s="2" t="s">
        <v>51</v>
      </c>
      <c r="I6" s="2" t="s">
        <v>756</v>
      </c>
      <c r="J6" s="26"/>
      <c r="K6" s="2">
        <v>-15.604444000000001</v>
      </c>
      <c r="L6" s="2">
        <v>-42.614722</v>
      </c>
      <c r="M6" s="24"/>
      <c r="N6" s="26"/>
      <c r="T6" s="9"/>
      <c r="U6" s="9"/>
      <c r="W6" s="2" t="s">
        <v>1015</v>
      </c>
      <c r="X6" s="2" t="s">
        <v>1016</v>
      </c>
      <c r="Y6" s="2" t="s">
        <v>1018</v>
      </c>
      <c r="Z6" s="2" t="s">
        <v>1042</v>
      </c>
      <c r="AA6" s="2" t="s">
        <v>1043</v>
      </c>
      <c r="AB6" s="2" t="s">
        <v>1044</v>
      </c>
      <c r="AC6" s="2" t="s">
        <v>1021</v>
      </c>
      <c r="AG6" s="2" t="s">
        <v>1038</v>
      </c>
      <c r="AH6" s="2" t="s">
        <v>1035</v>
      </c>
      <c r="AI6" s="2" t="s">
        <v>1039</v>
      </c>
      <c r="AJ6" s="2" t="s">
        <v>1040</v>
      </c>
      <c r="AK6" s="2" t="s">
        <v>1041</v>
      </c>
    </row>
    <row r="7" spans="1:37" s="2" customFormat="1" ht="18" customHeight="1" x14ac:dyDescent="0.25">
      <c r="A7" s="9">
        <v>6</v>
      </c>
      <c r="B7" s="24"/>
      <c r="C7" s="2" t="s">
        <v>4</v>
      </c>
      <c r="D7" s="1" t="s">
        <v>8</v>
      </c>
      <c r="E7" s="2" t="s">
        <v>13</v>
      </c>
      <c r="F7" s="2" t="s">
        <v>9</v>
      </c>
      <c r="G7" s="11"/>
      <c r="H7" s="2" t="s">
        <v>51</v>
      </c>
      <c r="I7" s="2" t="s">
        <v>756</v>
      </c>
      <c r="J7" s="26"/>
      <c r="K7" s="2">
        <v>-15.081899999999999</v>
      </c>
      <c r="L7" s="2">
        <v>-42.640799999999999</v>
      </c>
      <c r="M7" s="24"/>
      <c r="N7" s="26"/>
      <c r="T7" s="9"/>
      <c r="U7" s="9"/>
      <c r="W7" s="2">
        <f>(668*100)/786</f>
        <v>84.987277353689564</v>
      </c>
      <c r="X7" s="2">
        <f>(118*100)/786</f>
        <v>15.012722646310433</v>
      </c>
      <c r="Y7" s="2">
        <f>(36*100)/668</f>
        <v>5.3892215568862278</v>
      </c>
      <c r="Z7" s="2">
        <f>(108*100)/632</f>
        <v>17.088607594936708</v>
      </c>
      <c r="AA7" s="2">
        <f>(99*100)/632</f>
        <v>15.664556962025317</v>
      </c>
      <c r="AB7" s="2">
        <f>(527*100)/632</f>
        <v>83.386075949367083</v>
      </c>
      <c r="AC7" s="2">
        <f>(101*100)/526</f>
        <v>19.201520912547529</v>
      </c>
      <c r="AG7" s="2">
        <f>(15*100)/109</f>
        <v>13.761467889908257</v>
      </c>
      <c r="AH7" s="2">
        <f>(22*100)/109</f>
        <v>20.183486238532112</v>
      </c>
      <c r="AI7" s="2">
        <f>(8*100)/109</f>
        <v>7.3394495412844041</v>
      </c>
      <c r="AJ7" s="2">
        <f>(29*100)/109</f>
        <v>26.605504587155963</v>
      </c>
      <c r="AK7" s="2">
        <f>(44*100)/109</f>
        <v>40.366972477064223</v>
      </c>
    </row>
    <row r="8" spans="1:37" s="2" customFormat="1" ht="18" customHeight="1" x14ac:dyDescent="0.25">
      <c r="A8" s="9">
        <v>7</v>
      </c>
      <c r="B8" s="24"/>
      <c r="C8" s="2" t="s">
        <v>4</v>
      </c>
      <c r="D8" s="1" t="s">
        <v>190</v>
      </c>
      <c r="E8" s="2" t="s">
        <v>412</v>
      </c>
      <c r="F8" s="2" t="s">
        <v>9</v>
      </c>
      <c r="G8" s="11"/>
      <c r="H8" s="2" t="s">
        <v>189</v>
      </c>
      <c r="I8" s="2" t="s">
        <v>756</v>
      </c>
      <c r="J8" s="26"/>
      <c r="K8" s="2">
        <v>-15.373611</v>
      </c>
      <c r="L8" s="2">
        <v>-42.692222000000001</v>
      </c>
      <c r="M8" s="24"/>
      <c r="N8" s="26"/>
      <c r="T8" s="9"/>
      <c r="U8" s="9"/>
    </row>
    <row r="9" spans="1:37" s="2" customFormat="1" ht="18" customHeight="1" x14ac:dyDescent="0.25">
      <c r="A9" s="9">
        <v>8</v>
      </c>
      <c r="B9" s="24"/>
      <c r="C9" s="2" t="s">
        <v>4</v>
      </c>
      <c r="D9" s="1" t="s">
        <v>415</v>
      </c>
      <c r="E9" s="4" t="s">
        <v>579</v>
      </c>
      <c r="F9" s="2" t="s">
        <v>9</v>
      </c>
      <c r="G9" s="11"/>
      <c r="H9" s="2" t="s">
        <v>416</v>
      </c>
      <c r="I9" s="2" t="s">
        <v>756</v>
      </c>
      <c r="J9" s="26"/>
      <c r="K9">
        <v>-17.524711910000001</v>
      </c>
      <c r="L9">
        <v>-43.788847279999999</v>
      </c>
      <c r="M9" s="24"/>
      <c r="N9" s="26"/>
      <c r="T9" s="9"/>
      <c r="U9" s="9"/>
    </row>
    <row r="10" spans="1:37" s="2" customFormat="1" ht="18" customHeight="1" x14ac:dyDescent="0.25">
      <c r="A10" s="9">
        <v>9</v>
      </c>
      <c r="B10" s="24">
        <v>3</v>
      </c>
      <c r="C10" s="2" t="s">
        <v>191</v>
      </c>
      <c r="D10" s="1" t="s">
        <v>418</v>
      </c>
      <c r="E10" s="2" t="s">
        <v>412</v>
      </c>
      <c r="F10" s="2" t="s">
        <v>9</v>
      </c>
      <c r="G10" s="11"/>
      <c r="H10" s="2" t="s">
        <v>416</v>
      </c>
      <c r="I10" s="2" t="s">
        <v>756</v>
      </c>
      <c r="J10" s="26" t="s">
        <v>756</v>
      </c>
      <c r="K10">
        <v>-16.418357329999999</v>
      </c>
      <c r="L10">
        <v>-42.916576079999999</v>
      </c>
      <c r="M10" s="24" t="s">
        <v>9</v>
      </c>
      <c r="N10" s="26" t="s">
        <v>258</v>
      </c>
      <c r="T10" s="9"/>
      <c r="U10" s="9"/>
    </row>
    <row r="11" spans="1:37" s="2" customFormat="1" ht="18" customHeight="1" x14ac:dyDescent="0.25">
      <c r="A11" s="9">
        <v>10</v>
      </c>
      <c r="B11" s="24"/>
      <c r="C11" s="2" t="s">
        <v>191</v>
      </c>
      <c r="D11" s="1" t="s">
        <v>195</v>
      </c>
      <c r="E11" s="2" t="s">
        <v>9</v>
      </c>
      <c r="F11" s="2" t="s">
        <v>9</v>
      </c>
      <c r="G11" s="11"/>
      <c r="H11" s="2" t="s">
        <v>189</v>
      </c>
      <c r="I11" s="2" t="s">
        <v>756</v>
      </c>
      <c r="J11" s="26"/>
      <c r="K11" s="2">
        <v>-16.630832999999999</v>
      </c>
      <c r="L11" s="2">
        <v>-42.956389000000001</v>
      </c>
      <c r="M11" s="24"/>
      <c r="N11" s="26"/>
      <c r="T11" s="9"/>
      <c r="U11" s="9"/>
    </row>
    <row r="12" spans="1:37" s="2" customFormat="1" ht="18" customHeight="1" x14ac:dyDescent="0.25">
      <c r="A12" s="9">
        <v>11</v>
      </c>
      <c r="B12" s="24"/>
      <c r="C12" s="2" t="s">
        <v>191</v>
      </c>
      <c r="D12" s="1" t="s">
        <v>906</v>
      </c>
      <c r="E12" s="2" t="s">
        <v>5</v>
      </c>
      <c r="F12" s="2" t="s">
        <v>9</v>
      </c>
      <c r="G12" s="11"/>
      <c r="H12" s="2" t="s">
        <v>189</v>
      </c>
      <c r="I12" s="2" t="s">
        <v>756</v>
      </c>
      <c r="J12" s="26"/>
      <c r="K12" s="2">
        <v>-16.604167</v>
      </c>
      <c r="L12" s="2">
        <v>-42.945833</v>
      </c>
      <c r="M12" s="24"/>
      <c r="N12" s="26"/>
      <c r="T12" s="9"/>
      <c r="U12" s="9"/>
    </row>
    <row r="13" spans="1:37" s="2" customFormat="1" ht="18" customHeight="1" x14ac:dyDescent="0.25">
      <c r="A13" s="9">
        <v>12</v>
      </c>
      <c r="B13" s="24"/>
      <c r="C13" s="2" t="s">
        <v>191</v>
      </c>
      <c r="D13" s="1" t="s">
        <v>194</v>
      </c>
      <c r="E13" s="2" t="s">
        <v>412</v>
      </c>
      <c r="F13" s="2" t="s">
        <v>9</v>
      </c>
      <c r="G13" s="11"/>
      <c r="H13" s="2" t="s">
        <v>189</v>
      </c>
      <c r="I13" s="2" t="s">
        <v>756</v>
      </c>
      <c r="J13" s="26"/>
      <c r="K13" s="2">
        <v>-16.596667</v>
      </c>
      <c r="L13" s="2">
        <v>-42.954999999999998</v>
      </c>
      <c r="M13" s="24"/>
      <c r="N13" s="26"/>
      <c r="T13" s="9"/>
      <c r="U13" s="9"/>
    </row>
    <row r="14" spans="1:37" s="2" customFormat="1" ht="18" customHeight="1" x14ac:dyDescent="0.25">
      <c r="A14" s="9">
        <v>13</v>
      </c>
      <c r="B14" s="24"/>
      <c r="C14" s="2" t="s">
        <v>191</v>
      </c>
      <c r="D14" s="1" t="s">
        <v>193</v>
      </c>
      <c r="E14" s="2" t="s">
        <v>412</v>
      </c>
      <c r="F14" s="2" t="s">
        <v>9</v>
      </c>
      <c r="G14" s="11"/>
      <c r="H14" s="2" t="s">
        <v>189</v>
      </c>
      <c r="I14" s="2" t="s">
        <v>756</v>
      </c>
      <c r="J14" s="26"/>
      <c r="K14" s="2">
        <v>-16.556111000000001</v>
      </c>
      <c r="L14" s="2">
        <v>-42.898054999999999</v>
      </c>
      <c r="M14" s="24"/>
      <c r="N14" s="26"/>
      <c r="T14" s="9"/>
      <c r="U14" s="9"/>
    </row>
    <row r="15" spans="1:37" s="2" customFormat="1" ht="18" customHeight="1" x14ac:dyDescent="0.25">
      <c r="A15" s="9">
        <v>14</v>
      </c>
      <c r="B15" s="24"/>
      <c r="C15" s="2" t="s">
        <v>191</v>
      </c>
      <c r="D15" s="1" t="s">
        <v>192</v>
      </c>
      <c r="E15" s="2" t="s">
        <v>9</v>
      </c>
      <c r="F15" s="2" t="s">
        <v>9</v>
      </c>
      <c r="G15" s="11"/>
      <c r="H15" s="2" t="s">
        <v>189</v>
      </c>
      <c r="I15" s="2" t="s">
        <v>756</v>
      </c>
      <c r="J15" s="26"/>
      <c r="K15" s="2">
        <v>-16.6035</v>
      </c>
      <c r="L15" s="2">
        <v>-42.936056000000001</v>
      </c>
      <c r="M15" s="24"/>
      <c r="N15" s="26"/>
      <c r="T15" s="9"/>
      <c r="U15" s="9"/>
    </row>
    <row r="16" spans="1:37" s="2" customFormat="1" ht="15" x14ac:dyDescent="0.25">
      <c r="A16" s="9">
        <v>15</v>
      </c>
      <c r="B16" s="24"/>
      <c r="C16" s="2" t="s">
        <v>191</v>
      </c>
      <c r="D16" s="1" t="s">
        <v>417</v>
      </c>
      <c r="E16" s="2" t="s">
        <v>13</v>
      </c>
      <c r="F16" s="2" t="s">
        <v>9</v>
      </c>
      <c r="G16" s="11"/>
      <c r="H16" s="2" t="s">
        <v>416</v>
      </c>
      <c r="I16" s="2" t="s">
        <v>756</v>
      </c>
      <c r="J16" s="26"/>
      <c r="K16">
        <v>-14.1618347</v>
      </c>
      <c r="L16">
        <v>-42.532942339999998</v>
      </c>
      <c r="M16" s="24"/>
      <c r="N16" s="26"/>
      <c r="T16" s="9"/>
      <c r="U16" s="9"/>
    </row>
    <row r="17" spans="1:21" s="2" customFormat="1" ht="30" x14ac:dyDescent="0.25">
      <c r="A17" s="9">
        <v>16</v>
      </c>
      <c r="B17" s="24"/>
      <c r="C17" s="2" t="s">
        <v>191</v>
      </c>
      <c r="D17" s="1" t="s">
        <v>12</v>
      </c>
      <c r="E17" s="2" t="s">
        <v>13</v>
      </c>
      <c r="F17" s="2" t="s">
        <v>9</v>
      </c>
      <c r="G17" s="11" t="s">
        <v>969</v>
      </c>
      <c r="H17" s="2" t="s">
        <v>51</v>
      </c>
      <c r="I17" s="2" t="s">
        <v>756</v>
      </c>
      <c r="J17" s="26"/>
      <c r="K17" s="2">
        <v>-15.770555999999999</v>
      </c>
      <c r="L17" s="2">
        <v>-42.774999999999999</v>
      </c>
      <c r="M17" s="24"/>
      <c r="N17" s="26"/>
      <c r="T17" s="9"/>
      <c r="U17" s="9"/>
    </row>
    <row r="18" spans="1:21" s="2" customFormat="1" ht="30" x14ac:dyDescent="0.25">
      <c r="A18" s="9">
        <v>17</v>
      </c>
      <c r="B18" s="24"/>
      <c r="C18" s="2" t="s">
        <v>191</v>
      </c>
      <c r="D18" s="1" t="s">
        <v>14</v>
      </c>
      <c r="E18" s="2" t="s">
        <v>13</v>
      </c>
      <c r="F18" s="2" t="s">
        <v>9</v>
      </c>
      <c r="G18" s="11" t="s">
        <v>969</v>
      </c>
      <c r="H18" s="2" t="s">
        <v>51</v>
      </c>
      <c r="I18" s="2" t="s">
        <v>756</v>
      </c>
      <c r="J18" s="26"/>
      <c r="K18" s="2">
        <v>-16.940556000000001</v>
      </c>
      <c r="L18" s="2">
        <v>-42.938611000000002</v>
      </c>
      <c r="M18" s="24"/>
      <c r="N18" s="26"/>
      <c r="T18" s="9"/>
      <c r="U18" s="9"/>
    </row>
    <row r="19" spans="1:21" s="2" customFormat="1" ht="30" x14ac:dyDescent="0.25">
      <c r="A19" s="9">
        <v>18</v>
      </c>
      <c r="B19" s="24"/>
      <c r="C19" s="2" t="s">
        <v>191</v>
      </c>
      <c r="D19" s="1" t="s">
        <v>11</v>
      </c>
      <c r="E19" s="2" t="s">
        <v>13</v>
      </c>
      <c r="F19" s="2" t="s">
        <v>9</v>
      </c>
      <c r="G19" s="11" t="s">
        <v>969</v>
      </c>
      <c r="H19" s="2" t="s">
        <v>51</v>
      </c>
      <c r="I19" s="2" t="s">
        <v>756</v>
      </c>
      <c r="J19" s="26"/>
      <c r="K19" s="2">
        <v>-15.383333</v>
      </c>
      <c r="L19" s="2">
        <v>-42.75</v>
      </c>
      <c r="M19" s="24"/>
      <c r="N19" s="26"/>
      <c r="T19" s="9"/>
      <c r="U19" s="9"/>
    </row>
    <row r="20" spans="1:21" s="2" customFormat="1" ht="18" customHeight="1" x14ac:dyDescent="0.25">
      <c r="A20" s="9">
        <v>19</v>
      </c>
      <c r="B20" s="24">
        <v>4</v>
      </c>
      <c r="C20" s="2" t="s">
        <v>196</v>
      </c>
      <c r="D20" s="1" t="s">
        <v>758</v>
      </c>
      <c r="E20" s="2" t="s">
        <v>13</v>
      </c>
      <c r="F20" s="4" t="s">
        <v>5</v>
      </c>
      <c r="G20" s="5"/>
      <c r="H20" s="2" t="s">
        <v>51</v>
      </c>
      <c r="I20" s="2" t="s">
        <v>759</v>
      </c>
      <c r="J20" s="26" t="s">
        <v>1027</v>
      </c>
      <c r="K20" s="2">
        <v>-10.799721999999999</v>
      </c>
      <c r="L20" s="2">
        <v>-42.799722000000003</v>
      </c>
      <c r="M20" s="24" t="s">
        <v>9</v>
      </c>
      <c r="N20" s="26" t="s">
        <v>258</v>
      </c>
      <c r="T20" s="9"/>
      <c r="U20" s="9"/>
    </row>
    <row r="21" spans="1:21" s="2" customFormat="1" ht="18" customHeight="1" x14ac:dyDescent="0.25">
      <c r="A21" s="9">
        <v>20</v>
      </c>
      <c r="B21" s="24"/>
      <c r="C21" s="2" t="s">
        <v>196</v>
      </c>
      <c r="D21" s="1" t="s">
        <v>760</v>
      </c>
      <c r="E21" s="2" t="s">
        <v>13</v>
      </c>
      <c r="F21" s="4" t="s">
        <v>5</v>
      </c>
      <c r="G21" s="5"/>
      <c r="H21" s="2" t="s">
        <v>51</v>
      </c>
      <c r="I21" s="2" t="s">
        <v>759</v>
      </c>
      <c r="J21" s="26"/>
      <c r="K21" s="2">
        <v>-10.262222</v>
      </c>
      <c r="L21" s="2">
        <v>-42.687610999999997</v>
      </c>
      <c r="M21" s="24"/>
      <c r="N21" s="26"/>
      <c r="T21" s="9"/>
      <c r="U21" s="9"/>
    </row>
    <row r="22" spans="1:21" s="2" customFormat="1" ht="18" customHeight="1" x14ac:dyDescent="0.25">
      <c r="A22" s="9">
        <v>21</v>
      </c>
      <c r="B22" s="24"/>
      <c r="C22" s="4" t="s">
        <v>196</v>
      </c>
      <c r="D22" s="5" t="s">
        <v>900</v>
      </c>
      <c r="E22" s="4" t="s">
        <v>13</v>
      </c>
      <c r="F22" s="4" t="s">
        <v>5</v>
      </c>
      <c r="G22" s="5"/>
      <c r="H22" s="2" t="s">
        <v>416</v>
      </c>
      <c r="I22" s="2" t="s">
        <v>759</v>
      </c>
      <c r="J22" s="26"/>
      <c r="K22" s="4">
        <v>-10.73319599</v>
      </c>
      <c r="L22" s="4">
        <v>-42.9497657</v>
      </c>
      <c r="M22" s="24"/>
      <c r="N22" s="26"/>
      <c r="T22" s="9"/>
      <c r="U22" s="9"/>
    </row>
    <row r="23" spans="1:21" s="2" customFormat="1" ht="18" customHeight="1" x14ac:dyDescent="0.25">
      <c r="A23" s="9">
        <v>22</v>
      </c>
      <c r="B23" s="24"/>
      <c r="C23" s="2" t="s">
        <v>196</v>
      </c>
      <c r="D23" s="1" t="s">
        <v>197</v>
      </c>
      <c r="E23" s="2" t="s">
        <v>9</v>
      </c>
      <c r="F23" s="2" t="s">
        <v>9</v>
      </c>
      <c r="G23" s="11"/>
      <c r="H23" s="2" t="s">
        <v>189</v>
      </c>
      <c r="I23" s="2" t="s">
        <v>756</v>
      </c>
      <c r="J23" s="26"/>
      <c r="K23" s="2">
        <v>-15.676944000000001</v>
      </c>
      <c r="L23" s="2">
        <v>-42.820278000000002</v>
      </c>
      <c r="M23" s="24"/>
      <c r="N23" s="26"/>
      <c r="T23" s="9"/>
      <c r="U23" s="9"/>
    </row>
    <row r="24" spans="1:21" s="2" customFormat="1" ht="18" customHeight="1" x14ac:dyDescent="0.25">
      <c r="A24" s="9">
        <v>23</v>
      </c>
      <c r="B24" s="24">
        <v>5</v>
      </c>
      <c r="C24" s="2" t="s">
        <v>15</v>
      </c>
      <c r="D24" s="1" t="s">
        <v>854</v>
      </c>
      <c r="E24" s="2" t="s">
        <v>13</v>
      </c>
      <c r="F24" s="4" t="s">
        <v>5</v>
      </c>
      <c r="G24" s="5"/>
      <c r="H24" s="2" t="s">
        <v>189</v>
      </c>
      <c r="I24" s="2" t="s">
        <v>759</v>
      </c>
      <c r="J24" s="26" t="s">
        <v>1027</v>
      </c>
      <c r="K24" s="2">
        <v>-12.047222</v>
      </c>
      <c r="L24" s="2">
        <v>-44.824167000000003</v>
      </c>
      <c r="M24" s="24" t="s">
        <v>9</v>
      </c>
      <c r="N24" s="26" t="s">
        <v>977</v>
      </c>
      <c r="T24" s="9"/>
      <c r="U24" s="9"/>
    </row>
    <row r="25" spans="1:21" s="2" customFormat="1" ht="18" customHeight="1" x14ac:dyDescent="0.25">
      <c r="A25" s="9">
        <v>24</v>
      </c>
      <c r="B25" s="24"/>
      <c r="C25" s="2" t="s">
        <v>15</v>
      </c>
      <c r="D25" s="1" t="s">
        <v>288</v>
      </c>
      <c r="E25" s="2" t="s">
        <v>9</v>
      </c>
      <c r="F25" s="2" t="s">
        <v>9</v>
      </c>
      <c r="G25" s="11"/>
      <c r="H25" s="2" t="s">
        <v>189</v>
      </c>
      <c r="I25" s="2" t="s">
        <v>756</v>
      </c>
      <c r="J25" s="26"/>
      <c r="K25" s="2">
        <v>-15.142778</v>
      </c>
      <c r="L25" s="2">
        <v>-42.791389000000002</v>
      </c>
      <c r="M25" s="24"/>
      <c r="N25" s="26"/>
      <c r="T25" s="9"/>
      <c r="U25" s="9"/>
    </row>
    <row r="26" spans="1:21" s="2" customFormat="1" ht="18" customHeight="1" x14ac:dyDescent="0.25">
      <c r="A26" s="9">
        <v>25</v>
      </c>
      <c r="B26" s="24"/>
      <c r="C26" s="2" t="s">
        <v>15</v>
      </c>
      <c r="D26" s="1" t="s">
        <v>857</v>
      </c>
      <c r="E26" s="2" t="s">
        <v>412</v>
      </c>
      <c r="F26" s="4" t="s">
        <v>5</v>
      </c>
      <c r="G26" s="5"/>
      <c r="H26" s="2" t="s">
        <v>189</v>
      </c>
      <c r="I26" s="2" t="s">
        <v>759</v>
      </c>
      <c r="J26" s="26"/>
      <c r="K26" s="2">
        <v>-14.286389</v>
      </c>
      <c r="L26" s="2">
        <v>-43.610833</v>
      </c>
      <c r="M26" s="24"/>
      <c r="N26" s="26"/>
      <c r="T26" s="9"/>
      <c r="U26" s="9"/>
    </row>
    <row r="27" spans="1:21" s="2" customFormat="1" ht="18" customHeight="1" x14ac:dyDescent="0.25">
      <c r="A27" s="9">
        <v>26</v>
      </c>
      <c r="B27" s="24"/>
      <c r="C27" s="2" t="s">
        <v>15</v>
      </c>
      <c r="D27" s="1" t="s">
        <v>858</v>
      </c>
      <c r="E27" s="2" t="s">
        <v>412</v>
      </c>
      <c r="F27" s="4" t="s">
        <v>5</v>
      </c>
      <c r="G27" s="5"/>
      <c r="H27" s="2" t="s">
        <v>189</v>
      </c>
      <c r="I27" s="2" t="s">
        <v>759</v>
      </c>
      <c r="J27" s="26"/>
      <c r="K27" s="2">
        <v>-14.013332999999999</v>
      </c>
      <c r="L27" s="2">
        <v>-43.72</v>
      </c>
      <c r="M27" s="24"/>
      <c r="N27" s="26"/>
      <c r="T27" s="9"/>
      <c r="U27" s="9"/>
    </row>
    <row r="28" spans="1:21" s="2" customFormat="1" ht="18" customHeight="1" x14ac:dyDescent="0.25">
      <c r="A28" s="9">
        <v>27</v>
      </c>
      <c r="B28" s="24"/>
      <c r="C28" s="2" t="s">
        <v>15</v>
      </c>
      <c r="D28" s="1" t="s">
        <v>762</v>
      </c>
      <c r="E28" s="2" t="s">
        <v>5</v>
      </c>
      <c r="F28" s="4" t="s">
        <v>5</v>
      </c>
      <c r="G28" s="5"/>
      <c r="H28" s="2" t="s">
        <v>51</v>
      </c>
      <c r="I28" s="2" t="s">
        <v>759</v>
      </c>
      <c r="J28" s="26"/>
      <c r="K28" s="2">
        <v>-9.8672219999999999</v>
      </c>
      <c r="L28" s="2">
        <v>-43.872777999999997</v>
      </c>
      <c r="M28" s="24"/>
      <c r="N28" s="26"/>
      <c r="T28" s="9"/>
      <c r="U28" s="9"/>
    </row>
    <row r="29" spans="1:21" s="2" customFormat="1" ht="18" customHeight="1" x14ac:dyDescent="0.25">
      <c r="A29" s="9">
        <v>28</v>
      </c>
      <c r="B29" s="24"/>
      <c r="C29" s="2" t="s">
        <v>15</v>
      </c>
      <c r="D29" s="1" t="s">
        <v>763</v>
      </c>
      <c r="E29" s="2" t="s">
        <v>579</v>
      </c>
      <c r="F29" s="4" t="s">
        <v>5</v>
      </c>
      <c r="G29" s="5"/>
      <c r="H29" s="2" t="s">
        <v>51</v>
      </c>
      <c r="I29" s="2" t="s">
        <v>759</v>
      </c>
      <c r="J29" s="26"/>
      <c r="K29" s="2">
        <v>-14.811111</v>
      </c>
      <c r="L29" s="2">
        <v>-43.809722000000001</v>
      </c>
      <c r="M29" s="24"/>
      <c r="N29" s="26"/>
      <c r="T29" s="9"/>
      <c r="U29" s="9"/>
    </row>
    <row r="30" spans="1:21" s="2" customFormat="1" ht="18" customHeight="1" x14ac:dyDescent="0.25">
      <c r="A30" s="9">
        <v>29</v>
      </c>
      <c r="B30" s="24"/>
      <c r="C30" s="2" t="s">
        <v>15</v>
      </c>
      <c r="D30" s="1" t="s">
        <v>17</v>
      </c>
      <c r="E30" s="2" t="s">
        <v>412</v>
      </c>
      <c r="F30" s="2" t="s">
        <v>9</v>
      </c>
      <c r="G30" s="11"/>
      <c r="H30" s="2" t="s">
        <v>51</v>
      </c>
      <c r="I30" s="2" t="s">
        <v>756</v>
      </c>
      <c r="J30" s="26"/>
      <c r="K30" s="2">
        <v>-14.759167</v>
      </c>
      <c r="L30" s="2">
        <v>-42.576110999999997</v>
      </c>
      <c r="M30" s="24"/>
      <c r="N30" s="26"/>
      <c r="T30" s="9"/>
      <c r="U30" s="9"/>
    </row>
    <row r="31" spans="1:21" s="2" customFormat="1" ht="18" customHeight="1" x14ac:dyDescent="0.25">
      <c r="A31" s="9">
        <v>30</v>
      </c>
      <c r="B31" s="24"/>
      <c r="C31" s="2" t="s">
        <v>15</v>
      </c>
      <c r="D31" s="1" t="s">
        <v>765</v>
      </c>
      <c r="E31" s="2" t="s">
        <v>579</v>
      </c>
      <c r="F31" s="4" t="s">
        <v>5</v>
      </c>
      <c r="G31" s="5"/>
      <c r="H31" s="2" t="s">
        <v>51</v>
      </c>
      <c r="I31" s="2" t="s">
        <v>759</v>
      </c>
      <c r="J31" s="26"/>
      <c r="K31" s="2">
        <v>-11.166667</v>
      </c>
      <c r="L31" s="2">
        <v>-43.166666999999997</v>
      </c>
      <c r="M31" s="24"/>
      <c r="N31" s="26"/>
      <c r="T31" s="9"/>
      <c r="U31" s="9"/>
    </row>
    <row r="32" spans="1:21" s="2" customFormat="1" ht="18" customHeight="1" x14ac:dyDescent="0.25">
      <c r="A32" s="9">
        <v>31</v>
      </c>
      <c r="B32" s="24"/>
      <c r="C32" s="2" t="s">
        <v>15</v>
      </c>
      <c r="D32" s="1" t="s">
        <v>16</v>
      </c>
      <c r="E32" s="2" t="s">
        <v>9</v>
      </c>
      <c r="F32" s="2" t="s">
        <v>9</v>
      </c>
      <c r="G32" s="11"/>
      <c r="H32" s="2" t="s">
        <v>51</v>
      </c>
      <c r="I32" s="2" t="s">
        <v>756</v>
      </c>
      <c r="J32" s="26"/>
      <c r="K32" s="2">
        <v>-15.805555999999999</v>
      </c>
      <c r="L32" s="2">
        <v>-42.804167</v>
      </c>
      <c r="M32" s="24"/>
      <c r="N32" s="26"/>
      <c r="T32" s="9"/>
      <c r="U32" s="9"/>
    </row>
    <row r="33" spans="1:21" s="2" customFormat="1" ht="18" customHeight="1" x14ac:dyDescent="0.25">
      <c r="A33" s="9">
        <v>32</v>
      </c>
      <c r="B33" s="24"/>
      <c r="C33" s="2" t="s">
        <v>15</v>
      </c>
      <c r="D33" s="1" t="s">
        <v>764</v>
      </c>
      <c r="E33" s="2" t="s">
        <v>13</v>
      </c>
      <c r="F33" s="4" t="s">
        <v>5</v>
      </c>
      <c r="G33" s="5"/>
      <c r="H33" s="2" t="s">
        <v>51</v>
      </c>
      <c r="I33" s="2" t="s">
        <v>759</v>
      </c>
      <c r="J33" s="26"/>
      <c r="K33" s="2">
        <v>-13.894444</v>
      </c>
      <c r="L33" s="2">
        <v>-43.894722000000002</v>
      </c>
      <c r="M33" s="24"/>
      <c r="N33" s="26"/>
      <c r="T33" s="9"/>
      <c r="U33" s="9"/>
    </row>
    <row r="34" spans="1:21" s="2" customFormat="1" ht="18" customHeight="1" x14ac:dyDescent="0.25">
      <c r="A34" s="9">
        <v>33</v>
      </c>
      <c r="B34" s="24"/>
      <c r="C34" s="2" t="s">
        <v>15</v>
      </c>
      <c r="D34" s="1" t="s">
        <v>419</v>
      </c>
      <c r="E34" s="4" t="s">
        <v>579</v>
      </c>
      <c r="F34" s="2" t="s">
        <v>9</v>
      </c>
      <c r="G34" s="11"/>
      <c r="H34" s="2" t="s">
        <v>416</v>
      </c>
      <c r="I34" s="2" t="s">
        <v>756</v>
      </c>
      <c r="J34" s="26"/>
      <c r="K34">
        <v>-15.708222749999999</v>
      </c>
      <c r="L34">
        <v>-42.805276769999999</v>
      </c>
      <c r="M34" s="24"/>
      <c r="N34" s="26"/>
      <c r="T34" s="9"/>
      <c r="U34" s="9"/>
    </row>
    <row r="35" spans="1:21" s="2" customFormat="1" ht="18" customHeight="1" x14ac:dyDescent="0.25">
      <c r="A35" s="9">
        <v>34</v>
      </c>
      <c r="B35" s="24"/>
      <c r="C35" s="2" t="s">
        <v>15</v>
      </c>
      <c r="D35" s="1" t="s">
        <v>692</v>
      </c>
      <c r="E35" s="2" t="s">
        <v>9</v>
      </c>
      <c r="F35" s="2" t="s">
        <v>9</v>
      </c>
      <c r="G35" s="11"/>
      <c r="H35" s="2" t="s">
        <v>51</v>
      </c>
      <c r="I35" s="2" t="s">
        <v>756</v>
      </c>
      <c r="J35" s="26"/>
      <c r="K35" s="2">
        <v>-15.808332999999999</v>
      </c>
      <c r="L35" s="2">
        <v>-42.802778000000004</v>
      </c>
      <c r="M35" s="24"/>
      <c r="N35" s="26"/>
      <c r="T35" s="9"/>
      <c r="U35" s="9"/>
    </row>
    <row r="36" spans="1:21" s="2" customFormat="1" ht="18" customHeight="1" x14ac:dyDescent="0.25">
      <c r="A36" s="9">
        <v>35</v>
      </c>
      <c r="B36" s="24"/>
      <c r="C36" s="2" t="s">
        <v>15</v>
      </c>
      <c r="D36" s="1" t="s">
        <v>908</v>
      </c>
      <c r="E36" s="2" t="s">
        <v>9</v>
      </c>
      <c r="F36" s="2" t="s">
        <v>9</v>
      </c>
      <c r="G36" s="11"/>
      <c r="H36" s="2" t="s">
        <v>189</v>
      </c>
      <c r="I36" s="2" t="s">
        <v>756</v>
      </c>
      <c r="J36" s="26"/>
      <c r="K36" s="2">
        <v>-14.758056</v>
      </c>
      <c r="L36" s="2">
        <v>-42.575555999999999</v>
      </c>
      <c r="M36" s="24"/>
      <c r="N36" s="26"/>
      <c r="T36" s="9"/>
      <c r="U36" s="9"/>
    </row>
    <row r="37" spans="1:21" ht="18" customHeight="1" x14ac:dyDescent="0.25">
      <c r="A37" s="15">
        <v>36</v>
      </c>
      <c r="B37" s="24"/>
      <c r="C37" s="15" t="s">
        <v>15</v>
      </c>
      <c r="D37" s="14" t="s">
        <v>907</v>
      </c>
      <c r="E37" s="15" t="s">
        <v>9</v>
      </c>
      <c r="F37" s="17" t="s">
        <v>5</v>
      </c>
      <c r="H37" s="15" t="s">
        <v>189</v>
      </c>
      <c r="I37" s="15" t="s">
        <v>755</v>
      </c>
      <c r="J37" s="26"/>
      <c r="K37" s="15">
        <v>-13.65</v>
      </c>
      <c r="L37" s="15">
        <v>-47</v>
      </c>
      <c r="M37" s="24"/>
      <c r="N37" s="26"/>
    </row>
    <row r="38" spans="1:21" s="2" customFormat="1" ht="18" customHeight="1" x14ac:dyDescent="0.25">
      <c r="A38" s="9">
        <v>37</v>
      </c>
      <c r="B38" s="24"/>
      <c r="C38" s="2" t="s">
        <v>15</v>
      </c>
      <c r="D38" s="1" t="s">
        <v>761</v>
      </c>
      <c r="E38" s="2" t="s">
        <v>13</v>
      </c>
      <c r="F38" s="4" t="s">
        <v>5</v>
      </c>
      <c r="G38" s="5"/>
      <c r="H38" s="2" t="s">
        <v>51</v>
      </c>
      <c r="I38" s="2" t="s">
        <v>759</v>
      </c>
      <c r="J38" s="26"/>
      <c r="K38" s="2">
        <v>-12.24</v>
      </c>
      <c r="L38" s="2">
        <v>-43.379722299999997</v>
      </c>
      <c r="M38" s="24"/>
      <c r="N38" s="26"/>
      <c r="T38" s="9"/>
      <c r="U38" s="9"/>
    </row>
    <row r="39" spans="1:21" s="2" customFormat="1" ht="18" customHeight="1" x14ac:dyDescent="0.25">
      <c r="A39" s="9">
        <v>38</v>
      </c>
      <c r="B39" s="24"/>
      <c r="C39" s="4" t="s">
        <v>15</v>
      </c>
      <c r="D39" s="5" t="s">
        <v>883</v>
      </c>
      <c r="E39" s="4" t="s">
        <v>579</v>
      </c>
      <c r="F39" s="4" t="s">
        <v>5</v>
      </c>
      <c r="G39" s="5"/>
      <c r="H39" s="2" t="s">
        <v>416</v>
      </c>
      <c r="I39" s="2" t="s">
        <v>759</v>
      </c>
      <c r="J39" s="26"/>
      <c r="K39" s="4">
        <v>-10.131558419999999</v>
      </c>
      <c r="L39" s="4">
        <v>-43.816458359999999</v>
      </c>
      <c r="M39" s="24"/>
      <c r="N39" s="26"/>
      <c r="T39" s="9"/>
      <c r="U39" s="9"/>
    </row>
    <row r="40" spans="1:21" s="2" customFormat="1" ht="18" customHeight="1" x14ac:dyDescent="0.25">
      <c r="A40" s="9">
        <v>39</v>
      </c>
      <c r="B40" s="24"/>
      <c r="C40" s="4" t="s">
        <v>15</v>
      </c>
      <c r="D40" s="5" t="s">
        <v>884</v>
      </c>
      <c r="E40" s="4" t="s">
        <v>579</v>
      </c>
      <c r="F40" s="4" t="s">
        <v>5</v>
      </c>
      <c r="G40" s="5"/>
      <c r="H40" s="2" t="s">
        <v>416</v>
      </c>
      <c r="I40" s="2" t="s">
        <v>759</v>
      </c>
      <c r="J40" s="26"/>
      <c r="K40" s="4">
        <v>-10.11921128</v>
      </c>
      <c r="L40" s="4">
        <v>-43.81203919</v>
      </c>
      <c r="M40" s="24"/>
      <c r="N40" s="26"/>
      <c r="T40" s="9"/>
      <c r="U40" s="9"/>
    </row>
    <row r="41" spans="1:21" s="2" customFormat="1" ht="18" customHeight="1" x14ac:dyDescent="0.25">
      <c r="A41" s="9">
        <v>40</v>
      </c>
      <c r="B41" s="2">
        <v>6</v>
      </c>
      <c r="C41" s="2" t="s">
        <v>421</v>
      </c>
      <c r="D41" s="1" t="s">
        <v>420</v>
      </c>
      <c r="E41" s="2" t="s">
        <v>9</v>
      </c>
      <c r="F41" s="2" t="s">
        <v>9</v>
      </c>
      <c r="G41" s="11"/>
      <c r="H41" s="2" t="s">
        <v>416</v>
      </c>
      <c r="I41" s="2" t="s">
        <v>756</v>
      </c>
      <c r="J41" s="11" t="s">
        <v>756</v>
      </c>
      <c r="K41">
        <v>-20.025039459999999</v>
      </c>
      <c r="L41">
        <v>-44.361889400000003</v>
      </c>
      <c r="M41" s="2" t="s">
        <v>9</v>
      </c>
      <c r="N41" s="1" t="s">
        <v>258</v>
      </c>
      <c r="T41" s="9"/>
      <c r="U41" s="9"/>
    </row>
    <row r="42" spans="1:21" s="2" customFormat="1" ht="18" customHeight="1" x14ac:dyDescent="0.25">
      <c r="A42" s="9">
        <v>41</v>
      </c>
      <c r="B42" s="24">
        <v>7</v>
      </c>
      <c r="C42" s="2" t="s">
        <v>711</v>
      </c>
      <c r="D42" s="1" t="s">
        <v>199</v>
      </c>
      <c r="E42" s="2" t="s">
        <v>13</v>
      </c>
      <c r="F42" s="2" t="s">
        <v>9</v>
      </c>
      <c r="G42" s="11"/>
      <c r="H42" s="2" t="s">
        <v>189</v>
      </c>
      <c r="I42" s="2" t="s">
        <v>756</v>
      </c>
      <c r="J42" s="26" t="s">
        <v>756</v>
      </c>
      <c r="K42" s="2">
        <v>-18.002222</v>
      </c>
      <c r="L42" s="2">
        <v>-43.568610999999997</v>
      </c>
      <c r="M42" s="24" t="s">
        <v>9</v>
      </c>
      <c r="N42" s="26" t="s">
        <v>258</v>
      </c>
      <c r="T42" s="9"/>
      <c r="U42" s="9"/>
    </row>
    <row r="43" spans="1:21" s="2" customFormat="1" ht="18" customHeight="1" x14ac:dyDescent="0.25">
      <c r="A43" s="9">
        <v>42</v>
      </c>
      <c r="B43" s="24"/>
      <c r="C43" s="2" t="s">
        <v>711</v>
      </c>
      <c r="D43" s="1" t="s">
        <v>198</v>
      </c>
      <c r="E43" s="2" t="s">
        <v>412</v>
      </c>
      <c r="F43" s="2" t="s">
        <v>9</v>
      </c>
      <c r="G43" s="11"/>
      <c r="H43" s="2" t="s">
        <v>189</v>
      </c>
      <c r="I43" s="2" t="s">
        <v>756</v>
      </c>
      <c r="J43" s="26"/>
      <c r="K43" s="2">
        <v>-17.701111000000001</v>
      </c>
      <c r="L43" s="2">
        <v>-43.484999999999999</v>
      </c>
      <c r="M43" s="24"/>
      <c r="N43" s="26"/>
      <c r="T43" s="9"/>
      <c r="U43" s="9"/>
    </row>
    <row r="44" spans="1:21" ht="18" customHeight="1" x14ac:dyDescent="0.25">
      <c r="A44" s="15">
        <v>43</v>
      </c>
      <c r="B44" s="24">
        <v>8</v>
      </c>
      <c r="C44" s="15" t="s">
        <v>426</v>
      </c>
      <c r="D44" s="14" t="s">
        <v>422</v>
      </c>
      <c r="E44" s="15" t="s">
        <v>9</v>
      </c>
      <c r="F44" s="17" t="s">
        <v>5</v>
      </c>
      <c r="H44" s="15" t="s">
        <v>416</v>
      </c>
      <c r="I44" s="15" t="s">
        <v>755</v>
      </c>
      <c r="J44" s="26" t="s">
        <v>1027</v>
      </c>
      <c r="K44" s="18">
        <v>-20.25523772</v>
      </c>
      <c r="L44" s="18">
        <v>-46.812531270000001</v>
      </c>
      <c r="M44" s="24" t="s">
        <v>9</v>
      </c>
      <c r="N44" s="26" t="s">
        <v>989</v>
      </c>
    </row>
    <row r="45" spans="1:21" ht="18" customHeight="1" x14ac:dyDescent="0.25">
      <c r="A45" s="15">
        <v>44</v>
      </c>
      <c r="B45" s="24"/>
      <c r="C45" s="15" t="s">
        <v>426</v>
      </c>
      <c r="D45" s="14" t="s">
        <v>695</v>
      </c>
      <c r="E45" s="15" t="s">
        <v>9</v>
      </c>
      <c r="F45" s="17" t="s">
        <v>5</v>
      </c>
      <c r="H45" s="15" t="s">
        <v>696</v>
      </c>
      <c r="I45" s="15" t="s">
        <v>755</v>
      </c>
      <c r="J45" s="26"/>
      <c r="K45" s="18">
        <v>-20.536943999999998</v>
      </c>
      <c r="L45" s="18">
        <v>-46.410277999999998</v>
      </c>
      <c r="M45" s="24"/>
      <c r="N45" s="26"/>
    </row>
    <row r="46" spans="1:21" ht="18" customHeight="1" x14ac:dyDescent="0.25">
      <c r="A46" s="15">
        <v>45</v>
      </c>
      <c r="B46" s="24"/>
      <c r="C46" s="15" t="s">
        <v>426</v>
      </c>
      <c r="D46" s="14" t="s">
        <v>423</v>
      </c>
      <c r="E46" s="15" t="s">
        <v>9</v>
      </c>
      <c r="F46" s="17" t="s">
        <v>5</v>
      </c>
      <c r="H46" s="15" t="s">
        <v>416</v>
      </c>
      <c r="I46" s="15" t="s">
        <v>755</v>
      </c>
      <c r="J46" s="26"/>
      <c r="K46" s="18">
        <v>-20.717892639999999</v>
      </c>
      <c r="L46" s="18">
        <v>-46.188753630000001</v>
      </c>
      <c r="M46" s="24"/>
      <c r="N46" s="26"/>
    </row>
    <row r="47" spans="1:21" ht="18" customHeight="1" x14ac:dyDescent="0.25">
      <c r="A47" s="15">
        <v>46</v>
      </c>
      <c r="B47" s="24"/>
      <c r="C47" s="15" t="s">
        <v>426</v>
      </c>
      <c r="D47" s="14" t="s">
        <v>18</v>
      </c>
      <c r="E47" s="15" t="s">
        <v>9</v>
      </c>
      <c r="F47" s="17" t="s">
        <v>5</v>
      </c>
      <c r="H47" s="15" t="s">
        <v>51</v>
      </c>
      <c r="I47" s="15" t="s">
        <v>755</v>
      </c>
      <c r="J47" s="26"/>
      <c r="K47" s="15">
        <v>-20.281110999999999</v>
      </c>
      <c r="L47" s="15">
        <v>-46.871110999999999</v>
      </c>
      <c r="M47" s="24"/>
      <c r="N47" s="26"/>
    </row>
    <row r="48" spans="1:21" ht="18" customHeight="1" x14ac:dyDescent="0.25">
      <c r="A48" s="15">
        <v>47</v>
      </c>
      <c r="B48" s="24"/>
      <c r="C48" s="15" t="s">
        <v>426</v>
      </c>
      <c r="D48" s="14" t="s">
        <v>424</v>
      </c>
      <c r="E48" s="15" t="s">
        <v>9</v>
      </c>
      <c r="F48" s="17" t="s">
        <v>5</v>
      </c>
      <c r="H48" s="15" t="s">
        <v>416</v>
      </c>
      <c r="I48" s="15" t="s">
        <v>755</v>
      </c>
      <c r="J48" s="26"/>
      <c r="K48" s="18">
        <v>-20.234783419999999</v>
      </c>
      <c r="L48" s="18">
        <v>-46.750002199999997</v>
      </c>
      <c r="M48" s="24"/>
      <c r="N48" s="26"/>
    </row>
    <row r="49" spans="1:21" ht="18" customHeight="1" x14ac:dyDescent="0.25">
      <c r="A49" s="15">
        <v>48</v>
      </c>
      <c r="B49" s="24"/>
      <c r="C49" s="15" t="s">
        <v>426</v>
      </c>
      <c r="D49" s="14" t="s">
        <v>425</v>
      </c>
      <c r="E49" s="15" t="s">
        <v>9</v>
      </c>
      <c r="F49" s="17" t="s">
        <v>5</v>
      </c>
      <c r="H49" s="15" t="s">
        <v>416</v>
      </c>
      <c r="I49" s="15" t="s">
        <v>755</v>
      </c>
      <c r="J49" s="26"/>
      <c r="K49" s="18">
        <v>-19.15390537</v>
      </c>
      <c r="L49" s="18">
        <v>-46.202397779999998</v>
      </c>
      <c r="M49" s="24"/>
      <c r="N49" s="26"/>
    </row>
    <row r="50" spans="1:21" s="2" customFormat="1" ht="18" customHeight="1" x14ac:dyDescent="0.25">
      <c r="A50" s="9">
        <v>49</v>
      </c>
      <c r="B50" s="24"/>
      <c r="C50" s="2" t="s">
        <v>427</v>
      </c>
      <c r="D50" s="1" t="s">
        <v>20</v>
      </c>
      <c r="E50" s="2" t="s">
        <v>9</v>
      </c>
      <c r="F50" s="2" t="s">
        <v>9</v>
      </c>
      <c r="G50" s="11"/>
      <c r="H50" s="2" t="s">
        <v>51</v>
      </c>
      <c r="I50" s="2" t="s">
        <v>756</v>
      </c>
      <c r="J50" s="26"/>
      <c r="K50" s="2">
        <v>-18.950555999999999</v>
      </c>
      <c r="L50" s="2">
        <v>-43.951110999999997</v>
      </c>
      <c r="M50" s="24"/>
      <c r="N50" s="26"/>
      <c r="T50" s="9"/>
      <c r="U50" s="9"/>
    </row>
    <row r="51" spans="1:21" s="2" customFormat="1" ht="18" customHeight="1" x14ac:dyDescent="0.25">
      <c r="A51" s="9">
        <v>50</v>
      </c>
      <c r="B51" s="24"/>
      <c r="C51" s="2" t="s">
        <v>427</v>
      </c>
      <c r="D51" s="1" t="s">
        <v>19</v>
      </c>
      <c r="E51" s="2" t="s">
        <v>9</v>
      </c>
      <c r="F51" s="2" t="s">
        <v>9</v>
      </c>
      <c r="G51" s="11"/>
      <c r="H51" s="2" t="s">
        <v>51</v>
      </c>
      <c r="I51" s="2" t="s">
        <v>756</v>
      </c>
      <c r="J51" s="26"/>
      <c r="K51" s="2">
        <v>-19.360499999999998</v>
      </c>
      <c r="L51" s="2">
        <v>-43.640194000000001</v>
      </c>
      <c r="M51" s="24"/>
      <c r="N51" s="26"/>
      <c r="T51" s="9"/>
      <c r="U51" s="9"/>
    </row>
    <row r="52" spans="1:21" s="2" customFormat="1" ht="18" customHeight="1" x14ac:dyDescent="0.25">
      <c r="A52" s="9">
        <v>51</v>
      </c>
      <c r="B52" s="24"/>
      <c r="C52" s="2" t="s">
        <v>427</v>
      </c>
      <c r="D52" s="1" t="s">
        <v>203</v>
      </c>
      <c r="E52" s="2" t="s">
        <v>13</v>
      </c>
      <c r="F52" s="2" t="s">
        <v>9</v>
      </c>
      <c r="G52" s="11"/>
      <c r="H52" s="2" t="s">
        <v>189</v>
      </c>
      <c r="I52" s="2" t="s">
        <v>756</v>
      </c>
      <c r="J52" s="26"/>
      <c r="K52" s="2">
        <v>-19.021667000000001</v>
      </c>
      <c r="L52" s="2">
        <v>-43.761389000000001</v>
      </c>
      <c r="M52" s="24"/>
      <c r="N52" s="26"/>
      <c r="T52" s="9"/>
      <c r="U52" s="9"/>
    </row>
    <row r="53" spans="1:21" s="2" customFormat="1" ht="18" customHeight="1" x14ac:dyDescent="0.25">
      <c r="A53" s="9">
        <v>52</v>
      </c>
      <c r="B53" s="24"/>
      <c r="C53" s="2" t="s">
        <v>427</v>
      </c>
      <c r="D53" s="1" t="s">
        <v>202</v>
      </c>
      <c r="E53" s="2" t="s">
        <v>412</v>
      </c>
      <c r="F53" s="2" t="s">
        <v>9</v>
      </c>
      <c r="G53" s="11"/>
      <c r="H53" s="2" t="s">
        <v>189</v>
      </c>
      <c r="I53" s="2" t="s">
        <v>756</v>
      </c>
      <c r="J53" s="26"/>
      <c r="K53" s="2">
        <v>-19.348610999999998</v>
      </c>
      <c r="L53" s="2">
        <v>-43.635832999999998</v>
      </c>
      <c r="M53" s="24"/>
      <c r="N53" s="26"/>
      <c r="T53" s="9"/>
      <c r="U53" s="9"/>
    </row>
    <row r="54" spans="1:21" s="2" customFormat="1" ht="18" customHeight="1" x14ac:dyDescent="0.25">
      <c r="A54" s="9">
        <v>53</v>
      </c>
      <c r="B54" s="24"/>
      <c r="C54" s="2" t="s">
        <v>427</v>
      </c>
      <c r="D54" s="1" t="s">
        <v>207</v>
      </c>
      <c r="E54" s="2" t="s">
        <v>9</v>
      </c>
      <c r="F54" s="2" t="s">
        <v>9</v>
      </c>
      <c r="G54" s="11"/>
      <c r="H54" s="2" t="s">
        <v>189</v>
      </c>
      <c r="I54" s="2" t="s">
        <v>756</v>
      </c>
      <c r="J54" s="26"/>
      <c r="K54" s="2">
        <v>-19.361944000000001</v>
      </c>
      <c r="L54" s="2">
        <v>-43.619722000000003</v>
      </c>
      <c r="M54" s="24"/>
      <c r="N54" s="26"/>
      <c r="T54" s="9"/>
      <c r="U54" s="9"/>
    </row>
    <row r="55" spans="1:21" s="2" customFormat="1" ht="18" customHeight="1" x14ac:dyDescent="0.25">
      <c r="A55" s="9">
        <v>54</v>
      </c>
      <c r="B55" s="24"/>
      <c r="C55" s="2" t="s">
        <v>427</v>
      </c>
      <c r="D55" s="1" t="s">
        <v>206</v>
      </c>
      <c r="E55" s="2" t="s">
        <v>9</v>
      </c>
      <c r="F55" s="2" t="s">
        <v>9</v>
      </c>
      <c r="G55" s="11"/>
      <c r="H55" s="2" t="s">
        <v>189</v>
      </c>
      <c r="I55" s="2" t="s">
        <v>756</v>
      </c>
      <c r="J55" s="26"/>
      <c r="K55" s="2">
        <v>-19.377500000000001</v>
      </c>
      <c r="L55" s="2">
        <v>-43.609444000000003</v>
      </c>
      <c r="M55" s="24"/>
      <c r="N55" s="26"/>
      <c r="T55" s="9"/>
      <c r="U55" s="9"/>
    </row>
    <row r="56" spans="1:21" s="2" customFormat="1" ht="18" customHeight="1" x14ac:dyDescent="0.25">
      <c r="A56" s="9">
        <v>55</v>
      </c>
      <c r="B56" s="24"/>
      <c r="C56" s="2" t="s">
        <v>427</v>
      </c>
      <c r="D56" s="1" t="s">
        <v>205</v>
      </c>
      <c r="E56" s="2" t="s">
        <v>13</v>
      </c>
      <c r="F56" s="2" t="s">
        <v>9</v>
      </c>
      <c r="G56" s="11"/>
      <c r="H56" s="2" t="s">
        <v>189</v>
      </c>
      <c r="I56" s="2" t="s">
        <v>756</v>
      </c>
      <c r="J56" s="26"/>
      <c r="K56" s="2">
        <v>-19.382221999999999</v>
      </c>
      <c r="L56" s="2">
        <v>-43.610556000000003</v>
      </c>
      <c r="M56" s="24"/>
      <c r="N56" s="26"/>
      <c r="T56" s="9"/>
      <c r="U56" s="9"/>
    </row>
    <row r="57" spans="1:21" s="2" customFormat="1" ht="18" customHeight="1" x14ac:dyDescent="0.25">
      <c r="A57" s="9">
        <v>56</v>
      </c>
      <c r="B57" s="24"/>
      <c r="C57" s="2" t="s">
        <v>427</v>
      </c>
      <c r="D57" s="1" t="s">
        <v>204</v>
      </c>
      <c r="E57" s="2" t="s">
        <v>9</v>
      </c>
      <c r="F57" s="2" t="s">
        <v>9</v>
      </c>
      <c r="G57" s="11"/>
      <c r="H57" s="2" t="s">
        <v>189</v>
      </c>
      <c r="I57" s="2" t="s">
        <v>756</v>
      </c>
      <c r="J57" s="26"/>
      <c r="K57" s="2">
        <v>-19.343055</v>
      </c>
      <c r="L57" s="2">
        <v>-43.596944000000001</v>
      </c>
      <c r="M57" s="24"/>
      <c r="N57" s="26"/>
      <c r="T57" s="9"/>
      <c r="U57" s="9"/>
    </row>
    <row r="58" spans="1:21" s="2" customFormat="1" ht="18" customHeight="1" x14ac:dyDescent="0.25">
      <c r="A58" s="9">
        <v>57</v>
      </c>
      <c r="B58" s="24"/>
      <c r="C58" s="2" t="s">
        <v>427</v>
      </c>
      <c r="D58" s="1" t="s">
        <v>208</v>
      </c>
      <c r="E58" s="2" t="s">
        <v>9</v>
      </c>
      <c r="F58" s="2" t="s">
        <v>9</v>
      </c>
      <c r="G58" s="11"/>
      <c r="H58" s="2" t="s">
        <v>189</v>
      </c>
      <c r="I58" s="2" t="s">
        <v>756</v>
      </c>
      <c r="J58" s="26"/>
      <c r="K58" s="2">
        <v>-19.3</v>
      </c>
      <c r="L58" s="2">
        <v>-43.6</v>
      </c>
      <c r="M58" s="24"/>
      <c r="N58" s="26"/>
      <c r="T58" s="9"/>
      <c r="U58" s="9"/>
    </row>
    <row r="59" spans="1:21" s="2" customFormat="1" ht="18" customHeight="1" x14ac:dyDescent="0.25">
      <c r="A59" s="9">
        <v>58</v>
      </c>
      <c r="B59" s="24"/>
      <c r="C59" s="2" t="s">
        <v>427</v>
      </c>
      <c r="D59" s="1" t="s">
        <v>201</v>
      </c>
      <c r="E59" s="2" t="s">
        <v>9</v>
      </c>
      <c r="F59" s="2" t="s">
        <v>9</v>
      </c>
      <c r="G59" s="11"/>
      <c r="H59" s="2" t="s">
        <v>189</v>
      </c>
      <c r="I59" s="2" t="s">
        <v>756</v>
      </c>
      <c r="J59" s="26"/>
      <c r="K59" s="2">
        <v>-19.3</v>
      </c>
      <c r="L59" s="2">
        <v>-43.6</v>
      </c>
      <c r="M59" s="24"/>
      <c r="N59" s="26"/>
      <c r="T59" s="9"/>
      <c r="U59" s="9"/>
    </row>
    <row r="60" spans="1:21" s="2" customFormat="1" ht="18" customHeight="1" x14ac:dyDescent="0.25">
      <c r="A60" s="9">
        <v>59</v>
      </c>
      <c r="B60" s="24"/>
      <c r="C60" s="2" t="s">
        <v>427</v>
      </c>
      <c r="D60" s="1" t="s">
        <v>428</v>
      </c>
      <c r="E60" s="2" t="s">
        <v>9</v>
      </c>
      <c r="F60" s="2" t="s">
        <v>9</v>
      </c>
      <c r="G60" s="11"/>
      <c r="H60" s="2" t="s">
        <v>416</v>
      </c>
      <c r="I60" s="2" t="s">
        <v>756</v>
      </c>
      <c r="J60" s="26"/>
      <c r="K60">
        <v>-19.36099961</v>
      </c>
      <c r="L60">
        <v>-43.756041089999997</v>
      </c>
      <c r="M60" s="24"/>
      <c r="N60" s="26"/>
      <c r="T60" s="9"/>
      <c r="U60" s="9"/>
    </row>
    <row r="61" spans="1:21" s="2" customFormat="1" ht="18" customHeight="1" x14ac:dyDescent="0.25">
      <c r="A61" s="9">
        <v>60</v>
      </c>
      <c r="B61" s="24"/>
      <c r="C61" s="2" t="s">
        <v>427</v>
      </c>
      <c r="D61" s="1" t="s">
        <v>200</v>
      </c>
      <c r="E61" s="2" t="s">
        <v>9</v>
      </c>
      <c r="F61" s="2" t="s">
        <v>9</v>
      </c>
      <c r="G61" s="11"/>
      <c r="H61" s="2" t="s">
        <v>189</v>
      </c>
      <c r="I61" s="2" t="s">
        <v>756</v>
      </c>
      <c r="J61" s="26"/>
      <c r="K61" s="2">
        <v>-19.348333</v>
      </c>
      <c r="L61" s="2">
        <v>-43.636667000000003</v>
      </c>
      <c r="M61" s="24"/>
      <c r="N61" s="26"/>
      <c r="T61" s="9"/>
      <c r="U61" s="9"/>
    </row>
    <row r="62" spans="1:21" s="2" customFormat="1" ht="18" customHeight="1" x14ac:dyDescent="0.25">
      <c r="A62" s="9">
        <v>61</v>
      </c>
      <c r="B62" s="24">
        <v>9</v>
      </c>
      <c r="C62" s="2" t="s">
        <v>21</v>
      </c>
      <c r="D62" s="1" t="s">
        <v>213</v>
      </c>
      <c r="E62" s="2" t="s">
        <v>412</v>
      </c>
      <c r="F62" s="2" t="s">
        <v>9</v>
      </c>
      <c r="G62" s="11"/>
      <c r="H62" s="2" t="s">
        <v>189</v>
      </c>
      <c r="I62" s="2" t="s">
        <v>756</v>
      </c>
      <c r="J62" s="26" t="s">
        <v>756</v>
      </c>
      <c r="K62" s="2">
        <v>-17.918610999999999</v>
      </c>
      <c r="L62" s="2">
        <v>-44.013055999999999</v>
      </c>
      <c r="M62" s="24" t="s">
        <v>9</v>
      </c>
      <c r="N62" s="26" t="s">
        <v>258</v>
      </c>
      <c r="T62" s="9"/>
      <c r="U62" s="9"/>
    </row>
    <row r="63" spans="1:21" s="2" customFormat="1" ht="18" customHeight="1" x14ac:dyDescent="0.25">
      <c r="A63" s="9">
        <v>62</v>
      </c>
      <c r="B63" s="24"/>
      <c r="C63" s="2" t="s">
        <v>21</v>
      </c>
      <c r="D63" s="1" t="s">
        <v>212</v>
      </c>
      <c r="E63" s="2" t="s">
        <v>9</v>
      </c>
      <c r="F63" s="2" t="s">
        <v>9</v>
      </c>
      <c r="G63" s="11"/>
      <c r="H63" s="2" t="s">
        <v>189</v>
      </c>
      <c r="I63" s="2" t="s">
        <v>756</v>
      </c>
      <c r="J63" s="26"/>
      <c r="K63" s="2">
        <v>-18.284721999999999</v>
      </c>
      <c r="L63" s="2">
        <v>-43.971666999999997</v>
      </c>
      <c r="M63" s="24"/>
      <c r="N63" s="26"/>
      <c r="T63" s="9"/>
      <c r="U63" s="9"/>
    </row>
    <row r="64" spans="1:21" s="2" customFormat="1" ht="18" customHeight="1" x14ac:dyDescent="0.25">
      <c r="A64" s="9">
        <v>63</v>
      </c>
      <c r="B64" s="24"/>
      <c r="C64" s="2" t="s">
        <v>21</v>
      </c>
      <c r="D64" s="1" t="s">
        <v>214</v>
      </c>
      <c r="E64" s="2" t="s">
        <v>9</v>
      </c>
      <c r="F64" s="2" t="s">
        <v>9</v>
      </c>
      <c r="G64" s="11"/>
      <c r="H64" s="2" t="s">
        <v>189</v>
      </c>
      <c r="I64" s="2" t="s">
        <v>756</v>
      </c>
      <c r="J64" s="26"/>
      <c r="K64" s="2">
        <v>-18.297778000000001</v>
      </c>
      <c r="L64" s="2">
        <v>-44.026944</v>
      </c>
      <c r="M64" s="24"/>
      <c r="N64" s="26"/>
      <c r="T64" s="9"/>
      <c r="U64" s="9"/>
    </row>
    <row r="65" spans="1:21" s="2" customFormat="1" ht="18" customHeight="1" x14ac:dyDescent="0.25">
      <c r="A65" s="9">
        <v>64</v>
      </c>
      <c r="B65" s="24"/>
      <c r="C65" s="2" t="s">
        <v>21</v>
      </c>
      <c r="D65" s="1" t="s">
        <v>215</v>
      </c>
      <c r="E65" s="2" t="s">
        <v>412</v>
      </c>
      <c r="F65" s="2" t="s">
        <v>9</v>
      </c>
      <c r="G65" s="11"/>
      <c r="H65" s="2" t="s">
        <v>189</v>
      </c>
      <c r="I65" s="2" t="s">
        <v>756</v>
      </c>
      <c r="J65" s="26"/>
      <c r="K65" s="2">
        <v>-17.961943999999999</v>
      </c>
      <c r="L65" s="2">
        <v>-43.935555000000001</v>
      </c>
      <c r="M65" s="24"/>
      <c r="N65" s="26"/>
      <c r="T65" s="9"/>
      <c r="U65" s="9"/>
    </row>
    <row r="66" spans="1:21" s="2" customFormat="1" ht="18" customHeight="1" x14ac:dyDescent="0.25">
      <c r="A66" s="9">
        <v>65</v>
      </c>
      <c r="B66" s="24"/>
      <c r="C66" s="2" t="s">
        <v>21</v>
      </c>
      <c r="D66" s="1" t="s">
        <v>216</v>
      </c>
      <c r="E66" s="2" t="s">
        <v>9</v>
      </c>
      <c r="F66" s="2" t="s">
        <v>9</v>
      </c>
      <c r="G66" s="11"/>
      <c r="H66" s="2" t="s">
        <v>189</v>
      </c>
      <c r="I66" s="2" t="s">
        <v>756</v>
      </c>
      <c r="J66" s="26"/>
      <c r="K66" s="2">
        <v>-17.918333000000001</v>
      </c>
      <c r="L66" s="2">
        <v>-44.013333000000003</v>
      </c>
      <c r="M66" s="24"/>
      <c r="N66" s="26"/>
      <c r="T66" s="9"/>
      <c r="U66" s="9"/>
    </row>
    <row r="67" spans="1:21" s="2" customFormat="1" ht="18" customHeight="1" x14ac:dyDescent="0.25">
      <c r="A67" s="9">
        <v>66</v>
      </c>
      <c r="B67" s="24"/>
      <c r="C67" s="2" t="s">
        <v>21</v>
      </c>
      <c r="D67" s="1" t="s">
        <v>211</v>
      </c>
      <c r="E67" s="2" t="s">
        <v>412</v>
      </c>
      <c r="F67" s="2" t="s">
        <v>9</v>
      </c>
      <c r="G67" s="11"/>
      <c r="H67" s="2" t="s">
        <v>189</v>
      </c>
      <c r="I67" s="2" t="s">
        <v>756</v>
      </c>
      <c r="J67" s="26"/>
      <c r="K67" s="2">
        <v>-18.285</v>
      </c>
      <c r="L67" s="2">
        <v>-43.973610999999998</v>
      </c>
      <c r="M67" s="24"/>
      <c r="N67" s="26"/>
      <c r="T67" s="9"/>
      <c r="U67" s="9"/>
    </row>
    <row r="68" spans="1:21" s="2" customFormat="1" ht="18" customHeight="1" x14ac:dyDescent="0.25">
      <c r="A68" s="9">
        <v>67</v>
      </c>
      <c r="B68" s="24"/>
      <c r="C68" s="2" t="s">
        <v>21</v>
      </c>
      <c r="D68" s="1" t="s">
        <v>210</v>
      </c>
      <c r="E68" s="2" t="s">
        <v>9</v>
      </c>
      <c r="F68" s="2" t="s">
        <v>9</v>
      </c>
      <c r="G68" s="11"/>
      <c r="H68" s="2" t="s">
        <v>189</v>
      </c>
      <c r="I68" s="2" t="s">
        <v>756</v>
      </c>
      <c r="J68" s="26"/>
      <c r="K68" s="2">
        <v>-18.614443999999999</v>
      </c>
      <c r="L68" s="2">
        <v>-43.986666999999997</v>
      </c>
      <c r="M68" s="24"/>
      <c r="N68" s="26"/>
      <c r="T68" s="9"/>
      <c r="U68" s="9"/>
    </row>
    <row r="69" spans="1:21" s="2" customFormat="1" ht="18" customHeight="1" x14ac:dyDescent="0.25">
      <c r="A69" s="9">
        <v>68</v>
      </c>
      <c r="B69" s="24"/>
      <c r="C69" s="2" t="s">
        <v>21</v>
      </c>
      <c r="D69" s="1" t="s">
        <v>429</v>
      </c>
      <c r="E69" s="2" t="s">
        <v>9</v>
      </c>
      <c r="F69" s="2" t="s">
        <v>9</v>
      </c>
      <c r="G69" s="11"/>
      <c r="H69" s="2" t="s">
        <v>416</v>
      </c>
      <c r="I69" s="2" t="s">
        <v>756</v>
      </c>
      <c r="J69" s="26"/>
      <c r="K69">
        <v>-17.922000000000001</v>
      </c>
      <c r="L69">
        <v>-44.249000000000002</v>
      </c>
      <c r="M69" s="24"/>
      <c r="N69" s="26"/>
      <c r="T69" s="9"/>
      <c r="U69" s="9"/>
    </row>
    <row r="70" spans="1:21" s="2" customFormat="1" ht="18" customHeight="1" x14ac:dyDescent="0.25">
      <c r="A70" s="9">
        <v>69</v>
      </c>
      <c r="B70" s="24"/>
      <c r="C70" s="2" t="s">
        <v>21</v>
      </c>
      <c r="D70" s="1" t="s">
        <v>22</v>
      </c>
      <c r="E70" s="2" t="s">
        <v>9</v>
      </c>
      <c r="F70" s="2" t="s">
        <v>9</v>
      </c>
      <c r="G70" s="11"/>
      <c r="H70" s="2" t="s">
        <v>51</v>
      </c>
      <c r="I70" s="2" t="s">
        <v>756</v>
      </c>
      <c r="J70" s="26"/>
      <c r="K70" s="2">
        <v>-17.757833000000002</v>
      </c>
      <c r="L70" s="2">
        <v>-44.178333000000002</v>
      </c>
      <c r="M70" s="24"/>
      <c r="N70" s="26"/>
      <c r="T70" s="9"/>
      <c r="U70" s="9"/>
    </row>
    <row r="71" spans="1:21" s="2" customFormat="1" ht="18" customHeight="1" x14ac:dyDescent="0.25">
      <c r="A71" s="9">
        <v>70</v>
      </c>
      <c r="B71" s="24"/>
      <c r="C71" s="2" t="s">
        <v>21</v>
      </c>
      <c r="D71" s="1" t="s">
        <v>209</v>
      </c>
      <c r="E71" s="2" t="s">
        <v>9</v>
      </c>
      <c r="F71" s="2" t="s">
        <v>9</v>
      </c>
      <c r="G71" s="11"/>
      <c r="H71" s="2" t="s">
        <v>189</v>
      </c>
      <c r="I71" s="2" t="s">
        <v>756</v>
      </c>
      <c r="J71" s="26"/>
      <c r="K71" s="2">
        <v>-17.88</v>
      </c>
      <c r="L71" s="2">
        <v>-44.25</v>
      </c>
      <c r="M71" s="24"/>
      <c r="N71" s="26"/>
      <c r="T71" s="9"/>
      <c r="U71" s="9"/>
    </row>
    <row r="72" spans="1:21" ht="18" customHeight="1" x14ac:dyDescent="0.25">
      <c r="A72" s="15">
        <v>71</v>
      </c>
      <c r="B72" s="25">
        <v>10</v>
      </c>
      <c r="C72" s="15" t="s">
        <v>217</v>
      </c>
      <c r="D72" s="14" t="s">
        <v>434</v>
      </c>
      <c r="E72" s="15" t="s">
        <v>9</v>
      </c>
      <c r="F72" s="17" t="s">
        <v>5</v>
      </c>
      <c r="H72" s="15" t="s">
        <v>416</v>
      </c>
      <c r="I72" s="15" t="s">
        <v>755</v>
      </c>
      <c r="J72" s="27" t="s">
        <v>1027</v>
      </c>
      <c r="K72" s="18">
        <v>-15.412158</v>
      </c>
      <c r="L72" s="18">
        <v>-55.849260999999998</v>
      </c>
      <c r="M72" s="25" t="s">
        <v>9</v>
      </c>
      <c r="N72" s="27" t="s">
        <v>975</v>
      </c>
    </row>
    <row r="73" spans="1:21" ht="18" customHeight="1" x14ac:dyDescent="0.25">
      <c r="A73" s="15">
        <v>72</v>
      </c>
      <c r="B73" s="25"/>
      <c r="C73" s="15" t="s">
        <v>217</v>
      </c>
      <c r="D73" s="14" t="s">
        <v>432</v>
      </c>
      <c r="E73" s="15" t="s">
        <v>9</v>
      </c>
      <c r="F73" s="17" t="s">
        <v>5</v>
      </c>
      <c r="H73" s="15" t="s">
        <v>416</v>
      </c>
      <c r="I73" s="15" t="s">
        <v>755</v>
      </c>
      <c r="J73" s="27"/>
      <c r="K73" s="18">
        <v>-15.446154999999999</v>
      </c>
      <c r="L73" s="18">
        <v>-55.835403999999997</v>
      </c>
      <c r="M73" s="25"/>
      <c r="N73" s="27"/>
    </row>
    <row r="74" spans="1:21" ht="18" customHeight="1" x14ac:dyDescent="0.25">
      <c r="A74" s="15">
        <v>73</v>
      </c>
      <c r="B74" s="25"/>
      <c r="C74" s="15" t="s">
        <v>217</v>
      </c>
      <c r="D74" s="14" t="s">
        <v>220</v>
      </c>
      <c r="E74" s="15" t="s">
        <v>9</v>
      </c>
      <c r="F74" s="17" t="s">
        <v>5</v>
      </c>
      <c r="H74" s="15" t="s">
        <v>189</v>
      </c>
      <c r="I74" s="15" t="s">
        <v>755</v>
      </c>
      <c r="J74" s="27"/>
      <c r="K74" s="15">
        <v>-15.386111</v>
      </c>
      <c r="L74" s="15">
        <v>-55.839167000000003</v>
      </c>
      <c r="M74" s="25"/>
      <c r="N74" s="27"/>
    </row>
    <row r="75" spans="1:21" ht="18" customHeight="1" x14ac:dyDescent="0.25">
      <c r="A75" s="15">
        <v>74</v>
      </c>
      <c r="B75" s="25"/>
      <c r="C75" s="15" t="s">
        <v>217</v>
      </c>
      <c r="D75" s="14" t="s">
        <v>221</v>
      </c>
      <c r="E75" s="15" t="s">
        <v>412</v>
      </c>
      <c r="F75" s="17" t="s">
        <v>5</v>
      </c>
      <c r="H75" s="15" t="s">
        <v>189</v>
      </c>
      <c r="I75" s="15" t="s">
        <v>755</v>
      </c>
      <c r="J75" s="27"/>
      <c r="K75" s="15">
        <v>-15.440555</v>
      </c>
      <c r="L75" s="15">
        <v>-55.838611</v>
      </c>
      <c r="M75" s="25"/>
      <c r="N75" s="27"/>
    </row>
    <row r="76" spans="1:21" ht="18" customHeight="1" x14ac:dyDescent="0.25">
      <c r="A76" s="15">
        <v>75</v>
      </c>
      <c r="B76" s="25"/>
      <c r="C76" s="15" t="s">
        <v>217</v>
      </c>
      <c r="D76" s="14" t="s">
        <v>219</v>
      </c>
      <c r="E76" s="15" t="s">
        <v>9</v>
      </c>
      <c r="F76" s="17" t="s">
        <v>5</v>
      </c>
      <c r="H76" s="15" t="s">
        <v>189</v>
      </c>
      <c r="I76" s="15" t="s">
        <v>755</v>
      </c>
      <c r="J76" s="27"/>
      <c r="K76" s="15">
        <v>-15.440555</v>
      </c>
      <c r="L76" s="15">
        <v>-55.838611</v>
      </c>
      <c r="M76" s="25"/>
      <c r="N76" s="27"/>
    </row>
    <row r="77" spans="1:21" ht="18" customHeight="1" x14ac:dyDescent="0.25">
      <c r="A77" s="15">
        <v>76</v>
      </c>
      <c r="B77" s="25"/>
      <c r="C77" s="15" t="s">
        <v>217</v>
      </c>
      <c r="D77" s="14" t="s">
        <v>218</v>
      </c>
      <c r="E77" s="15" t="s">
        <v>956</v>
      </c>
      <c r="F77" s="17" t="s">
        <v>5</v>
      </c>
      <c r="H77" s="15" t="s">
        <v>189</v>
      </c>
      <c r="I77" s="15" t="s">
        <v>755</v>
      </c>
      <c r="J77" s="27"/>
      <c r="K77" s="15">
        <v>-15.420833</v>
      </c>
      <c r="L77" s="15">
        <v>-55.8675</v>
      </c>
      <c r="M77" s="25"/>
      <c r="N77" s="27"/>
    </row>
    <row r="78" spans="1:21" ht="18" customHeight="1" x14ac:dyDescent="0.25">
      <c r="A78" s="15">
        <v>77</v>
      </c>
      <c r="B78" s="25"/>
      <c r="C78" s="15" t="s">
        <v>217</v>
      </c>
      <c r="D78" s="14" t="s">
        <v>431</v>
      </c>
      <c r="E78" s="15" t="s">
        <v>9</v>
      </c>
      <c r="F78" s="17" t="s">
        <v>5</v>
      </c>
      <c r="H78" s="15" t="s">
        <v>416</v>
      </c>
      <c r="I78" s="15" t="s">
        <v>755</v>
      </c>
      <c r="J78" s="27"/>
      <c r="K78" s="18">
        <v>-15.40862986</v>
      </c>
      <c r="L78" s="18">
        <v>-55.832116829999997</v>
      </c>
      <c r="M78" s="25"/>
      <c r="N78" s="27"/>
    </row>
    <row r="79" spans="1:21" ht="18" customHeight="1" x14ac:dyDescent="0.25">
      <c r="A79" s="15">
        <v>78</v>
      </c>
      <c r="B79" s="25"/>
      <c r="C79" s="15" t="s">
        <v>217</v>
      </c>
      <c r="D79" s="14" t="s">
        <v>433</v>
      </c>
      <c r="E79" s="15" t="s">
        <v>9</v>
      </c>
      <c r="F79" s="17" t="s">
        <v>5</v>
      </c>
      <c r="H79" s="15" t="s">
        <v>416</v>
      </c>
      <c r="I79" s="15" t="s">
        <v>755</v>
      </c>
      <c r="J79" s="27"/>
      <c r="K79" s="18">
        <v>-15.442242999999999</v>
      </c>
      <c r="L79" s="18">
        <v>-55.834752000000002</v>
      </c>
      <c r="M79" s="25"/>
      <c r="N79" s="27"/>
    </row>
    <row r="80" spans="1:21" ht="18" customHeight="1" x14ac:dyDescent="0.25">
      <c r="A80" s="15">
        <v>79</v>
      </c>
      <c r="B80" s="25"/>
      <c r="C80" s="15" t="s">
        <v>217</v>
      </c>
      <c r="D80" s="14" t="s">
        <v>430</v>
      </c>
      <c r="E80" s="15" t="s">
        <v>9</v>
      </c>
      <c r="F80" s="17" t="s">
        <v>5</v>
      </c>
      <c r="H80" s="15" t="s">
        <v>416</v>
      </c>
      <c r="I80" s="15" t="s">
        <v>755</v>
      </c>
      <c r="J80" s="27"/>
      <c r="K80" s="18">
        <v>-15.468949479999999</v>
      </c>
      <c r="L80" s="18">
        <v>-55.971311100000001</v>
      </c>
      <c r="M80" s="25"/>
      <c r="N80" s="27"/>
    </row>
    <row r="81" spans="1:21" s="2" customFormat="1" ht="18" customHeight="1" x14ac:dyDescent="0.25">
      <c r="A81" s="9">
        <v>80</v>
      </c>
      <c r="B81" s="24">
        <v>11</v>
      </c>
      <c r="C81" s="2" t="s">
        <v>766</v>
      </c>
      <c r="D81" s="1" t="s">
        <v>767</v>
      </c>
      <c r="E81" s="2" t="s">
        <v>13</v>
      </c>
      <c r="F81" s="4" t="s">
        <v>5</v>
      </c>
      <c r="G81" s="5"/>
      <c r="H81" s="2" t="s">
        <v>51</v>
      </c>
      <c r="I81" s="2" t="s">
        <v>759</v>
      </c>
      <c r="J81" s="26" t="s">
        <v>756</v>
      </c>
      <c r="K81" s="2">
        <v>-10.074844000000001</v>
      </c>
      <c r="L81" s="2">
        <v>-42.810338999999999</v>
      </c>
      <c r="M81" s="24" t="s">
        <v>5</v>
      </c>
      <c r="N81" s="26" t="s">
        <v>977</v>
      </c>
      <c r="T81" s="9"/>
      <c r="U81" s="9"/>
    </row>
    <row r="82" spans="1:21" s="2" customFormat="1" ht="18" customHeight="1" x14ac:dyDescent="0.25">
      <c r="A82" s="9">
        <v>81</v>
      </c>
      <c r="B82" s="24"/>
      <c r="C82" s="2" t="s">
        <v>766</v>
      </c>
      <c r="D82" s="1" t="s">
        <v>768</v>
      </c>
      <c r="E82" s="2" t="s">
        <v>13</v>
      </c>
      <c r="F82" s="4" t="s">
        <v>5</v>
      </c>
      <c r="G82" s="5"/>
      <c r="H82" s="2" t="s">
        <v>51</v>
      </c>
      <c r="I82" s="2" t="s">
        <v>759</v>
      </c>
      <c r="J82" s="26"/>
      <c r="K82" s="2">
        <v>-10.837778</v>
      </c>
      <c r="L82" s="2">
        <v>-42.836111000000002</v>
      </c>
      <c r="M82" s="24"/>
      <c r="N82" s="26"/>
      <c r="T82" s="9"/>
      <c r="U82" s="9"/>
    </row>
    <row r="83" spans="1:21" s="2" customFormat="1" ht="18" customHeight="1" x14ac:dyDescent="0.25">
      <c r="A83" s="9">
        <v>82</v>
      </c>
      <c r="B83" s="24">
        <v>12</v>
      </c>
      <c r="C83" s="2" t="s">
        <v>23</v>
      </c>
      <c r="D83" s="1" t="s">
        <v>229</v>
      </c>
      <c r="E83" s="2" t="s">
        <v>5</v>
      </c>
      <c r="F83" s="2" t="s">
        <v>9</v>
      </c>
      <c r="G83" s="11"/>
      <c r="H83" s="2" t="s">
        <v>189</v>
      </c>
      <c r="I83" s="2" t="s">
        <v>756</v>
      </c>
      <c r="J83" s="26" t="s">
        <v>1027</v>
      </c>
      <c r="K83" s="2">
        <v>-16.655556000000001</v>
      </c>
      <c r="L83" s="2">
        <v>-42.881943999999997</v>
      </c>
      <c r="M83" s="24" t="s">
        <v>9</v>
      </c>
      <c r="N83" s="26" t="s">
        <v>258</v>
      </c>
      <c r="T83" s="9"/>
      <c r="U83" s="9"/>
    </row>
    <row r="84" spans="1:21" s="2" customFormat="1" ht="18" customHeight="1" x14ac:dyDescent="0.25">
      <c r="A84" s="9">
        <v>83</v>
      </c>
      <c r="B84" s="24"/>
      <c r="C84" s="2" t="s">
        <v>23</v>
      </c>
      <c r="D84" s="1" t="s">
        <v>436</v>
      </c>
      <c r="E84" s="2" t="s">
        <v>9</v>
      </c>
      <c r="F84" s="2" t="s">
        <v>9</v>
      </c>
      <c r="G84" s="11"/>
      <c r="H84" s="2" t="s">
        <v>416</v>
      </c>
      <c r="I84" s="2" t="s">
        <v>756</v>
      </c>
      <c r="J84" s="26"/>
      <c r="K84">
        <v>-16.534639259999999</v>
      </c>
      <c r="L84">
        <v>-42.884397079999999</v>
      </c>
      <c r="M84" s="24"/>
      <c r="N84" s="26"/>
      <c r="T84" s="9"/>
      <c r="U84" s="9"/>
    </row>
    <row r="85" spans="1:21" s="2" customFormat="1" ht="18" customHeight="1" x14ac:dyDescent="0.25">
      <c r="A85" s="9">
        <v>84</v>
      </c>
      <c r="B85" s="24"/>
      <c r="C85" s="2" t="s">
        <v>23</v>
      </c>
      <c r="D85" s="1" t="s">
        <v>227</v>
      </c>
      <c r="E85" s="2" t="s">
        <v>9</v>
      </c>
      <c r="F85" s="2" t="s">
        <v>9</v>
      </c>
      <c r="G85" s="11"/>
      <c r="H85" s="2" t="s">
        <v>189</v>
      </c>
      <c r="I85" s="2" t="s">
        <v>756</v>
      </c>
      <c r="J85" s="26"/>
      <c r="K85" s="2">
        <v>-16.356389</v>
      </c>
      <c r="L85" s="2">
        <v>-42.882221999999999</v>
      </c>
      <c r="M85" s="24"/>
      <c r="N85" s="26"/>
      <c r="T85" s="9"/>
      <c r="U85" s="9"/>
    </row>
    <row r="86" spans="1:21" s="2" customFormat="1" ht="18" customHeight="1" x14ac:dyDescent="0.25">
      <c r="A86" s="9">
        <v>85</v>
      </c>
      <c r="B86" s="24"/>
      <c r="C86" s="2" t="s">
        <v>23</v>
      </c>
      <c r="D86" s="1" t="s">
        <v>226</v>
      </c>
      <c r="E86" s="2" t="s">
        <v>9</v>
      </c>
      <c r="F86" s="2" t="s">
        <v>9</v>
      </c>
      <c r="G86" s="11"/>
      <c r="H86" s="2" t="s">
        <v>189</v>
      </c>
      <c r="I86" s="2" t="s">
        <v>756</v>
      </c>
      <c r="J86" s="26"/>
      <c r="K86" s="2">
        <v>-16.513332999999999</v>
      </c>
      <c r="L86" s="2">
        <v>-42.876111000000002</v>
      </c>
      <c r="M86" s="24"/>
      <c r="N86" s="26"/>
      <c r="T86" s="9"/>
      <c r="U86" s="9"/>
    </row>
    <row r="87" spans="1:21" ht="18" customHeight="1" x14ac:dyDescent="0.25">
      <c r="A87" s="15">
        <v>86</v>
      </c>
      <c r="B87" s="24"/>
      <c r="C87" s="15" t="s">
        <v>23</v>
      </c>
      <c r="D87" s="14" t="s">
        <v>26</v>
      </c>
      <c r="E87" s="15" t="s">
        <v>9</v>
      </c>
      <c r="F87" s="15" t="s">
        <v>5</v>
      </c>
      <c r="H87" s="15" t="s">
        <v>51</v>
      </c>
      <c r="I87" s="15" t="s">
        <v>755</v>
      </c>
      <c r="J87" s="26"/>
      <c r="K87" s="15">
        <v>-16.653055999999999</v>
      </c>
      <c r="L87" s="15">
        <v>-45.886111</v>
      </c>
      <c r="M87" s="24"/>
      <c r="N87" s="26"/>
    </row>
    <row r="88" spans="1:21" s="2" customFormat="1" ht="18" customHeight="1" x14ac:dyDescent="0.25">
      <c r="A88" s="9">
        <v>87</v>
      </c>
      <c r="B88" s="24"/>
      <c r="C88" s="2" t="s">
        <v>23</v>
      </c>
      <c r="D88" s="1" t="s">
        <v>223</v>
      </c>
      <c r="E88" s="2" t="s">
        <v>9</v>
      </c>
      <c r="F88" s="2" t="s">
        <v>9</v>
      </c>
      <c r="G88" s="11"/>
      <c r="H88" s="2" t="s">
        <v>189</v>
      </c>
      <c r="I88" s="2" t="s">
        <v>756</v>
      </c>
      <c r="J88" s="26"/>
      <c r="K88" s="2">
        <v>-16.713056000000002</v>
      </c>
      <c r="L88" s="2">
        <v>-42.861389000000003</v>
      </c>
      <c r="M88" s="24"/>
      <c r="N88" s="26"/>
      <c r="T88" s="9"/>
      <c r="U88" s="9"/>
    </row>
    <row r="89" spans="1:21" s="2" customFormat="1" ht="18" customHeight="1" x14ac:dyDescent="0.25">
      <c r="A89" s="9">
        <v>88</v>
      </c>
      <c r="B89" s="24"/>
      <c r="C89" s="2" t="s">
        <v>23</v>
      </c>
      <c r="D89" s="1" t="s">
        <v>225</v>
      </c>
      <c r="E89" s="2" t="s">
        <v>412</v>
      </c>
      <c r="F89" s="2" t="s">
        <v>9</v>
      </c>
      <c r="G89" s="11"/>
      <c r="H89" s="2" t="s">
        <v>189</v>
      </c>
      <c r="I89" s="2" t="s">
        <v>756</v>
      </c>
      <c r="J89" s="26"/>
      <c r="K89" s="2">
        <v>-16.596667</v>
      </c>
      <c r="L89" s="2">
        <v>-42.954999999999998</v>
      </c>
      <c r="M89" s="24"/>
      <c r="N89" s="26"/>
      <c r="T89" s="9"/>
      <c r="U89" s="9"/>
    </row>
    <row r="90" spans="1:21" s="2" customFormat="1" ht="18" customHeight="1" x14ac:dyDescent="0.25">
      <c r="A90" s="9">
        <v>89</v>
      </c>
      <c r="B90" s="24"/>
      <c r="C90" s="2" t="s">
        <v>23</v>
      </c>
      <c r="D90" s="1" t="s">
        <v>224</v>
      </c>
      <c r="E90" s="2" t="s">
        <v>412</v>
      </c>
      <c r="F90" s="2" t="s">
        <v>9</v>
      </c>
      <c r="G90" s="11"/>
      <c r="H90" s="2" t="s">
        <v>189</v>
      </c>
      <c r="I90" s="2" t="s">
        <v>756</v>
      </c>
      <c r="J90" s="26"/>
      <c r="K90" s="2">
        <v>-16.598889</v>
      </c>
      <c r="L90" s="2">
        <v>-42.957500000000003</v>
      </c>
      <c r="M90" s="24"/>
      <c r="N90" s="26"/>
      <c r="T90" s="9"/>
      <c r="U90" s="9"/>
    </row>
    <row r="91" spans="1:21" s="2" customFormat="1" ht="18" customHeight="1" x14ac:dyDescent="0.25">
      <c r="A91" s="9">
        <v>90</v>
      </c>
      <c r="B91" s="24"/>
      <c r="C91" s="2" t="s">
        <v>23</v>
      </c>
      <c r="D91" s="1" t="s">
        <v>435</v>
      </c>
      <c r="E91" s="2" t="s">
        <v>9</v>
      </c>
      <c r="F91" s="2" t="s">
        <v>9</v>
      </c>
      <c r="G91" s="11"/>
      <c r="H91" s="2" t="s">
        <v>416</v>
      </c>
      <c r="I91" s="2" t="s">
        <v>756</v>
      </c>
      <c r="J91" s="26"/>
      <c r="K91">
        <v>-16.491378940000001</v>
      </c>
      <c r="L91">
        <v>-42.804356980000001</v>
      </c>
      <c r="M91" s="24"/>
      <c r="N91" s="26"/>
      <c r="T91" s="9"/>
      <c r="U91" s="9"/>
    </row>
    <row r="92" spans="1:21" s="2" customFormat="1" ht="18" customHeight="1" x14ac:dyDescent="0.25">
      <c r="A92" s="9">
        <v>91</v>
      </c>
      <c r="B92" s="24"/>
      <c r="C92" s="2" t="s">
        <v>23</v>
      </c>
      <c r="D92" s="1" t="s">
        <v>24</v>
      </c>
      <c r="E92" s="2" t="s">
        <v>9</v>
      </c>
      <c r="F92" s="2" t="s">
        <v>9</v>
      </c>
      <c r="G92" s="11"/>
      <c r="H92" s="2" t="s">
        <v>51</v>
      </c>
      <c r="I92" s="2" t="s">
        <v>756</v>
      </c>
      <c r="J92" s="26"/>
      <c r="K92" s="2">
        <v>-16.583911000000001</v>
      </c>
      <c r="L92" s="2">
        <v>-42.898333000000001</v>
      </c>
      <c r="M92" s="24"/>
      <c r="N92" s="26"/>
      <c r="T92" s="9"/>
      <c r="U92" s="9"/>
    </row>
    <row r="93" spans="1:21" s="2" customFormat="1" ht="18" customHeight="1" x14ac:dyDescent="0.25">
      <c r="A93" s="9">
        <v>92</v>
      </c>
      <c r="B93" s="24"/>
      <c r="C93" s="2" t="s">
        <v>23</v>
      </c>
      <c r="D93" s="1" t="s">
        <v>228</v>
      </c>
      <c r="E93" s="2" t="s">
        <v>9</v>
      </c>
      <c r="F93" s="2" t="s">
        <v>9</v>
      </c>
      <c r="G93" s="11"/>
      <c r="H93" s="2" t="s">
        <v>189</v>
      </c>
      <c r="I93" s="2" t="s">
        <v>756</v>
      </c>
      <c r="J93" s="26"/>
      <c r="K93" s="2">
        <v>-16.593333000000001</v>
      </c>
      <c r="L93" s="2">
        <v>-42.882221999999999</v>
      </c>
      <c r="M93" s="24"/>
      <c r="N93" s="26"/>
      <c r="T93" s="9"/>
      <c r="U93" s="9"/>
    </row>
    <row r="94" spans="1:21" s="2" customFormat="1" ht="18" customHeight="1" x14ac:dyDescent="0.25">
      <c r="A94" s="9">
        <v>93</v>
      </c>
      <c r="B94" s="24"/>
      <c r="C94" s="2" t="s">
        <v>23</v>
      </c>
      <c r="D94" s="1" t="s">
        <v>25</v>
      </c>
      <c r="E94" s="2" t="s">
        <v>9</v>
      </c>
      <c r="F94" s="2" t="s">
        <v>9</v>
      </c>
      <c r="G94" s="11"/>
      <c r="H94" s="2" t="s">
        <v>51</v>
      </c>
      <c r="I94" s="2" t="s">
        <v>756</v>
      </c>
      <c r="J94" s="26"/>
      <c r="K94" s="2">
        <v>-16.616667</v>
      </c>
      <c r="L94" s="2">
        <v>-42.933332999999998</v>
      </c>
      <c r="M94" s="24"/>
      <c r="N94" s="26"/>
      <c r="T94" s="9"/>
      <c r="U94" s="9"/>
    </row>
    <row r="95" spans="1:21" s="2" customFormat="1" ht="18" customHeight="1" x14ac:dyDescent="0.25">
      <c r="A95" s="9">
        <v>94</v>
      </c>
      <c r="B95" s="24"/>
      <c r="C95" s="2" t="s">
        <v>23</v>
      </c>
      <c r="D95" s="1" t="s">
        <v>437</v>
      </c>
      <c r="E95" s="2" t="s">
        <v>9</v>
      </c>
      <c r="F95" s="2" t="s">
        <v>9</v>
      </c>
      <c r="G95" s="11"/>
      <c r="H95" s="2" t="s">
        <v>416</v>
      </c>
      <c r="I95" s="2" t="s">
        <v>756</v>
      </c>
      <c r="J95" s="26"/>
      <c r="K95">
        <v>-16.79290881</v>
      </c>
      <c r="L95">
        <v>-42.987329150000001</v>
      </c>
      <c r="M95" s="24"/>
      <c r="N95" s="26"/>
      <c r="T95" s="9"/>
      <c r="U95" s="9"/>
    </row>
    <row r="96" spans="1:21" s="9" customFormat="1" ht="18" customHeight="1" x14ac:dyDescent="0.25">
      <c r="A96" s="9">
        <v>95</v>
      </c>
      <c r="B96" s="9">
        <v>13</v>
      </c>
      <c r="C96" s="9" t="s">
        <v>991</v>
      </c>
      <c r="D96" s="10" t="s">
        <v>123</v>
      </c>
      <c r="E96" s="9" t="s">
        <v>579</v>
      </c>
      <c r="F96" s="9" t="s">
        <v>9</v>
      </c>
      <c r="G96" s="11"/>
      <c r="H96" s="9" t="s">
        <v>51</v>
      </c>
      <c r="I96" s="9" t="s">
        <v>756</v>
      </c>
      <c r="J96" s="11" t="s">
        <v>756</v>
      </c>
      <c r="K96" s="9">
        <v>-14.525</v>
      </c>
      <c r="L96" s="9">
        <v>-42.529722</v>
      </c>
      <c r="M96" s="9" t="s">
        <v>9</v>
      </c>
      <c r="N96" s="10" t="s">
        <v>977</v>
      </c>
    </row>
    <row r="97" spans="1:21" s="2" customFormat="1" ht="18" customHeight="1" x14ac:dyDescent="0.25">
      <c r="A97" s="9">
        <v>96</v>
      </c>
      <c r="B97" s="24">
        <v>14</v>
      </c>
      <c r="C97" s="2" t="s">
        <v>27</v>
      </c>
      <c r="D97" s="1" t="s">
        <v>28</v>
      </c>
      <c r="E97" s="2" t="s">
        <v>903</v>
      </c>
      <c r="F97" s="2" t="s">
        <v>9</v>
      </c>
      <c r="G97" s="11"/>
      <c r="H97" s="2" t="s">
        <v>51</v>
      </c>
      <c r="I97" s="2" t="s">
        <v>756</v>
      </c>
      <c r="J97" s="26" t="s">
        <v>756</v>
      </c>
      <c r="K97" s="2">
        <v>-19.560555999999998</v>
      </c>
      <c r="L97" s="2">
        <v>-43.958888999999999</v>
      </c>
      <c r="M97" s="24" t="s">
        <v>9</v>
      </c>
      <c r="N97" s="26" t="s">
        <v>978</v>
      </c>
      <c r="T97" s="9"/>
      <c r="U97" s="9"/>
    </row>
    <row r="98" spans="1:21" s="2" customFormat="1" ht="18" customHeight="1" x14ac:dyDescent="0.25">
      <c r="A98" s="9">
        <v>97</v>
      </c>
      <c r="B98" s="24"/>
      <c r="C98" s="2" t="s">
        <v>27</v>
      </c>
      <c r="D98" s="1" t="s">
        <v>29</v>
      </c>
      <c r="E98" s="2" t="s">
        <v>903</v>
      </c>
      <c r="F98" s="2" t="s">
        <v>9</v>
      </c>
      <c r="G98" s="11"/>
      <c r="H98" s="2" t="s">
        <v>51</v>
      </c>
      <c r="I98" s="2" t="s">
        <v>756</v>
      </c>
      <c r="J98" s="26"/>
      <c r="K98" s="2">
        <v>-19.548611000000001</v>
      </c>
      <c r="L98" s="2">
        <v>-43.992778000000001</v>
      </c>
      <c r="M98" s="24"/>
      <c r="N98" s="26"/>
      <c r="T98" s="9"/>
      <c r="U98" s="9"/>
    </row>
    <row r="99" spans="1:21" ht="18" customHeight="1" x14ac:dyDescent="0.25">
      <c r="A99" s="15">
        <v>98</v>
      </c>
      <c r="B99" s="25">
        <v>15</v>
      </c>
      <c r="C99" s="15" t="s">
        <v>230</v>
      </c>
      <c r="D99" s="14" t="s">
        <v>231</v>
      </c>
      <c r="E99" s="15" t="s">
        <v>13</v>
      </c>
      <c r="F99" s="17" t="s">
        <v>5</v>
      </c>
      <c r="H99" s="15" t="s">
        <v>189</v>
      </c>
      <c r="I99" s="15" t="s">
        <v>755</v>
      </c>
      <c r="J99" s="27" t="s">
        <v>1027</v>
      </c>
      <c r="K99" s="15">
        <v>-11.11</v>
      </c>
      <c r="L99" s="15">
        <v>-45.38</v>
      </c>
      <c r="M99" s="25" t="s">
        <v>9</v>
      </c>
      <c r="N99" s="27" t="s">
        <v>975</v>
      </c>
    </row>
    <row r="100" spans="1:21" ht="18" customHeight="1" x14ac:dyDescent="0.25">
      <c r="A100" s="15">
        <v>99</v>
      </c>
      <c r="B100" s="25"/>
      <c r="C100" s="15" t="s">
        <v>230</v>
      </c>
      <c r="D100" s="14" t="s">
        <v>232</v>
      </c>
      <c r="E100" s="15" t="s">
        <v>13</v>
      </c>
      <c r="F100" s="17" t="s">
        <v>5</v>
      </c>
      <c r="H100" s="15" t="s">
        <v>189</v>
      </c>
      <c r="I100" s="15" t="s">
        <v>755</v>
      </c>
      <c r="J100" s="27"/>
      <c r="K100" s="15">
        <v>-14.062778</v>
      </c>
      <c r="L100" s="15">
        <v>-46.217222</v>
      </c>
      <c r="M100" s="25"/>
      <c r="N100" s="27"/>
    </row>
    <row r="101" spans="1:21" ht="18" customHeight="1" x14ac:dyDescent="0.25">
      <c r="A101" s="15">
        <v>100</v>
      </c>
      <c r="B101" s="24">
        <v>16</v>
      </c>
      <c r="C101" s="15" t="s">
        <v>34</v>
      </c>
      <c r="D101" s="14" t="s">
        <v>36</v>
      </c>
      <c r="E101" s="15" t="s">
        <v>13</v>
      </c>
      <c r="F101" s="17" t="s">
        <v>5</v>
      </c>
      <c r="H101" s="15" t="s">
        <v>51</v>
      </c>
      <c r="I101" s="15" t="s">
        <v>755</v>
      </c>
      <c r="J101" s="26" t="s">
        <v>1027</v>
      </c>
      <c r="K101" s="15">
        <v>-11.7</v>
      </c>
      <c r="L101" s="15">
        <v>-45</v>
      </c>
      <c r="M101" s="24" t="s">
        <v>9</v>
      </c>
      <c r="N101" s="26" t="s">
        <v>977</v>
      </c>
    </row>
    <row r="102" spans="1:21" ht="18" customHeight="1" x14ac:dyDescent="0.25">
      <c r="A102" s="15">
        <v>101</v>
      </c>
      <c r="B102" s="24"/>
      <c r="C102" s="15" t="s">
        <v>34</v>
      </c>
      <c r="D102" s="14" t="s">
        <v>702</v>
      </c>
      <c r="E102" s="15" t="s">
        <v>9</v>
      </c>
      <c r="F102" s="17" t="s">
        <v>5</v>
      </c>
      <c r="H102" s="15" t="s">
        <v>696</v>
      </c>
      <c r="I102" s="15" t="s">
        <v>755</v>
      </c>
      <c r="J102" s="26"/>
      <c r="K102" s="18">
        <v>-19.500444000000002</v>
      </c>
      <c r="L102" s="18">
        <v>-44.282499999999999</v>
      </c>
      <c r="M102" s="24"/>
      <c r="N102" s="26"/>
    </row>
    <row r="103" spans="1:21" ht="18" customHeight="1" x14ac:dyDescent="0.25">
      <c r="A103" s="15">
        <v>102</v>
      </c>
      <c r="B103" s="24"/>
      <c r="C103" s="15" t="s">
        <v>34</v>
      </c>
      <c r="D103" s="14" t="s">
        <v>698</v>
      </c>
      <c r="E103" s="15" t="s">
        <v>579</v>
      </c>
      <c r="F103" s="17" t="s">
        <v>5</v>
      </c>
      <c r="H103" s="15" t="s">
        <v>696</v>
      </c>
      <c r="I103" s="15" t="s">
        <v>755</v>
      </c>
      <c r="J103" s="26"/>
      <c r="K103" s="18">
        <v>-13.454750000000001</v>
      </c>
      <c r="L103" s="18">
        <v>-46.320138890000003</v>
      </c>
      <c r="M103" s="24"/>
      <c r="N103" s="26"/>
    </row>
    <row r="104" spans="1:21" s="2" customFormat="1" ht="18" customHeight="1" x14ac:dyDescent="0.25">
      <c r="A104" s="9">
        <v>103</v>
      </c>
      <c r="B104" s="24"/>
      <c r="C104" s="4" t="s">
        <v>34</v>
      </c>
      <c r="D104" s="5" t="s">
        <v>876</v>
      </c>
      <c r="E104" s="4" t="s">
        <v>579</v>
      </c>
      <c r="F104" s="4" t="s">
        <v>5</v>
      </c>
      <c r="G104" s="5"/>
      <c r="H104" s="2" t="s">
        <v>416</v>
      </c>
      <c r="I104" s="2" t="s">
        <v>759</v>
      </c>
      <c r="J104" s="26"/>
      <c r="K104" s="4">
        <v>-6.8652309049999998</v>
      </c>
      <c r="L104" s="4">
        <v>-41.713965719999997</v>
      </c>
      <c r="M104" s="24"/>
      <c r="N104" s="26"/>
      <c r="T104" s="9"/>
      <c r="U104" s="9"/>
    </row>
    <row r="105" spans="1:21" s="2" customFormat="1" ht="18" customHeight="1" x14ac:dyDescent="0.25">
      <c r="A105" s="9">
        <v>104</v>
      </c>
      <c r="B105" s="24"/>
      <c r="C105" s="4" t="s">
        <v>34</v>
      </c>
      <c r="D105" s="5" t="s">
        <v>878</v>
      </c>
      <c r="E105" s="4" t="s">
        <v>13</v>
      </c>
      <c r="F105" s="4" t="s">
        <v>5</v>
      </c>
      <c r="G105" s="5"/>
      <c r="H105" s="2" t="s">
        <v>416</v>
      </c>
      <c r="I105" s="2" t="s">
        <v>759</v>
      </c>
      <c r="J105" s="26"/>
      <c r="K105" s="4">
        <v>-6.8605936400000003</v>
      </c>
      <c r="L105" s="4">
        <v>-41.711935959999998</v>
      </c>
      <c r="M105" s="24"/>
      <c r="N105" s="26"/>
      <c r="T105" s="9"/>
      <c r="U105" s="9"/>
    </row>
    <row r="106" spans="1:21" ht="18" customHeight="1" x14ac:dyDescent="0.25">
      <c r="A106" s="15">
        <v>105</v>
      </c>
      <c r="B106" s="24"/>
      <c r="C106" s="15" t="s">
        <v>34</v>
      </c>
      <c r="D106" s="14" t="s">
        <v>35</v>
      </c>
      <c r="E106" s="15" t="s">
        <v>412</v>
      </c>
      <c r="F106" s="17" t="s">
        <v>5</v>
      </c>
      <c r="H106" s="15" t="s">
        <v>51</v>
      </c>
      <c r="I106" s="15" t="s">
        <v>755</v>
      </c>
      <c r="J106" s="26"/>
      <c r="K106" s="15">
        <v>-9.5399999999999991</v>
      </c>
      <c r="L106" s="15">
        <v>-44.46</v>
      </c>
      <c r="M106" s="24"/>
      <c r="N106" s="26"/>
    </row>
    <row r="107" spans="1:21" ht="18" customHeight="1" x14ac:dyDescent="0.25">
      <c r="A107" s="15">
        <v>106</v>
      </c>
      <c r="B107" s="24"/>
      <c r="C107" s="15" t="s">
        <v>34</v>
      </c>
      <c r="D107" s="14" t="s">
        <v>233</v>
      </c>
      <c r="E107" s="15" t="s">
        <v>13</v>
      </c>
      <c r="F107" s="17" t="s">
        <v>5</v>
      </c>
      <c r="H107" s="15" t="s">
        <v>189</v>
      </c>
      <c r="I107" s="15" t="s">
        <v>755</v>
      </c>
      <c r="J107" s="26"/>
      <c r="K107" s="15">
        <v>-15.253610999999999</v>
      </c>
      <c r="L107" s="15">
        <v>-45.888610999999997</v>
      </c>
      <c r="M107" s="24"/>
      <c r="N107" s="26"/>
    </row>
    <row r="108" spans="1:21" ht="18" customHeight="1" x14ac:dyDescent="0.25">
      <c r="A108" s="15">
        <v>107</v>
      </c>
      <c r="B108" s="24"/>
      <c r="C108" s="15" t="s">
        <v>34</v>
      </c>
      <c r="D108" s="14" t="s">
        <v>438</v>
      </c>
      <c r="E108" s="15" t="s">
        <v>412</v>
      </c>
      <c r="F108" s="17" t="s">
        <v>5</v>
      </c>
      <c r="H108" s="15" t="s">
        <v>416</v>
      </c>
      <c r="I108" s="15" t="s">
        <v>755</v>
      </c>
      <c r="J108" s="26"/>
      <c r="K108" s="18">
        <v>-14.840075000000001</v>
      </c>
      <c r="L108" s="18">
        <v>-45.971200000000003</v>
      </c>
      <c r="M108" s="24"/>
      <c r="N108" s="26"/>
    </row>
    <row r="109" spans="1:21" s="2" customFormat="1" ht="18" customHeight="1" x14ac:dyDescent="0.25">
      <c r="A109" s="9">
        <v>108</v>
      </c>
      <c r="B109" s="24"/>
      <c r="C109" s="2" t="s">
        <v>34</v>
      </c>
      <c r="D109" s="1" t="s">
        <v>769</v>
      </c>
      <c r="E109" s="2" t="s">
        <v>13</v>
      </c>
      <c r="F109" s="4" t="s">
        <v>5</v>
      </c>
      <c r="G109" s="5"/>
      <c r="H109" s="2" t="s">
        <v>51</v>
      </c>
      <c r="I109" s="2" t="s">
        <v>759</v>
      </c>
      <c r="J109" s="26"/>
      <c r="K109" s="2">
        <v>-12.24</v>
      </c>
      <c r="L109" s="2">
        <v>-43.379722299999997</v>
      </c>
      <c r="M109" s="24"/>
      <c r="N109" s="26"/>
      <c r="T109" s="9"/>
      <c r="U109" s="9"/>
    </row>
    <row r="110" spans="1:21" ht="18" customHeight="1" x14ac:dyDescent="0.25">
      <c r="A110" s="15">
        <v>109</v>
      </c>
      <c r="B110" s="25">
        <v>17</v>
      </c>
      <c r="C110" s="15" t="s">
        <v>37</v>
      </c>
      <c r="D110" s="14" t="s">
        <v>237</v>
      </c>
      <c r="E110" s="15" t="s">
        <v>903</v>
      </c>
      <c r="F110" s="17" t="s">
        <v>5</v>
      </c>
      <c r="H110" s="15" t="s">
        <v>189</v>
      </c>
      <c r="I110" s="15" t="s">
        <v>755</v>
      </c>
      <c r="J110" s="27" t="s">
        <v>1027</v>
      </c>
      <c r="K110" s="15">
        <v>-15.38</v>
      </c>
      <c r="L110" s="15">
        <v>-56.87</v>
      </c>
      <c r="M110" s="25" t="s">
        <v>9</v>
      </c>
      <c r="N110" s="27" t="s">
        <v>975</v>
      </c>
    </row>
    <row r="111" spans="1:21" ht="18" customHeight="1" x14ac:dyDescent="0.25">
      <c r="A111" s="15">
        <v>110</v>
      </c>
      <c r="B111" s="25"/>
      <c r="C111" s="15" t="s">
        <v>37</v>
      </c>
      <c r="D111" s="14" t="s">
        <v>441</v>
      </c>
      <c r="E111" s="15" t="s">
        <v>9</v>
      </c>
      <c r="F111" s="17" t="s">
        <v>5</v>
      </c>
      <c r="H111" s="15" t="s">
        <v>416</v>
      </c>
      <c r="I111" s="15" t="s">
        <v>755</v>
      </c>
      <c r="J111" s="27"/>
      <c r="K111" s="18">
        <v>-21.101086290000001</v>
      </c>
      <c r="L111" s="18">
        <v>-56.725570789999999</v>
      </c>
      <c r="M111" s="25"/>
      <c r="N111" s="27"/>
    </row>
    <row r="112" spans="1:21" ht="18" customHeight="1" x14ac:dyDescent="0.25">
      <c r="A112" s="15">
        <v>111</v>
      </c>
      <c r="B112" s="25"/>
      <c r="C112" s="15" t="s">
        <v>37</v>
      </c>
      <c r="D112" s="14" t="s">
        <v>39</v>
      </c>
      <c r="E112" s="15" t="s">
        <v>9</v>
      </c>
      <c r="F112" s="17" t="s">
        <v>5</v>
      </c>
      <c r="H112" s="15" t="s">
        <v>51</v>
      </c>
      <c r="I112" s="15" t="s">
        <v>755</v>
      </c>
      <c r="J112" s="27"/>
      <c r="K112" s="15">
        <v>-15.517777799999999</v>
      </c>
      <c r="L112" s="15">
        <v>-57.260555600000004</v>
      </c>
      <c r="M112" s="25"/>
      <c r="N112" s="27"/>
    </row>
    <row r="113" spans="1:21" ht="18" customHeight="1" x14ac:dyDescent="0.25">
      <c r="A113" s="15">
        <v>112</v>
      </c>
      <c r="B113" s="25"/>
      <c r="C113" s="15" t="s">
        <v>37</v>
      </c>
      <c r="D113" s="14" t="s">
        <v>248</v>
      </c>
      <c r="E113" s="15" t="s">
        <v>9</v>
      </c>
      <c r="F113" s="17" t="s">
        <v>5</v>
      </c>
      <c r="H113" s="15" t="s">
        <v>189</v>
      </c>
      <c r="I113" s="15" t="s">
        <v>755</v>
      </c>
      <c r="J113" s="27"/>
      <c r="K113" s="15">
        <v>-16.525278</v>
      </c>
      <c r="L113" s="15">
        <v>-54.850833000000002</v>
      </c>
      <c r="M113" s="25"/>
      <c r="N113" s="27"/>
    </row>
    <row r="114" spans="1:21" ht="18" customHeight="1" x14ac:dyDescent="0.25">
      <c r="A114" s="15">
        <v>113</v>
      </c>
      <c r="B114" s="25"/>
      <c r="C114" s="15" t="s">
        <v>37</v>
      </c>
      <c r="D114" s="14" t="s">
        <v>38</v>
      </c>
      <c r="E114" s="15" t="s">
        <v>13</v>
      </c>
      <c r="F114" s="17" t="s">
        <v>5</v>
      </c>
      <c r="H114" s="15" t="s">
        <v>51</v>
      </c>
      <c r="I114" s="15" t="s">
        <v>755</v>
      </c>
      <c r="J114" s="27"/>
      <c r="K114" s="15">
        <v>-18.439444399999999</v>
      </c>
      <c r="L114" s="15">
        <v>-51.995277700000003</v>
      </c>
      <c r="M114" s="25"/>
      <c r="N114" s="27"/>
    </row>
    <row r="115" spans="1:21" ht="18" customHeight="1" x14ac:dyDescent="0.25">
      <c r="A115" s="15">
        <v>114</v>
      </c>
      <c r="B115" s="25"/>
      <c r="C115" s="15" t="s">
        <v>37</v>
      </c>
      <c r="D115" s="14" t="s">
        <v>234</v>
      </c>
      <c r="E115" s="15" t="s">
        <v>9</v>
      </c>
      <c r="F115" s="17" t="s">
        <v>5</v>
      </c>
      <c r="H115" s="15" t="s">
        <v>189</v>
      </c>
      <c r="I115" s="15" t="s">
        <v>755</v>
      </c>
      <c r="J115" s="27"/>
      <c r="K115" s="15">
        <v>-18.440000000000001</v>
      </c>
      <c r="L115" s="15">
        <v>-51.99</v>
      </c>
      <c r="M115" s="25"/>
      <c r="N115" s="27"/>
    </row>
    <row r="116" spans="1:21" ht="18" customHeight="1" x14ac:dyDescent="0.25">
      <c r="A116" s="15">
        <v>115</v>
      </c>
      <c r="B116" s="25"/>
      <c r="C116" s="15" t="s">
        <v>37</v>
      </c>
      <c r="D116" s="14" t="s">
        <v>235</v>
      </c>
      <c r="E116" s="15" t="s">
        <v>903</v>
      </c>
      <c r="F116" s="17" t="s">
        <v>5</v>
      </c>
      <c r="H116" s="15" t="s">
        <v>189</v>
      </c>
      <c r="I116" s="15" t="s">
        <v>755</v>
      </c>
      <c r="J116" s="27"/>
      <c r="K116" s="15">
        <v>-13.147221999999999</v>
      </c>
      <c r="L116" s="15">
        <v>-46.659444000000001</v>
      </c>
      <c r="M116" s="25"/>
      <c r="N116" s="27"/>
    </row>
    <row r="117" spans="1:21" ht="18" customHeight="1" x14ac:dyDescent="0.25">
      <c r="A117" s="15">
        <v>116</v>
      </c>
      <c r="B117" s="25"/>
      <c r="C117" s="15" t="s">
        <v>37</v>
      </c>
      <c r="D117" s="14" t="s">
        <v>439</v>
      </c>
      <c r="E117" s="15" t="s">
        <v>9</v>
      </c>
      <c r="F117" s="17" t="s">
        <v>5</v>
      </c>
      <c r="H117" s="15" t="s">
        <v>416</v>
      </c>
      <c r="I117" s="15" t="s">
        <v>755</v>
      </c>
      <c r="J117" s="27"/>
      <c r="K117" s="18">
        <v>-14.186424000000001</v>
      </c>
      <c r="L117" s="18">
        <v>-47.789279000000001</v>
      </c>
      <c r="M117" s="25"/>
      <c r="N117" s="27"/>
    </row>
    <row r="118" spans="1:21" ht="18" customHeight="1" x14ac:dyDescent="0.25">
      <c r="A118" s="15">
        <v>117</v>
      </c>
      <c r="B118" s="25"/>
      <c r="C118" s="15" t="s">
        <v>37</v>
      </c>
      <c r="D118" s="14" t="s">
        <v>440</v>
      </c>
      <c r="E118" s="15" t="s">
        <v>9</v>
      </c>
      <c r="F118" s="17" t="s">
        <v>5</v>
      </c>
      <c r="H118" s="15" t="s">
        <v>416</v>
      </c>
      <c r="I118" s="15" t="s">
        <v>755</v>
      </c>
      <c r="J118" s="27"/>
      <c r="K118" s="18">
        <v>-20.453420000000001</v>
      </c>
      <c r="L118" s="18">
        <v>-55.557225000000003</v>
      </c>
      <c r="M118" s="25"/>
      <c r="N118" s="27"/>
    </row>
    <row r="119" spans="1:21" ht="18" customHeight="1" x14ac:dyDescent="0.25">
      <c r="A119" s="15">
        <v>118</v>
      </c>
      <c r="B119" s="25"/>
      <c r="C119" s="15" t="s">
        <v>37</v>
      </c>
      <c r="D119" s="14" t="s">
        <v>699</v>
      </c>
      <c r="E119" s="15" t="s">
        <v>579</v>
      </c>
      <c r="F119" s="17" t="s">
        <v>5</v>
      </c>
      <c r="H119" s="15" t="s">
        <v>696</v>
      </c>
      <c r="I119" s="15" t="s">
        <v>755</v>
      </c>
      <c r="J119" s="27"/>
      <c r="K119" s="18">
        <v>-15.81958333</v>
      </c>
      <c r="L119" s="18">
        <v>-55.521611110000002</v>
      </c>
      <c r="M119" s="25"/>
      <c r="N119" s="27"/>
    </row>
    <row r="120" spans="1:21" s="2" customFormat="1" ht="18" customHeight="1" x14ac:dyDescent="0.25">
      <c r="A120" s="9">
        <v>119</v>
      </c>
      <c r="B120" s="24">
        <v>18</v>
      </c>
      <c r="C120" s="2" t="s">
        <v>32</v>
      </c>
      <c r="D120" s="1" t="s">
        <v>246</v>
      </c>
      <c r="E120" s="2" t="s">
        <v>903</v>
      </c>
      <c r="F120" s="4" t="s">
        <v>9</v>
      </c>
      <c r="G120" s="11"/>
      <c r="H120" s="2" t="s">
        <v>189</v>
      </c>
      <c r="I120" s="2" t="s">
        <v>756</v>
      </c>
      <c r="J120" s="26" t="s">
        <v>1027</v>
      </c>
      <c r="K120" s="2">
        <v>-18.929167</v>
      </c>
      <c r="L120" s="2">
        <v>-43.805</v>
      </c>
      <c r="M120" s="24" t="s">
        <v>9</v>
      </c>
      <c r="N120" s="26" t="s">
        <v>979</v>
      </c>
      <c r="T120" s="9"/>
      <c r="U120" s="9"/>
    </row>
    <row r="121" spans="1:21" ht="18" customHeight="1" x14ac:dyDescent="0.25">
      <c r="A121" s="15">
        <v>120</v>
      </c>
      <c r="B121" s="24"/>
      <c r="C121" s="15" t="s">
        <v>32</v>
      </c>
      <c r="D121" s="14" t="s">
        <v>713</v>
      </c>
      <c r="E121" s="15" t="s">
        <v>903</v>
      </c>
      <c r="F121" s="17" t="s">
        <v>5</v>
      </c>
      <c r="H121" s="15" t="s">
        <v>696</v>
      </c>
      <c r="I121" s="15" t="s">
        <v>755</v>
      </c>
      <c r="J121" s="26"/>
      <c r="K121" s="18">
        <v>-12.37880556</v>
      </c>
      <c r="L121" s="18">
        <v>-44.952722219999998</v>
      </c>
      <c r="M121" s="24"/>
      <c r="N121" s="26"/>
    </row>
    <row r="122" spans="1:21" ht="18" customHeight="1" x14ac:dyDescent="0.25">
      <c r="A122" s="15">
        <v>121</v>
      </c>
      <c r="B122" s="24"/>
      <c r="C122" s="15" t="s">
        <v>32</v>
      </c>
      <c r="D122" s="14" t="s">
        <v>449</v>
      </c>
      <c r="E122" s="15" t="s">
        <v>903</v>
      </c>
      <c r="F122" s="17" t="s">
        <v>5</v>
      </c>
      <c r="H122" s="15" t="s">
        <v>416</v>
      </c>
      <c r="I122" s="15" t="s">
        <v>755</v>
      </c>
      <c r="J122" s="26"/>
      <c r="K122" s="18">
        <v>-14.4715814</v>
      </c>
      <c r="L122" s="18">
        <v>-46.145287949999997</v>
      </c>
      <c r="M122" s="24"/>
      <c r="N122" s="26"/>
    </row>
    <row r="123" spans="1:21" ht="18" customHeight="1" x14ac:dyDescent="0.25">
      <c r="A123" s="15">
        <v>122</v>
      </c>
      <c r="B123" s="24"/>
      <c r="C123" s="15" t="s">
        <v>32</v>
      </c>
      <c r="D123" s="14" t="s">
        <v>47</v>
      </c>
      <c r="E123" s="15" t="s">
        <v>903</v>
      </c>
      <c r="F123" s="17" t="s">
        <v>5</v>
      </c>
      <c r="H123" s="15" t="s">
        <v>51</v>
      </c>
      <c r="I123" s="15" t="s">
        <v>755</v>
      </c>
      <c r="J123" s="26"/>
      <c r="K123" s="15">
        <v>-15.57</v>
      </c>
      <c r="L123" s="15">
        <v>-48.6</v>
      </c>
      <c r="M123" s="24"/>
      <c r="N123" s="26"/>
    </row>
    <row r="124" spans="1:21" ht="18" customHeight="1" x14ac:dyDescent="0.25">
      <c r="A124" s="15">
        <v>123</v>
      </c>
      <c r="B124" s="24"/>
      <c r="C124" s="15" t="s">
        <v>32</v>
      </c>
      <c r="D124" s="14" t="s">
        <v>245</v>
      </c>
      <c r="E124" s="15" t="s">
        <v>903</v>
      </c>
      <c r="F124" s="17" t="s">
        <v>5</v>
      </c>
      <c r="H124" s="15" t="s">
        <v>189</v>
      </c>
      <c r="I124" s="15" t="s">
        <v>755</v>
      </c>
      <c r="J124" s="26"/>
      <c r="K124" s="15">
        <v>-15.51</v>
      </c>
      <c r="L124" s="15">
        <v>-47.960278000000002</v>
      </c>
      <c r="M124" s="24"/>
      <c r="N124" s="26"/>
    </row>
    <row r="125" spans="1:21" s="2" customFormat="1" ht="18" customHeight="1" x14ac:dyDescent="0.25">
      <c r="A125" s="9">
        <v>124</v>
      </c>
      <c r="B125" s="24"/>
      <c r="C125" s="2" t="s">
        <v>32</v>
      </c>
      <c r="D125" s="1" t="s">
        <v>42</v>
      </c>
      <c r="E125" s="2" t="s">
        <v>903</v>
      </c>
      <c r="F125" s="2" t="s">
        <v>9</v>
      </c>
      <c r="G125" s="11"/>
      <c r="H125" s="2" t="s">
        <v>51</v>
      </c>
      <c r="I125" s="2" t="s">
        <v>756</v>
      </c>
      <c r="J125" s="26"/>
      <c r="K125" s="2">
        <v>-16.664722000000001</v>
      </c>
      <c r="L125" s="2">
        <v>-43.901111</v>
      </c>
      <c r="M125" s="24"/>
      <c r="N125" s="26"/>
      <c r="T125" s="9"/>
      <c r="U125" s="9"/>
    </row>
    <row r="126" spans="1:21" ht="18" customHeight="1" x14ac:dyDescent="0.25">
      <c r="A126" s="15">
        <v>125</v>
      </c>
      <c r="B126" s="24"/>
      <c r="C126" s="15" t="s">
        <v>32</v>
      </c>
      <c r="D126" s="14" t="s">
        <v>121</v>
      </c>
      <c r="E126" s="15" t="s">
        <v>903</v>
      </c>
      <c r="F126" s="17" t="s">
        <v>5</v>
      </c>
      <c r="H126" s="15" t="s">
        <v>51</v>
      </c>
      <c r="I126" s="15" t="s">
        <v>755</v>
      </c>
      <c r="J126" s="26"/>
      <c r="K126" s="15">
        <v>-13.149167</v>
      </c>
      <c r="L126" s="15">
        <v>-46.661110999999998</v>
      </c>
      <c r="M126" s="24"/>
      <c r="N126" s="26"/>
    </row>
    <row r="127" spans="1:21" ht="18" customHeight="1" x14ac:dyDescent="0.25">
      <c r="A127" s="15">
        <v>126</v>
      </c>
      <c r="B127" s="24"/>
      <c r="C127" s="15" t="s">
        <v>32</v>
      </c>
      <c r="D127" s="14" t="s">
        <v>450</v>
      </c>
      <c r="E127" s="15" t="s">
        <v>903</v>
      </c>
      <c r="F127" s="17" t="s">
        <v>5</v>
      </c>
      <c r="H127" s="15" t="s">
        <v>416</v>
      </c>
      <c r="I127" s="15" t="s">
        <v>755</v>
      </c>
      <c r="J127" s="26"/>
      <c r="K127" s="18">
        <v>-15.128636589999999</v>
      </c>
      <c r="L127" s="18">
        <v>-47.757921410000002</v>
      </c>
      <c r="M127" s="24"/>
      <c r="N127" s="26"/>
    </row>
    <row r="128" spans="1:21" ht="18" customHeight="1" x14ac:dyDescent="0.25">
      <c r="A128" s="15">
        <v>127</v>
      </c>
      <c r="B128" s="24"/>
      <c r="C128" s="15" t="s">
        <v>32</v>
      </c>
      <c r="D128" s="14" t="s">
        <v>452</v>
      </c>
      <c r="E128" s="15" t="s">
        <v>903</v>
      </c>
      <c r="F128" s="17" t="s">
        <v>5</v>
      </c>
      <c r="H128" s="15" t="s">
        <v>416</v>
      </c>
      <c r="I128" s="15" t="s">
        <v>755</v>
      </c>
      <c r="J128" s="26"/>
      <c r="K128" s="18">
        <v>-15.321855579999999</v>
      </c>
      <c r="L128" s="18">
        <v>-47.647275290000003</v>
      </c>
      <c r="M128" s="24"/>
      <c r="N128" s="26"/>
    </row>
    <row r="129" spans="1:21" ht="18" customHeight="1" x14ac:dyDescent="0.25">
      <c r="A129" s="15">
        <v>128</v>
      </c>
      <c r="B129" s="24"/>
      <c r="C129" s="15" t="s">
        <v>32</v>
      </c>
      <c r="D129" s="14" t="s">
        <v>453</v>
      </c>
      <c r="E129" s="15" t="s">
        <v>903</v>
      </c>
      <c r="F129" s="17" t="s">
        <v>5</v>
      </c>
      <c r="H129" s="15" t="s">
        <v>416</v>
      </c>
      <c r="I129" s="15" t="s">
        <v>755</v>
      </c>
      <c r="J129" s="26"/>
      <c r="K129" s="18">
        <v>-15.4534789</v>
      </c>
      <c r="L129" s="18">
        <v>-47.608916979999996</v>
      </c>
      <c r="M129" s="24"/>
      <c r="N129" s="26"/>
    </row>
    <row r="130" spans="1:21" ht="18" customHeight="1" x14ac:dyDescent="0.25">
      <c r="A130" s="15">
        <v>129</v>
      </c>
      <c r="B130" s="24"/>
      <c r="C130" s="15" t="s">
        <v>32</v>
      </c>
      <c r="D130" s="14" t="s">
        <v>451</v>
      </c>
      <c r="E130" s="15" t="s">
        <v>903</v>
      </c>
      <c r="F130" s="17" t="s">
        <v>5</v>
      </c>
      <c r="H130" s="15" t="s">
        <v>416</v>
      </c>
      <c r="I130" s="15" t="s">
        <v>755</v>
      </c>
      <c r="J130" s="26"/>
      <c r="K130" s="18">
        <v>-15.318167069999999</v>
      </c>
      <c r="L130" s="18">
        <v>-47.726281059999998</v>
      </c>
      <c r="M130" s="24"/>
      <c r="N130" s="26"/>
    </row>
    <row r="131" spans="1:21" ht="18" customHeight="1" x14ac:dyDescent="0.25">
      <c r="A131" s="15">
        <v>130</v>
      </c>
      <c r="B131" s="24"/>
      <c r="C131" s="15" t="s">
        <v>32</v>
      </c>
      <c r="D131" s="14" t="s">
        <v>455</v>
      </c>
      <c r="E131" s="15" t="s">
        <v>903</v>
      </c>
      <c r="F131" s="17" t="s">
        <v>5</v>
      </c>
      <c r="H131" s="15" t="s">
        <v>416</v>
      </c>
      <c r="I131" s="15" t="s">
        <v>755</v>
      </c>
      <c r="J131" s="26"/>
      <c r="K131" s="18">
        <v>-15.318167069999999</v>
      </c>
      <c r="L131" s="18">
        <v>-47.726281059999998</v>
      </c>
      <c r="M131" s="24"/>
      <c r="N131" s="26"/>
    </row>
    <row r="132" spans="1:21" ht="18" customHeight="1" x14ac:dyDescent="0.25">
      <c r="A132" s="15">
        <v>131</v>
      </c>
      <c r="B132" s="24"/>
      <c r="C132" s="15" t="s">
        <v>32</v>
      </c>
      <c r="D132" s="14" t="s">
        <v>454</v>
      </c>
      <c r="E132" s="15" t="s">
        <v>903</v>
      </c>
      <c r="F132" s="17" t="s">
        <v>5</v>
      </c>
      <c r="H132" s="15" t="s">
        <v>416</v>
      </c>
      <c r="I132" s="15" t="s">
        <v>755</v>
      </c>
      <c r="J132" s="26"/>
      <c r="K132" s="18">
        <v>-15.511117970000001</v>
      </c>
      <c r="L132" s="18">
        <v>-47.958857969999997</v>
      </c>
      <c r="M132" s="24"/>
      <c r="N132" s="26"/>
    </row>
    <row r="133" spans="1:21" ht="18" customHeight="1" x14ac:dyDescent="0.25">
      <c r="A133" s="15">
        <v>132</v>
      </c>
      <c r="B133" s="24"/>
      <c r="C133" s="15" t="s">
        <v>32</v>
      </c>
      <c r="D133" s="14" t="s">
        <v>456</v>
      </c>
      <c r="E133" s="15" t="s">
        <v>903</v>
      </c>
      <c r="F133" s="17" t="s">
        <v>5</v>
      </c>
      <c r="H133" s="15" t="s">
        <v>416</v>
      </c>
      <c r="I133" s="15" t="s">
        <v>755</v>
      </c>
      <c r="J133" s="26"/>
      <c r="K133" s="18">
        <v>-15.51212159</v>
      </c>
      <c r="L133" s="18">
        <v>-47.957656120000003</v>
      </c>
      <c r="M133" s="24"/>
      <c r="N133" s="26"/>
    </row>
    <row r="134" spans="1:21" s="2" customFormat="1" ht="18" customHeight="1" x14ac:dyDescent="0.25">
      <c r="A134" s="9">
        <v>133</v>
      </c>
      <c r="B134" s="24"/>
      <c r="C134" s="2" t="s">
        <v>32</v>
      </c>
      <c r="D134" s="1" t="s">
        <v>236</v>
      </c>
      <c r="E134" s="2" t="s">
        <v>903</v>
      </c>
      <c r="F134" s="4" t="s">
        <v>9</v>
      </c>
      <c r="G134" s="11"/>
      <c r="H134" s="2" t="s">
        <v>189</v>
      </c>
      <c r="I134" s="2" t="s">
        <v>756</v>
      </c>
      <c r="J134" s="26"/>
      <c r="K134" s="2">
        <v>-17.47</v>
      </c>
      <c r="L134" s="2">
        <v>-44.02</v>
      </c>
      <c r="M134" s="24"/>
      <c r="N134" s="26"/>
      <c r="T134" s="9"/>
      <c r="U134" s="9"/>
    </row>
    <row r="135" spans="1:21" s="2" customFormat="1" ht="18" customHeight="1" x14ac:dyDescent="0.25">
      <c r="A135" s="9">
        <v>134</v>
      </c>
      <c r="B135" s="24"/>
      <c r="C135" s="2" t="s">
        <v>32</v>
      </c>
      <c r="D135" s="1" t="s">
        <v>241</v>
      </c>
      <c r="E135" s="2" t="s">
        <v>903</v>
      </c>
      <c r="F135" s="2" t="s">
        <v>9</v>
      </c>
      <c r="G135" s="11"/>
      <c r="H135" s="2" t="s">
        <v>189</v>
      </c>
      <c r="I135" s="2" t="s">
        <v>756</v>
      </c>
      <c r="J135" s="26"/>
      <c r="K135" s="2">
        <v>-17.88</v>
      </c>
      <c r="L135" s="2">
        <v>-44.25</v>
      </c>
      <c r="M135" s="24"/>
      <c r="N135" s="26"/>
      <c r="T135" s="9"/>
      <c r="U135" s="9"/>
    </row>
    <row r="136" spans="1:21" s="2" customFormat="1" ht="18" customHeight="1" x14ac:dyDescent="0.25">
      <c r="A136" s="9">
        <v>135</v>
      </c>
      <c r="B136" s="24"/>
      <c r="C136" s="2" t="s">
        <v>32</v>
      </c>
      <c r="D136" s="1" t="s">
        <v>240</v>
      </c>
      <c r="E136" s="2" t="s">
        <v>903</v>
      </c>
      <c r="F136" s="2" t="s">
        <v>9</v>
      </c>
      <c r="G136" s="11"/>
      <c r="H136" s="2" t="s">
        <v>189</v>
      </c>
      <c r="I136" s="2" t="s">
        <v>756</v>
      </c>
      <c r="J136" s="26"/>
      <c r="K136" s="2">
        <v>-19.3</v>
      </c>
      <c r="L136" s="2">
        <v>-43.6</v>
      </c>
      <c r="M136" s="24"/>
      <c r="N136" s="26"/>
      <c r="T136" s="9"/>
      <c r="U136" s="9"/>
    </row>
    <row r="137" spans="1:21" s="2" customFormat="1" ht="18" customHeight="1" x14ac:dyDescent="0.25">
      <c r="A137" s="9">
        <v>136</v>
      </c>
      <c r="B137" s="24"/>
      <c r="C137" s="2" t="s">
        <v>32</v>
      </c>
      <c r="D137" s="1" t="s">
        <v>244</v>
      </c>
      <c r="E137" s="2" t="s">
        <v>903</v>
      </c>
      <c r="F137" s="2" t="s">
        <v>9</v>
      </c>
      <c r="G137" s="11"/>
      <c r="H137" s="2" t="s">
        <v>189</v>
      </c>
      <c r="I137" s="2" t="s">
        <v>756</v>
      </c>
      <c r="J137" s="26"/>
      <c r="K137" s="2">
        <v>-18.100000000000001</v>
      </c>
      <c r="L137" s="2">
        <v>-43.47</v>
      </c>
      <c r="M137" s="24"/>
      <c r="N137" s="26"/>
      <c r="T137" s="9"/>
      <c r="U137" s="9"/>
    </row>
    <row r="138" spans="1:21" s="2" customFormat="1" ht="18" customHeight="1" x14ac:dyDescent="0.25">
      <c r="A138" s="9">
        <v>137</v>
      </c>
      <c r="B138" s="24"/>
      <c r="C138" s="2" t="s">
        <v>32</v>
      </c>
      <c r="D138" s="1" t="s">
        <v>243</v>
      </c>
      <c r="E138" s="2" t="s">
        <v>903</v>
      </c>
      <c r="F138" s="2" t="s">
        <v>9</v>
      </c>
      <c r="G138" s="11"/>
      <c r="H138" s="2" t="s">
        <v>189</v>
      </c>
      <c r="I138" s="2" t="s">
        <v>756</v>
      </c>
      <c r="J138" s="26"/>
      <c r="K138" s="2">
        <v>-17.47</v>
      </c>
      <c r="L138" s="2">
        <v>-44.02</v>
      </c>
      <c r="M138" s="24"/>
      <c r="N138" s="26"/>
      <c r="T138" s="9"/>
      <c r="U138" s="9"/>
    </row>
    <row r="139" spans="1:21" s="2" customFormat="1" ht="18" customHeight="1" x14ac:dyDescent="0.25">
      <c r="A139" s="9">
        <v>138</v>
      </c>
      <c r="B139" s="24"/>
      <c r="C139" s="2" t="s">
        <v>32</v>
      </c>
      <c r="D139" s="1" t="s">
        <v>242</v>
      </c>
      <c r="E139" s="2" t="s">
        <v>903</v>
      </c>
      <c r="F139" s="2" t="s">
        <v>9</v>
      </c>
      <c r="G139" s="11"/>
      <c r="H139" s="2" t="s">
        <v>189</v>
      </c>
      <c r="I139" s="2" t="s">
        <v>756</v>
      </c>
      <c r="J139" s="26"/>
      <c r="K139" s="2">
        <v>-16.63</v>
      </c>
      <c r="L139" s="2">
        <v>-43.92</v>
      </c>
      <c r="M139" s="24"/>
      <c r="N139" s="26"/>
      <c r="T139" s="9"/>
      <c r="U139" s="9"/>
    </row>
    <row r="140" spans="1:21" ht="18" customHeight="1" x14ac:dyDescent="0.25">
      <c r="A140" s="15">
        <v>139</v>
      </c>
      <c r="B140" s="24"/>
      <c r="C140" s="15" t="s">
        <v>32</v>
      </c>
      <c r="D140" s="14" t="s">
        <v>33</v>
      </c>
      <c r="E140" s="15" t="s">
        <v>903</v>
      </c>
      <c r="F140" s="17" t="s">
        <v>5</v>
      </c>
      <c r="H140" s="15" t="s">
        <v>51</v>
      </c>
      <c r="I140" s="15" t="s">
        <v>755</v>
      </c>
      <c r="J140" s="26"/>
      <c r="K140" s="15">
        <v>-15.406667000000001</v>
      </c>
      <c r="L140" s="15">
        <v>-47.969721999999997</v>
      </c>
      <c r="M140" s="24"/>
      <c r="N140" s="26"/>
    </row>
    <row r="141" spans="1:21" s="2" customFormat="1" ht="18" customHeight="1" x14ac:dyDescent="0.25">
      <c r="A141" s="9">
        <v>140</v>
      </c>
      <c r="B141" s="24"/>
      <c r="C141" s="2" t="s">
        <v>32</v>
      </c>
      <c r="D141" s="1" t="s">
        <v>46</v>
      </c>
      <c r="E141" s="2" t="s">
        <v>903</v>
      </c>
      <c r="F141" s="2" t="s">
        <v>9</v>
      </c>
      <c r="G141" s="11"/>
      <c r="H141" s="2" t="s">
        <v>51</v>
      </c>
      <c r="I141" s="2" t="s">
        <v>756</v>
      </c>
      <c r="J141" s="26"/>
      <c r="K141" s="2">
        <v>-19.548055999999999</v>
      </c>
      <c r="L141" s="2">
        <v>-43.9925</v>
      </c>
      <c r="M141" s="24"/>
      <c r="N141" s="26"/>
      <c r="T141" s="9"/>
      <c r="U141" s="9"/>
    </row>
    <row r="142" spans="1:21" s="2" customFormat="1" ht="18" customHeight="1" x14ac:dyDescent="0.25">
      <c r="A142" s="9">
        <v>141</v>
      </c>
      <c r="B142" s="24">
        <v>19</v>
      </c>
      <c r="C142" s="4" t="s">
        <v>444</v>
      </c>
      <c r="D142" s="5" t="s">
        <v>870</v>
      </c>
      <c r="E142" s="4" t="s">
        <v>579</v>
      </c>
      <c r="F142" s="4" t="s">
        <v>5</v>
      </c>
      <c r="G142" s="5"/>
      <c r="H142" s="2" t="s">
        <v>416</v>
      </c>
      <c r="I142" s="2" t="s">
        <v>759</v>
      </c>
      <c r="J142" s="26" t="s">
        <v>1027</v>
      </c>
      <c r="K142" s="4">
        <v>-22.699419710000001</v>
      </c>
      <c r="L142" s="4">
        <v>-47.285492159999997</v>
      </c>
      <c r="M142" s="24" t="s">
        <v>9</v>
      </c>
      <c r="N142" s="26" t="s">
        <v>992</v>
      </c>
      <c r="T142" s="9"/>
      <c r="U142" s="9"/>
    </row>
    <row r="143" spans="1:21" ht="18" customHeight="1" x14ac:dyDescent="0.25">
      <c r="A143" s="15">
        <v>142</v>
      </c>
      <c r="B143" s="24"/>
      <c r="C143" s="15" t="s">
        <v>444</v>
      </c>
      <c r="D143" s="14" t="s">
        <v>447</v>
      </c>
      <c r="E143" s="15" t="s">
        <v>9</v>
      </c>
      <c r="F143" s="17" t="s">
        <v>5</v>
      </c>
      <c r="H143" s="15" t="s">
        <v>416</v>
      </c>
      <c r="I143" s="15" t="s">
        <v>755</v>
      </c>
      <c r="J143" s="26"/>
      <c r="K143" s="18">
        <v>-22.60666565</v>
      </c>
      <c r="L143" s="18">
        <v>-48.405836819999998</v>
      </c>
      <c r="M143" s="24"/>
      <c r="N143" s="26"/>
    </row>
    <row r="144" spans="1:21" ht="18" customHeight="1" x14ac:dyDescent="0.25">
      <c r="A144" s="15">
        <v>143</v>
      </c>
      <c r="B144" s="24"/>
      <c r="C144" s="15" t="s">
        <v>444</v>
      </c>
      <c r="D144" s="14" t="s">
        <v>445</v>
      </c>
      <c r="E144" s="15" t="s">
        <v>9</v>
      </c>
      <c r="F144" s="17" t="s">
        <v>5</v>
      </c>
      <c r="H144" s="15" t="s">
        <v>416</v>
      </c>
      <c r="I144" s="15" t="s">
        <v>755</v>
      </c>
      <c r="J144" s="26"/>
      <c r="K144" s="18">
        <v>-24.120333890000001</v>
      </c>
      <c r="L144" s="18">
        <v>-49.391244200000003</v>
      </c>
      <c r="M144" s="24"/>
      <c r="N144" s="26"/>
    </row>
    <row r="145" spans="1:21" s="2" customFormat="1" ht="18" customHeight="1" x14ac:dyDescent="0.25">
      <c r="A145" s="9">
        <v>144</v>
      </c>
      <c r="B145" s="24"/>
      <c r="C145" s="2" t="s">
        <v>444</v>
      </c>
      <c r="D145" s="1" t="s">
        <v>442</v>
      </c>
      <c r="E145" s="2" t="s">
        <v>5</v>
      </c>
      <c r="F145" s="4" t="s">
        <v>5</v>
      </c>
      <c r="G145" s="11"/>
      <c r="H145" s="2" t="s">
        <v>416</v>
      </c>
      <c r="I145" s="2" t="s">
        <v>756</v>
      </c>
      <c r="J145" s="26"/>
      <c r="K145">
        <v>-24.160865810000001</v>
      </c>
      <c r="L145">
        <v>-49.651869759999997</v>
      </c>
      <c r="M145" s="24"/>
      <c r="N145" s="26"/>
      <c r="T145" s="9"/>
      <c r="U145" s="9"/>
    </row>
    <row r="146" spans="1:21" ht="18" customHeight="1" x14ac:dyDescent="0.25">
      <c r="A146" s="15">
        <v>145</v>
      </c>
      <c r="B146" s="24"/>
      <c r="C146" s="15" t="s">
        <v>444</v>
      </c>
      <c r="D146" s="14" t="s">
        <v>443</v>
      </c>
      <c r="E146" s="15" t="s">
        <v>9</v>
      </c>
      <c r="F146" s="17" t="s">
        <v>5</v>
      </c>
      <c r="H146" s="15" t="s">
        <v>416</v>
      </c>
      <c r="I146" s="15" t="s">
        <v>755</v>
      </c>
      <c r="J146" s="26"/>
      <c r="K146" s="18">
        <v>-24.1149977</v>
      </c>
      <c r="L146" s="18">
        <v>-49.395621230000003</v>
      </c>
      <c r="M146" s="24"/>
      <c r="N146" s="26"/>
    </row>
    <row r="147" spans="1:21" ht="18" customHeight="1" x14ac:dyDescent="0.25">
      <c r="A147" s="15">
        <v>146</v>
      </c>
      <c r="B147" s="24"/>
      <c r="C147" s="15" t="s">
        <v>444</v>
      </c>
      <c r="D147" s="14" t="s">
        <v>446</v>
      </c>
      <c r="E147" s="15" t="s">
        <v>9</v>
      </c>
      <c r="F147" s="17" t="s">
        <v>5</v>
      </c>
      <c r="H147" s="15" t="s">
        <v>416</v>
      </c>
      <c r="I147" s="15" t="s">
        <v>755</v>
      </c>
      <c r="J147" s="26"/>
      <c r="K147" s="18">
        <v>-24.117743239999999</v>
      </c>
      <c r="L147" s="18">
        <v>-49.368623120000002</v>
      </c>
      <c r="M147" s="24"/>
      <c r="N147" s="26"/>
    </row>
    <row r="148" spans="1:21" ht="18" customHeight="1" x14ac:dyDescent="0.25">
      <c r="A148" s="15">
        <v>147</v>
      </c>
      <c r="B148" s="24"/>
      <c r="C148" s="15" t="s">
        <v>444</v>
      </c>
      <c r="D148" s="14" t="s">
        <v>448</v>
      </c>
      <c r="E148" s="15" t="s">
        <v>9</v>
      </c>
      <c r="F148" s="17" t="s">
        <v>5</v>
      </c>
      <c r="H148" s="15" t="s">
        <v>416</v>
      </c>
      <c r="I148" s="15" t="s">
        <v>755</v>
      </c>
      <c r="J148" s="26"/>
      <c r="K148" s="18">
        <v>-16.917192150000002</v>
      </c>
      <c r="L148" s="18">
        <v>-49.226532349999999</v>
      </c>
      <c r="M148" s="24"/>
      <c r="N148" s="26"/>
    </row>
    <row r="149" spans="1:21" s="2" customFormat="1" ht="18" customHeight="1" x14ac:dyDescent="0.25">
      <c r="A149" s="9">
        <v>148</v>
      </c>
      <c r="B149" s="24">
        <v>20</v>
      </c>
      <c r="C149" s="2" t="s">
        <v>40</v>
      </c>
      <c r="D149" s="1" t="s">
        <v>852</v>
      </c>
      <c r="E149" s="2" t="s">
        <v>13</v>
      </c>
      <c r="F149" s="4" t="s">
        <v>5</v>
      </c>
      <c r="G149" s="5"/>
      <c r="H149" s="2" t="s">
        <v>189</v>
      </c>
      <c r="I149" s="2" t="s">
        <v>759</v>
      </c>
      <c r="J149" s="26" t="s">
        <v>1027</v>
      </c>
      <c r="K149" s="2">
        <v>-10.8</v>
      </c>
      <c r="L149" s="2">
        <v>-43.559722000000001</v>
      </c>
      <c r="M149" s="24" t="s">
        <v>9</v>
      </c>
      <c r="N149" s="26" t="s">
        <v>977</v>
      </c>
      <c r="T149" s="9"/>
      <c r="U149" s="9"/>
    </row>
    <row r="150" spans="1:21" s="2" customFormat="1" ht="18" customHeight="1" x14ac:dyDescent="0.25">
      <c r="A150" s="9">
        <v>149</v>
      </c>
      <c r="B150" s="24"/>
      <c r="C150" s="2" t="s">
        <v>40</v>
      </c>
      <c r="D150" s="1" t="s">
        <v>459</v>
      </c>
      <c r="E150" s="4" t="s">
        <v>579</v>
      </c>
      <c r="F150" s="4" t="s">
        <v>5</v>
      </c>
      <c r="G150" s="11"/>
      <c r="H150" s="2" t="s">
        <v>416</v>
      </c>
      <c r="I150" s="2" t="s">
        <v>756</v>
      </c>
      <c r="J150" s="26"/>
      <c r="K150">
        <v>-2.520188944</v>
      </c>
      <c r="L150">
        <v>-43.264507690000002</v>
      </c>
      <c r="M150" s="24"/>
      <c r="N150" s="26"/>
      <c r="T150" s="9"/>
      <c r="U150" s="9"/>
    </row>
    <row r="151" spans="1:21" s="2" customFormat="1" ht="18" customHeight="1" x14ac:dyDescent="0.25">
      <c r="A151" s="9">
        <v>150</v>
      </c>
      <c r="B151" s="24"/>
      <c r="C151" s="2" t="s">
        <v>40</v>
      </c>
      <c r="D151" s="1" t="s">
        <v>458</v>
      </c>
      <c r="E151" s="4" t="s">
        <v>579</v>
      </c>
      <c r="F151" s="4" t="s">
        <v>5</v>
      </c>
      <c r="G151" s="11"/>
      <c r="H151" s="2" t="s">
        <v>416</v>
      </c>
      <c r="I151" s="2" t="s">
        <v>756</v>
      </c>
      <c r="J151" s="26"/>
      <c r="K151">
        <v>-2.591430329</v>
      </c>
      <c r="L151">
        <v>-43.30623456</v>
      </c>
      <c r="M151" s="24"/>
      <c r="N151" s="26"/>
      <c r="T151" s="9"/>
      <c r="U151" s="9"/>
    </row>
    <row r="152" spans="1:21" ht="18" customHeight="1" x14ac:dyDescent="0.25">
      <c r="A152" s="15">
        <v>151</v>
      </c>
      <c r="B152" s="24"/>
      <c r="C152" s="15" t="s">
        <v>40</v>
      </c>
      <c r="D152" s="14" t="s">
        <v>701</v>
      </c>
      <c r="E152" s="15" t="s">
        <v>579</v>
      </c>
      <c r="F152" s="17" t="s">
        <v>5</v>
      </c>
      <c r="H152" s="15" t="s">
        <v>696</v>
      </c>
      <c r="I152" s="15" t="s">
        <v>755</v>
      </c>
      <c r="J152" s="26"/>
      <c r="K152" s="18">
        <v>-19.500444000000002</v>
      </c>
      <c r="L152" s="18">
        <v>-44.282499999999999</v>
      </c>
      <c r="M152" s="24"/>
      <c r="N152" s="26"/>
    </row>
    <row r="153" spans="1:21" s="2" customFormat="1" ht="18" customHeight="1" x14ac:dyDescent="0.25">
      <c r="A153" s="9">
        <v>152</v>
      </c>
      <c r="B153" s="24"/>
      <c r="C153" s="2" t="s">
        <v>40</v>
      </c>
      <c r="D153" s="1" t="s">
        <v>238</v>
      </c>
      <c r="E153" s="2" t="s">
        <v>9</v>
      </c>
      <c r="F153" s="2" t="s">
        <v>9</v>
      </c>
      <c r="G153" s="11"/>
      <c r="H153" s="2" t="s">
        <v>189</v>
      </c>
      <c r="I153" s="2" t="s">
        <v>756</v>
      </c>
      <c r="J153" s="26"/>
      <c r="K153" s="2">
        <v>-18.297778000000001</v>
      </c>
      <c r="L153" s="2">
        <v>-43.376944000000002</v>
      </c>
      <c r="M153" s="24"/>
      <c r="N153" s="26"/>
      <c r="T153" s="9"/>
      <c r="U153" s="9"/>
    </row>
    <row r="154" spans="1:21" s="2" customFormat="1" ht="18" customHeight="1" x14ac:dyDescent="0.25">
      <c r="A154" s="9">
        <v>153</v>
      </c>
      <c r="B154" s="24"/>
      <c r="C154" s="2" t="s">
        <v>40</v>
      </c>
      <c r="D154" s="1" t="s">
        <v>853</v>
      </c>
      <c r="E154" s="2" t="s">
        <v>5</v>
      </c>
      <c r="F154" s="4" t="s">
        <v>5</v>
      </c>
      <c r="G154" s="5"/>
      <c r="H154" s="2" t="s">
        <v>189</v>
      </c>
      <c r="I154" s="2" t="s">
        <v>759</v>
      </c>
      <c r="J154" s="26"/>
      <c r="K154" s="2">
        <v>-10.778055999999999</v>
      </c>
      <c r="L154" s="2">
        <v>-43.908611000000001</v>
      </c>
      <c r="M154" s="24"/>
      <c r="N154" s="26"/>
      <c r="T154" s="9"/>
      <c r="U154" s="9"/>
    </row>
    <row r="155" spans="1:21" s="2" customFormat="1" ht="18" customHeight="1" x14ac:dyDescent="0.25">
      <c r="A155" s="9">
        <v>154</v>
      </c>
      <c r="B155" s="24"/>
      <c r="C155" s="2" t="s">
        <v>40</v>
      </c>
      <c r="D155" s="1" t="s">
        <v>457</v>
      </c>
      <c r="E155" s="4" t="s">
        <v>579</v>
      </c>
      <c r="F155" s="4" t="s">
        <v>5</v>
      </c>
      <c r="G155" s="11"/>
      <c r="H155" s="2" t="s">
        <v>416</v>
      </c>
      <c r="I155" s="2" t="s">
        <v>756</v>
      </c>
      <c r="J155" s="26"/>
      <c r="K155">
        <v>-4.8985583300000002</v>
      </c>
      <c r="L155">
        <v>-43.435875000000003</v>
      </c>
      <c r="M155" s="24"/>
      <c r="N155" s="26"/>
      <c r="T155" s="9"/>
      <c r="U155" s="9"/>
    </row>
    <row r="156" spans="1:21" s="2" customFormat="1" ht="18" customHeight="1" x14ac:dyDescent="0.25">
      <c r="A156" s="9">
        <v>155</v>
      </c>
      <c r="B156" s="24"/>
      <c r="C156" s="2" t="s">
        <v>40</v>
      </c>
      <c r="D156" s="1" t="s">
        <v>41</v>
      </c>
      <c r="E156" s="2" t="s">
        <v>9</v>
      </c>
      <c r="F156" s="2" t="s">
        <v>9</v>
      </c>
      <c r="G156" s="11"/>
      <c r="H156" s="2" t="s">
        <v>51</v>
      </c>
      <c r="I156" s="2" t="s">
        <v>756</v>
      </c>
      <c r="J156" s="26"/>
      <c r="K156" s="2">
        <v>-18.380555999999999</v>
      </c>
      <c r="L156" s="2">
        <v>-43.379167000000002</v>
      </c>
      <c r="M156" s="24"/>
      <c r="N156" s="26"/>
      <c r="T156" s="9"/>
      <c r="U156" s="9"/>
    </row>
    <row r="157" spans="1:21" ht="18" customHeight="1" x14ac:dyDescent="0.25">
      <c r="A157" s="15">
        <v>156</v>
      </c>
      <c r="B157" s="24"/>
      <c r="C157" s="15" t="s">
        <v>40</v>
      </c>
      <c r="D157" s="14" t="s">
        <v>44</v>
      </c>
      <c r="E157" s="15" t="s">
        <v>412</v>
      </c>
      <c r="F157" s="17" t="s">
        <v>5</v>
      </c>
      <c r="H157" s="15" t="s">
        <v>51</v>
      </c>
      <c r="I157" s="15" t="s">
        <v>755</v>
      </c>
      <c r="J157" s="26"/>
      <c r="K157" s="15">
        <v>-13.319444000000001</v>
      </c>
      <c r="L157" s="15">
        <v>-44.32</v>
      </c>
      <c r="M157" s="24"/>
      <c r="N157" s="26"/>
    </row>
    <row r="158" spans="1:21" s="2" customFormat="1" ht="18" customHeight="1" x14ac:dyDescent="0.25">
      <c r="A158" s="9">
        <v>157</v>
      </c>
      <c r="B158" s="24"/>
      <c r="C158" s="2" t="s">
        <v>40</v>
      </c>
      <c r="D158" s="1" t="s">
        <v>247</v>
      </c>
      <c r="E158" s="2" t="s">
        <v>579</v>
      </c>
      <c r="F158" s="2" t="s">
        <v>9</v>
      </c>
      <c r="G158" s="11"/>
      <c r="H158" s="2" t="s">
        <v>189</v>
      </c>
      <c r="I158" s="2" t="s">
        <v>756</v>
      </c>
      <c r="J158" s="26"/>
      <c r="K158" s="2">
        <v>-18.016389</v>
      </c>
      <c r="L158" s="2">
        <v>-42.961111000000002</v>
      </c>
      <c r="M158" s="24"/>
      <c r="N158" s="26"/>
      <c r="T158" s="9"/>
      <c r="U158" s="9"/>
    </row>
    <row r="159" spans="1:21" s="2" customFormat="1" ht="18" customHeight="1" x14ac:dyDescent="0.25">
      <c r="A159" s="9">
        <v>158</v>
      </c>
      <c r="B159" s="24"/>
      <c r="C159" s="2" t="s">
        <v>40</v>
      </c>
      <c r="D159" s="1" t="s">
        <v>126</v>
      </c>
      <c r="E159" s="2" t="s">
        <v>412</v>
      </c>
      <c r="F159" s="4" t="s">
        <v>5</v>
      </c>
      <c r="G159" s="11"/>
      <c r="H159" s="2" t="s">
        <v>51</v>
      </c>
      <c r="I159" s="2" t="s">
        <v>756</v>
      </c>
      <c r="J159" s="26"/>
      <c r="K159" s="2">
        <v>-3.7450000000000001</v>
      </c>
      <c r="L159" s="2">
        <v>-41.742778000000001</v>
      </c>
      <c r="M159" s="24"/>
      <c r="N159" s="26"/>
      <c r="T159" s="9"/>
      <c r="U159" s="9"/>
    </row>
    <row r="160" spans="1:21" ht="18" customHeight="1" x14ac:dyDescent="0.25">
      <c r="A160" s="15">
        <v>159</v>
      </c>
      <c r="B160" s="24"/>
      <c r="C160" s="15" t="s">
        <v>40</v>
      </c>
      <c r="D160" s="14" t="s">
        <v>414</v>
      </c>
      <c r="E160" s="15" t="s">
        <v>579</v>
      </c>
      <c r="F160" s="17" t="s">
        <v>5</v>
      </c>
      <c r="H160" s="15" t="s">
        <v>189</v>
      </c>
      <c r="I160" s="15" t="s">
        <v>755</v>
      </c>
      <c r="J160" s="26"/>
      <c r="K160" s="15">
        <v>-6.7897790000000002</v>
      </c>
      <c r="L160" s="15">
        <v>-43.043018000000004</v>
      </c>
      <c r="M160" s="24"/>
      <c r="N160" s="26"/>
    </row>
    <row r="161" spans="1:21" s="2" customFormat="1" ht="18" customHeight="1" x14ac:dyDescent="0.25">
      <c r="A161" s="9">
        <v>160</v>
      </c>
      <c r="B161" s="24"/>
      <c r="C161" s="2" t="s">
        <v>40</v>
      </c>
      <c r="D161" s="1" t="s">
        <v>43</v>
      </c>
      <c r="E161" s="2" t="s">
        <v>412</v>
      </c>
      <c r="F161" s="2" t="s">
        <v>9</v>
      </c>
      <c r="G161" s="11"/>
      <c r="H161" s="2" t="s">
        <v>51</v>
      </c>
      <c r="I161" s="2" t="s">
        <v>756</v>
      </c>
      <c r="J161" s="26"/>
      <c r="K161" s="2">
        <v>-14.525</v>
      </c>
      <c r="L161" s="2">
        <v>-42.529722</v>
      </c>
      <c r="M161" s="24"/>
      <c r="N161" s="26"/>
      <c r="T161" s="9"/>
      <c r="U161" s="9"/>
    </row>
    <row r="162" spans="1:21" ht="18" customHeight="1" x14ac:dyDescent="0.25">
      <c r="A162" s="15">
        <v>161</v>
      </c>
      <c r="B162" s="24"/>
      <c r="C162" s="15" t="s">
        <v>40</v>
      </c>
      <c r="D162" s="14" t="s">
        <v>239</v>
      </c>
      <c r="E162" s="15" t="s">
        <v>13</v>
      </c>
      <c r="F162" s="17" t="s">
        <v>5</v>
      </c>
      <c r="H162" s="15" t="s">
        <v>189</v>
      </c>
      <c r="I162" s="15" t="s">
        <v>755</v>
      </c>
      <c r="J162" s="26"/>
      <c r="K162" s="15">
        <v>-12.018889</v>
      </c>
      <c r="L162" s="15">
        <v>-49.925556</v>
      </c>
      <c r="M162" s="24"/>
      <c r="N162" s="26"/>
    </row>
    <row r="163" spans="1:21" s="2" customFormat="1" ht="18" customHeight="1" x14ac:dyDescent="0.25">
      <c r="A163" s="9">
        <v>162</v>
      </c>
      <c r="B163" s="24"/>
      <c r="C163" s="2" t="s">
        <v>40</v>
      </c>
      <c r="D163" s="1" t="s">
        <v>757</v>
      </c>
      <c r="E163" s="2" t="s">
        <v>9</v>
      </c>
      <c r="F163" s="4" t="s">
        <v>5</v>
      </c>
      <c r="G163" s="11"/>
      <c r="H163" s="2" t="s">
        <v>51</v>
      </c>
      <c r="I163" s="2" t="s">
        <v>756</v>
      </c>
      <c r="J163" s="26"/>
      <c r="K163" s="2">
        <v>-15.883333</v>
      </c>
      <c r="L163" s="2">
        <v>-41.95</v>
      </c>
      <c r="M163" s="24"/>
      <c r="N163" s="26"/>
      <c r="T163" s="9"/>
      <c r="U163" s="9"/>
    </row>
    <row r="164" spans="1:21" s="2" customFormat="1" ht="18" customHeight="1" x14ac:dyDescent="0.25">
      <c r="A164" s="9">
        <v>163</v>
      </c>
      <c r="B164" s="24"/>
      <c r="C164" s="2" t="s">
        <v>40</v>
      </c>
      <c r="D164" s="1" t="s">
        <v>828</v>
      </c>
      <c r="E164" s="2" t="s">
        <v>579</v>
      </c>
      <c r="F164" s="4" t="s">
        <v>5</v>
      </c>
      <c r="G164" s="5"/>
      <c r="H164" s="2" t="s">
        <v>189</v>
      </c>
      <c r="I164" s="2" t="s">
        <v>759</v>
      </c>
      <c r="J164" s="26"/>
      <c r="K164" s="2">
        <v>-15.83</v>
      </c>
      <c r="L164" s="2">
        <v>-44.33</v>
      </c>
      <c r="M164" s="24"/>
      <c r="N164" s="26"/>
      <c r="T164" s="9"/>
      <c r="U164" s="9"/>
    </row>
    <row r="165" spans="1:21" ht="18" customHeight="1" x14ac:dyDescent="0.25">
      <c r="A165" s="15">
        <v>164</v>
      </c>
      <c r="B165" s="24"/>
      <c r="C165" s="15" t="s">
        <v>40</v>
      </c>
      <c r="D165" s="14" t="s">
        <v>45</v>
      </c>
      <c r="E165" s="15" t="s">
        <v>9</v>
      </c>
      <c r="F165" s="17" t="s">
        <v>5</v>
      </c>
      <c r="H165" s="15" t="s">
        <v>51</v>
      </c>
      <c r="I165" s="15" t="s">
        <v>755</v>
      </c>
      <c r="J165" s="26"/>
      <c r="K165" s="15">
        <v>-10.7997222</v>
      </c>
      <c r="L165" s="15">
        <v>-44.640833299999997</v>
      </c>
      <c r="M165" s="24"/>
      <c r="N165" s="26"/>
    </row>
    <row r="166" spans="1:21" ht="18" customHeight="1" x14ac:dyDescent="0.25">
      <c r="A166" s="15">
        <v>165</v>
      </c>
      <c r="B166" s="24">
        <v>21</v>
      </c>
      <c r="C166" s="15" t="s">
        <v>48</v>
      </c>
      <c r="D166" s="14" t="s">
        <v>249</v>
      </c>
      <c r="E166" s="15" t="s">
        <v>13</v>
      </c>
      <c r="F166" s="17" t="s">
        <v>5</v>
      </c>
      <c r="H166" s="15" t="s">
        <v>189</v>
      </c>
      <c r="I166" s="15" t="s">
        <v>755</v>
      </c>
      <c r="J166" s="26" t="s">
        <v>1027</v>
      </c>
      <c r="K166" s="15">
        <v>-11.12</v>
      </c>
      <c r="L166" s="15">
        <v>-45.49</v>
      </c>
      <c r="M166" s="24" t="s">
        <v>9</v>
      </c>
      <c r="N166" s="26" t="s">
        <v>975</v>
      </c>
    </row>
    <row r="167" spans="1:21" ht="18" customHeight="1" x14ac:dyDescent="0.25">
      <c r="A167" s="15">
        <v>166</v>
      </c>
      <c r="B167" s="24"/>
      <c r="C167" s="15" t="s">
        <v>48</v>
      </c>
      <c r="D167" s="14" t="s">
        <v>460</v>
      </c>
      <c r="E167" s="15" t="s">
        <v>13</v>
      </c>
      <c r="F167" s="17" t="s">
        <v>5</v>
      </c>
      <c r="H167" s="15" t="s">
        <v>416</v>
      </c>
      <c r="I167" s="15" t="s">
        <v>755</v>
      </c>
      <c r="J167" s="26"/>
      <c r="K167" s="18">
        <v>-7.8744341689999997</v>
      </c>
      <c r="L167" s="18">
        <v>-48.254065220000001</v>
      </c>
      <c r="M167" s="24"/>
      <c r="N167" s="26"/>
    </row>
    <row r="168" spans="1:21" ht="18" customHeight="1" x14ac:dyDescent="0.25">
      <c r="A168" s="15">
        <v>167</v>
      </c>
      <c r="B168" s="24"/>
      <c r="C168" s="15" t="s">
        <v>48</v>
      </c>
      <c r="D168" s="14" t="s">
        <v>49</v>
      </c>
      <c r="E168" s="15" t="s">
        <v>579</v>
      </c>
      <c r="F168" s="17" t="s">
        <v>5</v>
      </c>
      <c r="H168" s="15" t="s">
        <v>51</v>
      </c>
      <c r="I168" s="15" t="s">
        <v>755</v>
      </c>
      <c r="J168" s="26"/>
      <c r="K168" s="15">
        <v>-11.077500000000001</v>
      </c>
      <c r="L168" s="15">
        <v>-45.071944000000002</v>
      </c>
      <c r="M168" s="24"/>
      <c r="N168" s="26"/>
    </row>
    <row r="169" spans="1:21" ht="18" customHeight="1" x14ac:dyDescent="0.25">
      <c r="A169" s="15">
        <v>168</v>
      </c>
      <c r="B169" s="24"/>
      <c r="C169" s="15" t="s">
        <v>48</v>
      </c>
      <c r="D169" s="14" t="s">
        <v>694</v>
      </c>
      <c r="E169" s="15" t="s">
        <v>579</v>
      </c>
      <c r="F169" s="17" t="s">
        <v>5</v>
      </c>
      <c r="H169" s="15" t="s">
        <v>51</v>
      </c>
      <c r="I169" s="15" t="s">
        <v>755</v>
      </c>
      <c r="J169" s="26"/>
      <c r="K169" s="15">
        <v>-11.077500000000001</v>
      </c>
      <c r="L169" s="15">
        <v>-45.071944000000002</v>
      </c>
      <c r="M169" s="24"/>
      <c r="N169" s="26"/>
    </row>
    <row r="170" spans="1:21" ht="18" customHeight="1" x14ac:dyDescent="0.25">
      <c r="A170" s="15">
        <v>169</v>
      </c>
      <c r="B170" s="24"/>
      <c r="C170" s="15" t="s">
        <v>48</v>
      </c>
      <c r="D170" s="14" t="s">
        <v>697</v>
      </c>
      <c r="E170" s="15" t="s">
        <v>579</v>
      </c>
      <c r="F170" s="17" t="s">
        <v>5</v>
      </c>
      <c r="H170" s="15" t="s">
        <v>696</v>
      </c>
      <c r="I170" s="15" t="s">
        <v>755</v>
      </c>
      <c r="J170" s="26"/>
      <c r="K170" s="18">
        <v>-12.11055556</v>
      </c>
      <c r="L170" s="18">
        <v>-45.259444440000003</v>
      </c>
      <c r="M170" s="24"/>
      <c r="N170" s="26"/>
    </row>
    <row r="171" spans="1:21" s="2" customFormat="1" ht="18" customHeight="1" x14ac:dyDescent="0.25">
      <c r="A171" s="9">
        <v>170</v>
      </c>
      <c r="B171" s="24"/>
      <c r="C171" s="2" t="s">
        <v>48</v>
      </c>
      <c r="D171" s="1" t="s">
        <v>830</v>
      </c>
      <c r="E171" s="2" t="s">
        <v>579</v>
      </c>
      <c r="F171" s="4" t="s">
        <v>5</v>
      </c>
      <c r="G171" s="5"/>
      <c r="H171" s="2" t="s">
        <v>189</v>
      </c>
      <c r="I171" s="2" t="s">
        <v>759</v>
      </c>
      <c r="J171" s="26"/>
      <c r="K171" s="2">
        <v>-15.12</v>
      </c>
      <c r="L171" s="2">
        <v>-44.26</v>
      </c>
      <c r="M171" s="24"/>
      <c r="N171" s="26"/>
      <c r="T171" s="9"/>
      <c r="U171" s="9"/>
    </row>
    <row r="172" spans="1:21" s="2" customFormat="1" ht="18" customHeight="1" x14ac:dyDescent="0.25">
      <c r="A172" s="9">
        <v>171</v>
      </c>
      <c r="B172" s="24"/>
      <c r="C172" s="2" t="s">
        <v>48</v>
      </c>
      <c r="D172" s="1" t="s">
        <v>859</v>
      </c>
      <c r="E172" s="2" t="s">
        <v>13</v>
      </c>
      <c r="F172" s="4" t="s">
        <v>5</v>
      </c>
      <c r="G172" s="5"/>
      <c r="H172" s="2" t="s">
        <v>189</v>
      </c>
      <c r="I172" s="2" t="s">
        <v>759</v>
      </c>
      <c r="J172" s="26"/>
      <c r="K172" s="2">
        <v>-14.229167</v>
      </c>
      <c r="L172" s="2">
        <v>-43.866943999999997</v>
      </c>
      <c r="M172" s="24"/>
      <c r="N172" s="26"/>
      <c r="T172" s="9"/>
      <c r="U172" s="9"/>
    </row>
    <row r="173" spans="1:21" ht="18" customHeight="1" x14ac:dyDescent="0.25">
      <c r="A173" s="15">
        <v>172</v>
      </c>
      <c r="B173" s="24"/>
      <c r="C173" s="15" t="s">
        <v>48</v>
      </c>
      <c r="D173" s="14" t="s">
        <v>464</v>
      </c>
      <c r="E173" s="15" t="s">
        <v>9</v>
      </c>
      <c r="F173" s="17" t="s">
        <v>5</v>
      </c>
      <c r="H173" s="15" t="s">
        <v>416</v>
      </c>
      <c r="I173" s="15" t="s">
        <v>755</v>
      </c>
      <c r="J173" s="26"/>
      <c r="K173" s="18">
        <v>-13.84603231</v>
      </c>
      <c r="L173" s="18">
        <v>-46.195839309999997</v>
      </c>
      <c r="M173" s="24"/>
      <c r="N173" s="26"/>
    </row>
    <row r="174" spans="1:21" ht="30" customHeight="1" x14ac:dyDescent="0.25">
      <c r="A174" s="15">
        <v>173</v>
      </c>
      <c r="B174" s="24"/>
      <c r="C174" s="15" t="s">
        <v>48</v>
      </c>
      <c r="D174" s="14" t="s">
        <v>251</v>
      </c>
      <c r="E174" s="15" t="s">
        <v>13</v>
      </c>
      <c r="F174" s="17" t="s">
        <v>5</v>
      </c>
      <c r="G174" s="20" t="s">
        <v>969</v>
      </c>
      <c r="H174" s="15" t="s">
        <v>189</v>
      </c>
      <c r="I174" s="15" t="s">
        <v>755</v>
      </c>
      <c r="J174" s="26"/>
      <c r="K174" s="15">
        <v>-12.17</v>
      </c>
      <c r="L174" s="15">
        <v>-46.47</v>
      </c>
      <c r="M174" s="24"/>
      <c r="N174" s="26"/>
    </row>
    <row r="175" spans="1:21" ht="18" customHeight="1" x14ac:dyDescent="0.25">
      <c r="A175" s="15">
        <v>174</v>
      </c>
      <c r="B175" s="24"/>
      <c r="C175" s="15" t="s">
        <v>48</v>
      </c>
      <c r="D175" s="14" t="s">
        <v>461</v>
      </c>
      <c r="E175" s="15" t="s">
        <v>13</v>
      </c>
      <c r="F175" s="17" t="s">
        <v>5</v>
      </c>
      <c r="H175" s="15" t="s">
        <v>416</v>
      </c>
      <c r="I175" s="15" t="s">
        <v>755</v>
      </c>
      <c r="J175" s="26"/>
      <c r="K175" s="18">
        <v>-10.065848799999999</v>
      </c>
      <c r="L175" s="18">
        <v>-46.876749189999998</v>
      </c>
      <c r="M175" s="24"/>
      <c r="N175" s="26"/>
    </row>
    <row r="176" spans="1:21" ht="18" customHeight="1" x14ac:dyDescent="0.25">
      <c r="A176" s="15">
        <v>175</v>
      </c>
      <c r="B176" s="24"/>
      <c r="C176" s="15" t="s">
        <v>48</v>
      </c>
      <c r="D176" s="14" t="s">
        <v>250</v>
      </c>
      <c r="E176" s="15" t="s">
        <v>9</v>
      </c>
      <c r="F176" s="17" t="s">
        <v>5</v>
      </c>
      <c r="H176" s="15" t="s">
        <v>189</v>
      </c>
      <c r="I176" s="15" t="s">
        <v>755</v>
      </c>
      <c r="J176" s="26"/>
      <c r="K176" s="15">
        <v>-11.973056</v>
      </c>
      <c r="L176" s="15">
        <v>-45.514721999999999</v>
      </c>
      <c r="M176" s="24"/>
      <c r="N176" s="26"/>
    </row>
    <row r="177" spans="1:21" ht="18" customHeight="1" x14ac:dyDescent="0.25">
      <c r="A177" s="15">
        <v>176</v>
      </c>
      <c r="B177" s="24"/>
      <c r="C177" s="15" t="s">
        <v>48</v>
      </c>
      <c r="D177" s="14" t="s">
        <v>462</v>
      </c>
      <c r="E177" s="15" t="s">
        <v>13</v>
      </c>
      <c r="F177" s="17" t="s">
        <v>5</v>
      </c>
      <c r="H177" s="15" t="s">
        <v>416</v>
      </c>
      <c r="I177" s="15" t="s">
        <v>755</v>
      </c>
      <c r="J177" s="26"/>
      <c r="K177" s="18">
        <v>-10.257658490000001</v>
      </c>
      <c r="L177" s="18">
        <v>-46.90760538</v>
      </c>
      <c r="M177" s="24"/>
      <c r="N177" s="26"/>
    </row>
    <row r="178" spans="1:21" ht="18" customHeight="1" x14ac:dyDescent="0.25">
      <c r="A178" s="15">
        <v>177</v>
      </c>
      <c r="B178" s="24"/>
      <c r="C178" s="15" t="s">
        <v>48</v>
      </c>
      <c r="D178" s="14" t="s">
        <v>252</v>
      </c>
      <c r="E178" s="15" t="s">
        <v>13</v>
      </c>
      <c r="F178" s="17" t="s">
        <v>5</v>
      </c>
      <c r="H178" s="15" t="s">
        <v>189</v>
      </c>
      <c r="I178" s="15" t="s">
        <v>755</v>
      </c>
      <c r="J178" s="26"/>
      <c r="K178" s="15">
        <v>-16.03</v>
      </c>
      <c r="L178" s="15">
        <v>-44.3</v>
      </c>
      <c r="M178" s="24"/>
      <c r="N178" s="26"/>
    </row>
    <row r="179" spans="1:21" ht="18" customHeight="1" x14ac:dyDescent="0.25">
      <c r="A179" s="15">
        <v>178</v>
      </c>
      <c r="B179" s="24"/>
      <c r="C179" s="15" t="s">
        <v>48</v>
      </c>
      <c r="D179" s="14" t="s">
        <v>909</v>
      </c>
      <c r="E179" s="15" t="s">
        <v>579</v>
      </c>
      <c r="F179" s="17" t="s">
        <v>5</v>
      </c>
      <c r="H179" s="15" t="s">
        <v>189</v>
      </c>
      <c r="I179" s="15" t="s">
        <v>755</v>
      </c>
      <c r="J179" s="26"/>
      <c r="K179" s="15">
        <v>-7.18</v>
      </c>
      <c r="L179" s="15">
        <v>-47.42</v>
      </c>
      <c r="M179" s="24"/>
      <c r="N179" s="26"/>
    </row>
    <row r="180" spans="1:21" ht="18" customHeight="1" x14ac:dyDescent="0.25">
      <c r="A180" s="15">
        <v>179</v>
      </c>
      <c r="B180" s="24"/>
      <c r="C180" s="15" t="s">
        <v>48</v>
      </c>
      <c r="D180" s="14" t="s">
        <v>463</v>
      </c>
      <c r="E180" s="15" t="s">
        <v>13</v>
      </c>
      <c r="F180" s="17" t="s">
        <v>5</v>
      </c>
      <c r="H180" s="15" t="s">
        <v>416</v>
      </c>
      <c r="I180" s="15" t="s">
        <v>755</v>
      </c>
      <c r="J180" s="26"/>
      <c r="K180" s="18">
        <v>-15.62705684</v>
      </c>
      <c r="L180" s="18">
        <v>-45.860835870000003</v>
      </c>
      <c r="M180" s="24"/>
      <c r="N180" s="26"/>
    </row>
    <row r="181" spans="1:21" ht="18" customHeight="1" x14ac:dyDescent="0.25">
      <c r="A181" s="15">
        <v>180</v>
      </c>
      <c r="B181" s="25">
        <v>22</v>
      </c>
      <c r="C181" s="15" t="s">
        <v>693</v>
      </c>
      <c r="D181" s="14" t="s">
        <v>700</v>
      </c>
      <c r="E181" s="15" t="s">
        <v>579</v>
      </c>
      <c r="F181" s="17" t="s">
        <v>5</v>
      </c>
      <c r="H181" s="15" t="s">
        <v>696</v>
      </c>
      <c r="I181" s="15" t="s">
        <v>755</v>
      </c>
      <c r="J181" s="27" t="s">
        <v>1027</v>
      </c>
      <c r="K181" s="18">
        <v>-16.490388889999998</v>
      </c>
      <c r="L181" s="18">
        <v>-54.811333329999997</v>
      </c>
      <c r="M181" s="25" t="s">
        <v>5</v>
      </c>
      <c r="N181" s="27" t="s">
        <v>972</v>
      </c>
    </row>
    <row r="182" spans="1:21" ht="18" customHeight="1" x14ac:dyDescent="0.25">
      <c r="A182" s="15">
        <v>181</v>
      </c>
      <c r="B182" s="25"/>
      <c r="C182" s="15" t="s">
        <v>693</v>
      </c>
      <c r="D182" s="14" t="s">
        <v>30</v>
      </c>
      <c r="E182" s="15" t="s">
        <v>5</v>
      </c>
      <c r="F182" s="17" t="s">
        <v>5</v>
      </c>
      <c r="H182" s="15" t="s">
        <v>51</v>
      </c>
      <c r="I182" s="15" t="s">
        <v>755</v>
      </c>
      <c r="J182" s="27"/>
      <c r="K182" s="15">
        <v>-15.6</v>
      </c>
      <c r="L182" s="15">
        <v>-56</v>
      </c>
      <c r="M182" s="25"/>
      <c r="N182" s="27"/>
    </row>
    <row r="183" spans="1:21" ht="18" customHeight="1" x14ac:dyDescent="0.25">
      <c r="A183" s="15">
        <v>182</v>
      </c>
      <c r="B183" s="25">
        <v>23</v>
      </c>
      <c r="C183" s="15" t="s">
        <v>253</v>
      </c>
      <c r="D183" s="14" t="s">
        <v>254</v>
      </c>
      <c r="E183" s="15" t="s">
        <v>903</v>
      </c>
      <c r="F183" s="17" t="s">
        <v>5</v>
      </c>
      <c r="H183" s="15" t="s">
        <v>189</v>
      </c>
      <c r="I183" s="15" t="s">
        <v>755</v>
      </c>
      <c r="J183" s="26" t="s">
        <v>1027</v>
      </c>
      <c r="K183" s="15">
        <v>-13.865556</v>
      </c>
      <c r="L183" s="15">
        <v>-46.922221999999998</v>
      </c>
      <c r="M183" s="25" t="s">
        <v>9</v>
      </c>
      <c r="N183" s="27" t="s">
        <v>975</v>
      </c>
    </row>
    <row r="184" spans="1:21" ht="18" customHeight="1" x14ac:dyDescent="0.25">
      <c r="A184" s="15">
        <v>183</v>
      </c>
      <c r="B184" s="25"/>
      <c r="C184" s="15" t="s">
        <v>253</v>
      </c>
      <c r="D184" s="14" t="s">
        <v>255</v>
      </c>
      <c r="E184" s="15" t="s">
        <v>903</v>
      </c>
      <c r="F184" s="17" t="s">
        <v>5</v>
      </c>
      <c r="H184" s="15" t="s">
        <v>189</v>
      </c>
      <c r="I184" s="15" t="s">
        <v>755</v>
      </c>
      <c r="J184" s="26"/>
      <c r="K184" s="15">
        <v>-13.808056000000001</v>
      </c>
      <c r="L184" s="15">
        <v>-46.536389</v>
      </c>
      <c r="M184" s="25"/>
      <c r="N184" s="27"/>
    </row>
    <row r="185" spans="1:21" ht="18" customHeight="1" x14ac:dyDescent="0.25">
      <c r="A185" s="15">
        <v>184</v>
      </c>
      <c r="B185" s="25"/>
      <c r="C185" s="15" t="s">
        <v>253</v>
      </c>
      <c r="D185" s="14" t="s">
        <v>465</v>
      </c>
      <c r="E185" s="15" t="s">
        <v>903</v>
      </c>
      <c r="F185" s="17" t="s">
        <v>5</v>
      </c>
      <c r="H185" s="15" t="s">
        <v>416</v>
      </c>
      <c r="I185" s="15" t="s">
        <v>755</v>
      </c>
      <c r="J185" s="26"/>
      <c r="K185" s="18">
        <v>-13.18608498</v>
      </c>
      <c r="L185" s="18">
        <v>-46.470301319999997</v>
      </c>
      <c r="M185" s="25"/>
      <c r="N185" s="27"/>
    </row>
    <row r="186" spans="1:21" ht="18" customHeight="1" x14ac:dyDescent="0.25">
      <c r="A186" s="15">
        <v>185</v>
      </c>
      <c r="B186" s="25"/>
      <c r="C186" s="15" t="s">
        <v>253</v>
      </c>
      <c r="D186" s="14" t="s">
        <v>466</v>
      </c>
      <c r="E186" s="15" t="s">
        <v>903</v>
      </c>
      <c r="F186" s="17" t="s">
        <v>5</v>
      </c>
      <c r="H186" s="15" t="s">
        <v>416</v>
      </c>
      <c r="I186" s="15" t="s">
        <v>755</v>
      </c>
      <c r="J186" s="26"/>
      <c r="K186" s="18">
        <v>-13.022145460000001</v>
      </c>
      <c r="L186" s="18">
        <v>-46.404078030000001</v>
      </c>
      <c r="M186" s="25"/>
      <c r="N186" s="27"/>
    </row>
    <row r="187" spans="1:21" ht="18" customHeight="1" x14ac:dyDescent="0.25">
      <c r="A187" s="15">
        <v>186</v>
      </c>
      <c r="B187" s="24">
        <v>24</v>
      </c>
      <c r="C187" s="15" t="s">
        <v>52</v>
      </c>
      <c r="D187" s="14" t="s">
        <v>256</v>
      </c>
      <c r="E187" s="15" t="s">
        <v>579</v>
      </c>
      <c r="F187" s="17" t="s">
        <v>5</v>
      </c>
      <c r="H187" s="15" t="s">
        <v>189</v>
      </c>
      <c r="I187" s="15" t="s">
        <v>755</v>
      </c>
      <c r="J187" s="26" t="s">
        <v>1027</v>
      </c>
      <c r="K187" s="15">
        <v>-21.141667000000002</v>
      </c>
      <c r="L187" s="15">
        <v>-56.720832999999999</v>
      </c>
      <c r="M187" s="24" t="s">
        <v>9</v>
      </c>
      <c r="N187" s="26" t="s">
        <v>972</v>
      </c>
    </row>
    <row r="188" spans="1:21" s="2" customFormat="1" ht="18" customHeight="1" x14ac:dyDescent="0.25">
      <c r="A188" s="9">
        <v>187</v>
      </c>
      <c r="B188" s="24"/>
      <c r="C188" s="4" t="s">
        <v>52</v>
      </c>
      <c r="D188" s="5" t="s">
        <v>894</v>
      </c>
      <c r="E188" s="4" t="s">
        <v>579</v>
      </c>
      <c r="F188" s="4" t="s">
        <v>5</v>
      </c>
      <c r="G188" s="5"/>
      <c r="H188" s="2" t="s">
        <v>416</v>
      </c>
      <c r="I188" s="2" t="s">
        <v>759</v>
      </c>
      <c r="J188" s="26"/>
      <c r="K188" s="4">
        <v>-21.69350597</v>
      </c>
      <c r="L188" s="4">
        <v>-57.737067000000003</v>
      </c>
      <c r="M188" s="24"/>
      <c r="N188" s="26"/>
      <c r="T188" s="9"/>
      <c r="U188" s="9"/>
    </row>
    <row r="189" spans="1:21" s="2" customFormat="1" ht="18" customHeight="1" x14ac:dyDescent="0.25">
      <c r="A189" s="9">
        <v>188</v>
      </c>
      <c r="B189" s="24"/>
      <c r="C189" s="4" t="s">
        <v>52</v>
      </c>
      <c r="D189" s="5" t="s">
        <v>895</v>
      </c>
      <c r="E189" s="4" t="s">
        <v>579</v>
      </c>
      <c r="F189" s="4" t="s">
        <v>5</v>
      </c>
      <c r="G189" s="5"/>
      <c r="H189" s="2" t="s">
        <v>416</v>
      </c>
      <c r="I189" s="2" t="s">
        <v>759</v>
      </c>
      <c r="J189" s="26"/>
      <c r="K189" s="4">
        <v>-21.693338000000001</v>
      </c>
      <c r="L189" s="4">
        <v>-57.737087000000002</v>
      </c>
      <c r="M189" s="24"/>
      <c r="N189" s="26"/>
      <c r="T189" s="9"/>
      <c r="U189" s="9"/>
    </row>
    <row r="190" spans="1:21" ht="18" customHeight="1" x14ac:dyDescent="0.25">
      <c r="A190" s="15">
        <v>189</v>
      </c>
      <c r="B190" s="24"/>
      <c r="C190" s="15" t="s">
        <v>52</v>
      </c>
      <c r="D190" s="14" t="s">
        <v>467</v>
      </c>
      <c r="E190" s="15" t="s">
        <v>903</v>
      </c>
      <c r="F190" s="17" t="s">
        <v>5</v>
      </c>
      <c r="H190" s="15" t="s">
        <v>416</v>
      </c>
      <c r="I190" s="15" t="s">
        <v>755</v>
      </c>
      <c r="J190" s="26"/>
      <c r="K190" s="18">
        <v>-21.490860619999999</v>
      </c>
      <c r="L190" s="18">
        <v>-56.40200557</v>
      </c>
      <c r="M190" s="24"/>
      <c r="N190" s="26"/>
    </row>
    <row r="191" spans="1:21" ht="18" customHeight="1" x14ac:dyDescent="0.25">
      <c r="A191" s="15">
        <v>190</v>
      </c>
      <c r="B191" s="24"/>
      <c r="C191" s="15" t="s">
        <v>52</v>
      </c>
      <c r="D191" s="14" t="s">
        <v>31</v>
      </c>
      <c r="E191" s="15" t="s">
        <v>13</v>
      </c>
      <c r="F191" s="17" t="s">
        <v>5</v>
      </c>
      <c r="H191" s="15" t="s">
        <v>51</v>
      </c>
      <c r="I191" s="15" t="s">
        <v>755</v>
      </c>
      <c r="J191" s="26"/>
      <c r="K191" s="15">
        <v>-11.636583</v>
      </c>
      <c r="L191" s="15">
        <v>-50.673250000000003</v>
      </c>
      <c r="M191" s="24"/>
      <c r="N191" s="26"/>
    </row>
    <row r="192" spans="1:21" ht="18" customHeight="1" x14ac:dyDescent="0.25">
      <c r="A192" s="15">
        <v>191</v>
      </c>
      <c r="B192" s="24"/>
      <c r="C192" s="15" t="s">
        <v>52</v>
      </c>
      <c r="D192" s="14" t="s">
        <v>468</v>
      </c>
      <c r="E192" s="15" t="s">
        <v>579</v>
      </c>
      <c r="F192" s="17" t="s">
        <v>5</v>
      </c>
      <c r="H192" s="15" t="s">
        <v>416</v>
      </c>
      <c r="I192" s="15" t="s">
        <v>755</v>
      </c>
      <c r="J192" s="26"/>
      <c r="K192" s="18">
        <v>-14.68981821</v>
      </c>
      <c r="L192" s="18">
        <v>-56.304732739999999</v>
      </c>
      <c r="M192" s="24"/>
      <c r="N192" s="26"/>
    </row>
    <row r="193" spans="1:21" s="2" customFormat="1" ht="18" customHeight="1" x14ac:dyDescent="0.25">
      <c r="A193" s="9">
        <v>192</v>
      </c>
      <c r="B193" s="24">
        <v>25</v>
      </c>
      <c r="C193" s="2" t="s">
        <v>53</v>
      </c>
      <c r="D193" s="1" t="s">
        <v>471</v>
      </c>
      <c r="E193" s="2" t="s">
        <v>9</v>
      </c>
      <c r="F193" s="2" t="s">
        <v>9</v>
      </c>
      <c r="G193" s="11"/>
      <c r="H193" s="2" t="s">
        <v>416</v>
      </c>
      <c r="I193" s="2" t="s">
        <v>756</v>
      </c>
      <c r="J193" s="26" t="s">
        <v>756</v>
      </c>
      <c r="K193">
        <v>-18.028465260000001</v>
      </c>
      <c r="L193">
        <v>-44.258225250000002</v>
      </c>
      <c r="M193" s="24" t="s">
        <v>9</v>
      </c>
      <c r="N193" s="26" t="s">
        <v>258</v>
      </c>
      <c r="T193" s="9"/>
      <c r="U193" s="9"/>
    </row>
    <row r="194" spans="1:21" s="2" customFormat="1" ht="18" customHeight="1" x14ac:dyDescent="0.25">
      <c r="A194" s="9">
        <v>193</v>
      </c>
      <c r="B194" s="24"/>
      <c r="C194" s="2" t="s">
        <v>53</v>
      </c>
      <c r="D194" s="1" t="s">
        <v>259</v>
      </c>
      <c r="E194" s="2" t="s">
        <v>579</v>
      </c>
      <c r="F194" s="2" t="s">
        <v>9</v>
      </c>
      <c r="G194" s="11"/>
      <c r="H194" s="2" t="s">
        <v>189</v>
      </c>
      <c r="I194" s="2" t="s">
        <v>756</v>
      </c>
      <c r="J194" s="26"/>
      <c r="K194" s="2">
        <v>-17.961943999999999</v>
      </c>
      <c r="L194" s="2">
        <v>-43.935555000000001</v>
      </c>
      <c r="M194" s="24"/>
      <c r="N194" s="26"/>
      <c r="T194" s="9"/>
      <c r="U194" s="9"/>
    </row>
    <row r="195" spans="1:21" s="2" customFormat="1" ht="18" customHeight="1" x14ac:dyDescent="0.25">
      <c r="A195" s="9">
        <v>194</v>
      </c>
      <c r="B195" s="24"/>
      <c r="C195" s="2" t="s">
        <v>53</v>
      </c>
      <c r="D195" s="1" t="s">
        <v>260</v>
      </c>
      <c r="E195" s="2" t="s">
        <v>9</v>
      </c>
      <c r="F195" s="2" t="s">
        <v>9</v>
      </c>
      <c r="G195" s="11"/>
      <c r="H195" s="2" t="s">
        <v>189</v>
      </c>
      <c r="I195" s="2" t="s">
        <v>756</v>
      </c>
      <c r="J195" s="26"/>
      <c r="K195" s="2">
        <v>-17.891667000000002</v>
      </c>
      <c r="L195" s="2">
        <v>-43.806389000000003</v>
      </c>
      <c r="M195" s="24"/>
      <c r="N195" s="26"/>
      <c r="T195" s="9"/>
      <c r="U195" s="9"/>
    </row>
    <row r="196" spans="1:21" s="2" customFormat="1" ht="18" customHeight="1" x14ac:dyDescent="0.25">
      <c r="A196" s="9">
        <v>195</v>
      </c>
      <c r="B196" s="24"/>
      <c r="C196" s="2" t="s">
        <v>53</v>
      </c>
      <c r="D196" s="1" t="s">
        <v>469</v>
      </c>
      <c r="E196" s="2" t="s">
        <v>9</v>
      </c>
      <c r="F196" s="2" t="s">
        <v>9</v>
      </c>
      <c r="G196" s="11"/>
      <c r="H196" s="2" t="s">
        <v>416</v>
      </c>
      <c r="I196" s="2" t="s">
        <v>756</v>
      </c>
      <c r="J196" s="26"/>
      <c r="K196">
        <v>-17.399999430000001</v>
      </c>
      <c r="L196">
        <v>-44.403090329999998</v>
      </c>
      <c r="M196" s="24"/>
      <c r="N196" s="26"/>
      <c r="T196" s="9"/>
      <c r="U196" s="9"/>
    </row>
    <row r="197" spans="1:21" s="2" customFormat="1" ht="18" customHeight="1" x14ac:dyDescent="0.25">
      <c r="A197" s="9">
        <v>196</v>
      </c>
      <c r="B197" s="24"/>
      <c r="C197" s="2" t="s">
        <v>53</v>
      </c>
      <c r="D197" s="1" t="s">
        <v>472</v>
      </c>
      <c r="E197" s="2" t="s">
        <v>9</v>
      </c>
      <c r="F197" s="2" t="s">
        <v>9</v>
      </c>
      <c r="G197" s="11"/>
      <c r="H197" s="2" t="s">
        <v>416</v>
      </c>
      <c r="I197" s="2" t="s">
        <v>756</v>
      </c>
      <c r="J197" s="26"/>
      <c r="K197">
        <v>-17.90843611</v>
      </c>
      <c r="L197">
        <v>-43.988121219999996</v>
      </c>
      <c r="M197" s="24"/>
      <c r="N197" s="26"/>
      <c r="T197" s="9"/>
      <c r="U197" s="9"/>
    </row>
    <row r="198" spans="1:21" s="2" customFormat="1" ht="18" customHeight="1" x14ac:dyDescent="0.25">
      <c r="A198" s="9">
        <v>197</v>
      </c>
      <c r="B198" s="24"/>
      <c r="C198" s="2" t="s">
        <v>53</v>
      </c>
      <c r="D198" s="1" t="s">
        <v>470</v>
      </c>
      <c r="E198" s="2" t="s">
        <v>9</v>
      </c>
      <c r="F198" s="2" t="s">
        <v>9</v>
      </c>
      <c r="G198" s="11"/>
      <c r="H198" s="2" t="s">
        <v>416</v>
      </c>
      <c r="I198" s="2" t="s">
        <v>756</v>
      </c>
      <c r="J198" s="26"/>
      <c r="K198">
        <v>-17.965106250000002</v>
      </c>
      <c r="L198">
        <v>-44.322526850000003</v>
      </c>
      <c r="M198" s="24"/>
      <c r="N198" s="26"/>
      <c r="T198" s="9"/>
      <c r="U198" s="9"/>
    </row>
    <row r="199" spans="1:21" s="2" customFormat="1" ht="18" customHeight="1" x14ac:dyDescent="0.25">
      <c r="A199" s="9">
        <v>198</v>
      </c>
      <c r="B199" s="24"/>
      <c r="C199" s="2" t="s">
        <v>53</v>
      </c>
      <c r="D199" s="1" t="s">
        <v>54</v>
      </c>
      <c r="E199" s="2" t="s">
        <v>9</v>
      </c>
      <c r="F199" s="2" t="s">
        <v>9</v>
      </c>
      <c r="G199" s="11"/>
      <c r="H199" s="2" t="s">
        <v>51</v>
      </c>
      <c r="I199" s="2" t="s">
        <v>756</v>
      </c>
      <c r="J199" s="26"/>
      <c r="K199" s="2">
        <v>-17.757833000000002</v>
      </c>
      <c r="L199" s="2">
        <v>-44.178333000000002</v>
      </c>
      <c r="M199" s="24"/>
      <c r="N199" s="26"/>
      <c r="T199" s="9"/>
      <c r="U199" s="9"/>
    </row>
    <row r="200" spans="1:21" s="2" customFormat="1" ht="18" customHeight="1" x14ac:dyDescent="0.25">
      <c r="A200" s="9">
        <v>199</v>
      </c>
      <c r="B200" s="24"/>
      <c r="C200" s="2" t="s">
        <v>53</v>
      </c>
      <c r="D200" s="1" t="s">
        <v>257</v>
      </c>
      <c r="E200" s="2" t="s">
        <v>9</v>
      </c>
      <c r="F200" s="2" t="s">
        <v>9</v>
      </c>
      <c r="G200" s="11"/>
      <c r="H200" s="2" t="s">
        <v>189</v>
      </c>
      <c r="I200" s="2" t="s">
        <v>756</v>
      </c>
      <c r="J200" s="26"/>
      <c r="K200" s="2">
        <v>-17.88</v>
      </c>
      <c r="L200" s="2">
        <v>-44.25</v>
      </c>
      <c r="M200" s="24"/>
      <c r="N200" s="26"/>
      <c r="T200" s="9"/>
      <c r="U200" s="9"/>
    </row>
    <row r="201" spans="1:21" s="2" customFormat="1" ht="18" customHeight="1" x14ac:dyDescent="0.25">
      <c r="A201" s="9">
        <v>200</v>
      </c>
      <c r="B201" s="24">
        <v>26</v>
      </c>
      <c r="C201" s="2" t="s">
        <v>55</v>
      </c>
      <c r="D201" s="1" t="s">
        <v>473</v>
      </c>
      <c r="E201" s="2" t="s">
        <v>13</v>
      </c>
      <c r="F201" s="2" t="s">
        <v>9</v>
      </c>
      <c r="G201" s="11"/>
      <c r="H201" s="2" t="s">
        <v>416</v>
      </c>
      <c r="I201" s="2" t="s">
        <v>756</v>
      </c>
      <c r="J201" s="26" t="s">
        <v>756</v>
      </c>
      <c r="K201">
        <v>-18.23669246</v>
      </c>
      <c r="L201">
        <v>-43.502062840000001</v>
      </c>
      <c r="M201" s="24" t="s">
        <v>9</v>
      </c>
      <c r="N201" s="26" t="s">
        <v>258</v>
      </c>
      <c r="T201" s="9"/>
      <c r="U201" s="9"/>
    </row>
    <row r="202" spans="1:21" s="2" customFormat="1" ht="18" customHeight="1" x14ac:dyDescent="0.25">
      <c r="A202" s="9">
        <v>201</v>
      </c>
      <c r="B202" s="24"/>
      <c r="C202" s="2" t="s">
        <v>55</v>
      </c>
      <c r="D202" s="1" t="s">
        <v>263</v>
      </c>
      <c r="E202" s="2" t="s">
        <v>579</v>
      </c>
      <c r="F202" s="2" t="s">
        <v>9</v>
      </c>
      <c r="G202" s="11"/>
      <c r="H202" s="2" t="s">
        <v>189</v>
      </c>
      <c r="I202" s="2" t="s">
        <v>756</v>
      </c>
      <c r="J202" s="26"/>
      <c r="K202" s="2">
        <v>-18.120277999999999</v>
      </c>
      <c r="L202" s="2">
        <v>-43.343611000000003</v>
      </c>
      <c r="M202" s="24"/>
      <c r="N202" s="26"/>
      <c r="T202" s="9"/>
      <c r="U202" s="9"/>
    </row>
    <row r="203" spans="1:21" s="2" customFormat="1" ht="18" customHeight="1" x14ac:dyDescent="0.25">
      <c r="A203" s="9">
        <v>202</v>
      </c>
      <c r="B203" s="24"/>
      <c r="C203" s="2" t="s">
        <v>55</v>
      </c>
      <c r="D203" s="1" t="s">
        <v>262</v>
      </c>
      <c r="E203" s="2" t="s">
        <v>579</v>
      </c>
      <c r="F203" s="2" t="s">
        <v>9</v>
      </c>
      <c r="G203" s="11"/>
      <c r="H203" s="2" t="s">
        <v>189</v>
      </c>
      <c r="I203" s="2" t="s">
        <v>756</v>
      </c>
      <c r="J203" s="26"/>
      <c r="K203" s="2">
        <v>-18.120277999999999</v>
      </c>
      <c r="L203" s="2">
        <v>-43.343611000000003</v>
      </c>
      <c r="M203" s="24"/>
      <c r="N203" s="26"/>
      <c r="T203" s="9"/>
      <c r="U203" s="9"/>
    </row>
    <row r="204" spans="1:21" s="2" customFormat="1" ht="18" customHeight="1" x14ac:dyDescent="0.25">
      <c r="A204" s="9">
        <v>203</v>
      </c>
      <c r="B204" s="24"/>
      <c r="C204" s="2" t="s">
        <v>55</v>
      </c>
      <c r="D204" s="1" t="s">
        <v>904</v>
      </c>
      <c r="E204" s="2" t="s">
        <v>9</v>
      </c>
      <c r="F204" s="2" t="s">
        <v>9</v>
      </c>
      <c r="G204" s="11"/>
      <c r="H204" s="2" t="s">
        <v>416</v>
      </c>
      <c r="I204" s="2" t="s">
        <v>756</v>
      </c>
      <c r="J204" s="26"/>
      <c r="K204">
        <v>-18.09069603</v>
      </c>
      <c r="L204">
        <v>-43.408347900000003</v>
      </c>
      <c r="M204" s="24"/>
      <c r="N204" s="26"/>
      <c r="T204" s="9"/>
      <c r="U204" s="9"/>
    </row>
    <row r="205" spans="1:21" s="2" customFormat="1" ht="18" customHeight="1" x14ac:dyDescent="0.25">
      <c r="A205" s="9">
        <v>204</v>
      </c>
      <c r="B205" s="24"/>
      <c r="C205" s="2" t="s">
        <v>55</v>
      </c>
      <c r="D205" s="1" t="s">
        <v>56</v>
      </c>
      <c r="E205" s="2" t="s">
        <v>13</v>
      </c>
      <c r="F205" s="2" t="s">
        <v>9</v>
      </c>
      <c r="G205" s="11"/>
      <c r="H205" s="2" t="s">
        <v>51</v>
      </c>
      <c r="I205" s="2" t="s">
        <v>756</v>
      </c>
      <c r="J205" s="26"/>
      <c r="K205" s="2">
        <v>-18.198222000000001</v>
      </c>
      <c r="L205" s="2">
        <v>-43.210861000000001</v>
      </c>
      <c r="M205" s="24"/>
      <c r="N205" s="26"/>
      <c r="T205" s="9"/>
      <c r="U205" s="9"/>
    </row>
    <row r="206" spans="1:21" s="2" customFormat="1" ht="35.25" customHeight="1" x14ac:dyDescent="0.25">
      <c r="A206" s="9">
        <v>205</v>
      </c>
      <c r="B206" s="24"/>
      <c r="C206" s="2" t="s">
        <v>55</v>
      </c>
      <c r="D206" s="1" t="s">
        <v>261</v>
      </c>
      <c r="E206" s="2" t="s">
        <v>579</v>
      </c>
      <c r="F206" s="2" t="s">
        <v>9</v>
      </c>
      <c r="G206" s="11" t="s">
        <v>969</v>
      </c>
      <c r="H206" s="2" t="s">
        <v>189</v>
      </c>
      <c r="I206" s="2" t="s">
        <v>756</v>
      </c>
      <c r="J206" s="26"/>
      <c r="K206" s="2">
        <v>-18.100000000000001</v>
      </c>
      <c r="L206" s="2">
        <v>-43.47</v>
      </c>
      <c r="M206" s="24"/>
      <c r="N206" s="26"/>
      <c r="T206" s="9"/>
      <c r="U206" s="9"/>
    </row>
    <row r="207" spans="1:21" s="2" customFormat="1" ht="18" customHeight="1" x14ac:dyDescent="0.25">
      <c r="A207" s="9">
        <v>206</v>
      </c>
      <c r="B207" s="24">
        <v>27</v>
      </c>
      <c r="C207" s="2" t="s">
        <v>502</v>
      </c>
      <c r="D207" s="1" t="s">
        <v>496</v>
      </c>
      <c r="E207" s="2" t="s">
        <v>9</v>
      </c>
      <c r="F207" s="2" t="s">
        <v>9</v>
      </c>
      <c r="G207" s="11"/>
      <c r="H207" s="2" t="s">
        <v>416</v>
      </c>
      <c r="I207" s="2" t="s">
        <v>756</v>
      </c>
      <c r="J207" s="26" t="s">
        <v>756</v>
      </c>
      <c r="K207">
        <v>-18.216600320000001</v>
      </c>
      <c r="L207">
        <v>-43.631494029999999</v>
      </c>
      <c r="M207" s="24" t="s">
        <v>9</v>
      </c>
      <c r="N207" s="26" t="s">
        <v>258</v>
      </c>
      <c r="T207" s="9"/>
      <c r="U207" s="9"/>
    </row>
    <row r="208" spans="1:21" s="2" customFormat="1" ht="18" customHeight="1" x14ac:dyDescent="0.25">
      <c r="A208" s="9">
        <v>207</v>
      </c>
      <c r="B208" s="24"/>
      <c r="C208" s="2" t="s">
        <v>502</v>
      </c>
      <c r="D208" s="1" t="s">
        <v>491</v>
      </c>
      <c r="E208" s="2" t="s">
        <v>9</v>
      </c>
      <c r="F208" s="2" t="s">
        <v>9</v>
      </c>
      <c r="G208" s="11"/>
      <c r="H208" s="2" t="s">
        <v>416</v>
      </c>
      <c r="I208" s="2" t="s">
        <v>756</v>
      </c>
      <c r="J208" s="26"/>
      <c r="K208">
        <v>-17.13136944</v>
      </c>
      <c r="L208">
        <v>-43.086536109999997</v>
      </c>
      <c r="M208" s="24"/>
      <c r="N208" s="26"/>
      <c r="T208" s="9"/>
      <c r="U208" s="9"/>
    </row>
    <row r="209" spans="1:21" s="2" customFormat="1" ht="18" customHeight="1" x14ac:dyDescent="0.25">
      <c r="A209" s="9">
        <v>208</v>
      </c>
      <c r="B209" s="24"/>
      <c r="C209" s="2" t="s">
        <v>502</v>
      </c>
      <c r="D209" s="1" t="s">
        <v>490</v>
      </c>
      <c r="E209" s="2" t="s">
        <v>9</v>
      </c>
      <c r="F209" s="2" t="s">
        <v>9</v>
      </c>
      <c r="G209" s="11"/>
      <c r="H209" s="2" t="s">
        <v>416</v>
      </c>
      <c r="I209" s="2" t="s">
        <v>756</v>
      </c>
      <c r="J209" s="26"/>
      <c r="K209">
        <v>-16.894306</v>
      </c>
      <c r="L209">
        <v>-42.986904000000003</v>
      </c>
      <c r="M209" s="24"/>
      <c r="N209" s="26"/>
      <c r="T209" s="9"/>
      <c r="U209" s="9"/>
    </row>
    <row r="210" spans="1:21" s="2" customFormat="1" ht="18" customHeight="1" x14ac:dyDescent="0.25">
      <c r="A210" s="9">
        <v>209</v>
      </c>
      <c r="B210" s="24"/>
      <c r="C210" s="2" t="s">
        <v>502</v>
      </c>
      <c r="D210" s="1" t="s">
        <v>495</v>
      </c>
      <c r="E210" s="2" t="s">
        <v>9</v>
      </c>
      <c r="F210" s="2" t="s">
        <v>9</v>
      </c>
      <c r="G210" s="11"/>
      <c r="H210" s="2" t="s">
        <v>416</v>
      </c>
      <c r="I210" s="2" t="s">
        <v>756</v>
      </c>
      <c r="J210" s="26"/>
      <c r="K210">
        <v>-18.120313020000001</v>
      </c>
      <c r="L210">
        <v>-43.57991517</v>
      </c>
      <c r="M210" s="24"/>
      <c r="N210" s="26"/>
      <c r="T210" s="9"/>
      <c r="U210" s="9"/>
    </row>
    <row r="211" spans="1:21" s="2" customFormat="1" ht="18" customHeight="1" x14ac:dyDescent="0.25">
      <c r="A211" s="9">
        <v>210</v>
      </c>
      <c r="B211" s="24"/>
      <c r="C211" s="2" t="s">
        <v>502</v>
      </c>
      <c r="D211" s="1" t="s">
        <v>498</v>
      </c>
      <c r="E211" s="2" t="s">
        <v>9</v>
      </c>
      <c r="F211" s="2" t="s">
        <v>9</v>
      </c>
      <c r="G211" s="11"/>
      <c r="H211" s="2" t="s">
        <v>416</v>
      </c>
      <c r="I211" s="2" t="s">
        <v>756</v>
      </c>
      <c r="J211" s="26"/>
      <c r="K211">
        <v>-18.306000000000001</v>
      </c>
      <c r="L211">
        <v>-43.901000000000003</v>
      </c>
      <c r="M211" s="24"/>
      <c r="N211" s="26"/>
      <c r="T211" s="9"/>
      <c r="U211" s="9"/>
    </row>
    <row r="212" spans="1:21" s="2" customFormat="1" ht="18" customHeight="1" x14ac:dyDescent="0.25">
      <c r="A212" s="9">
        <v>211</v>
      </c>
      <c r="B212" s="24"/>
      <c r="C212" s="2" t="s">
        <v>502</v>
      </c>
      <c r="D212" s="1" t="s">
        <v>497</v>
      </c>
      <c r="E212" s="2" t="s">
        <v>9</v>
      </c>
      <c r="F212" s="2" t="s">
        <v>9</v>
      </c>
      <c r="G212" s="11"/>
      <c r="H212" s="2" t="s">
        <v>416</v>
      </c>
      <c r="I212" s="2" t="s">
        <v>756</v>
      </c>
      <c r="J212" s="26"/>
      <c r="K212">
        <v>-18.282827090000001</v>
      </c>
      <c r="L212">
        <v>-43.768353380000001</v>
      </c>
      <c r="M212" s="24"/>
      <c r="N212" s="26"/>
      <c r="T212" s="9"/>
      <c r="U212" s="9"/>
    </row>
    <row r="213" spans="1:21" s="2" customFormat="1" ht="18" customHeight="1" x14ac:dyDescent="0.25">
      <c r="A213" s="9">
        <v>212</v>
      </c>
      <c r="B213" s="24"/>
      <c r="C213" s="2" t="s">
        <v>502</v>
      </c>
      <c r="D213" s="1" t="s">
        <v>494</v>
      </c>
      <c r="E213" s="2" t="s">
        <v>9</v>
      </c>
      <c r="F213" s="2" t="s">
        <v>9</v>
      </c>
      <c r="G213" s="11"/>
      <c r="H213" s="2" t="s">
        <v>416</v>
      </c>
      <c r="I213" s="2" t="s">
        <v>756</v>
      </c>
      <c r="J213" s="26"/>
      <c r="K213">
        <v>-18.10646959</v>
      </c>
      <c r="L213">
        <v>-43.538346509999997</v>
      </c>
      <c r="M213" s="24"/>
      <c r="N213" s="26"/>
      <c r="T213" s="9"/>
      <c r="U213" s="9"/>
    </row>
    <row r="214" spans="1:21" s="2" customFormat="1" ht="18" customHeight="1" x14ac:dyDescent="0.25">
      <c r="A214" s="9">
        <v>213</v>
      </c>
      <c r="B214" s="24"/>
      <c r="C214" s="2" t="s">
        <v>502</v>
      </c>
      <c r="D214" s="1" t="s">
        <v>500</v>
      </c>
      <c r="E214" s="2" t="s">
        <v>9</v>
      </c>
      <c r="F214" s="2" t="s">
        <v>9</v>
      </c>
      <c r="G214" s="11"/>
      <c r="H214" s="2" t="s">
        <v>416</v>
      </c>
      <c r="I214" s="2" t="s">
        <v>756</v>
      </c>
      <c r="J214" s="26"/>
      <c r="K214">
        <v>-18.510999999999999</v>
      </c>
      <c r="L214">
        <v>-43.677</v>
      </c>
      <c r="M214" s="24"/>
      <c r="N214" s="26"/>
      <c r="T214" s="9"/>
      <c r="U214" s="9"/>
    </row>
    <row r="215" spans="1:21" s="2" customFormat="1" ht="18" customHeight="1" x14ac:dyDescent="0.25">
      <c r="A215" s="9">
        <v>214</v>
      </c>
      <c r="B215" s="24"/>
      <c r="C215" s="2" t="s">
        <v>502</v>
      </c>
      <c r="D215" s="1" t="s">
        <v>501</v>
      </c>
      <c r="E215" s="2" t="s">
        <v>9</v>
      </c>
      <c r="F215" s="2" t="s">
        <v>9</v>
      </c>
      <c r="G215" s="11"/>
      <c r="H215" s="2" t="s">
        <v>416</v>
      </c>
      <c r="I215" s="2" t="s">
        <v>756</v>
      </c>
      <c r="J215" s="26"/>
      <c r="K215">
        <v>-18.577910450000001</v>
      </c>
      <c r="L215">
        <v>-43.590821750000003</v>
      </c>
      <c r="M215" s="24"/>
      <c r="N215" s="26"/>
      <c r="T215" s="9"/>
      <c r="U215" s="9"/>
    </row>
    <row r="216" spans="1:21" s="2" customFormat="1" ht="18" customHeight="1" x14ac:dyDescent="0.25">
      <c r="A216" s="9">
        <v>215</v>
      </c>
      <c r="B216" s="24"/>
      <c r="C216" s="2" t="s">
        <v>502</v>
      </c>
      <c r="D216" s="1" t="s">
        <v>499</v>
      </c>
      <c r="E216" s="2" t="s">
        <v>9</v>
      </c>
      <c r="F216" s="2" t="s">
        <v>9</v>
      </c>
      <c r="G216" s="11"/>
      <c r="H216" s="2" t="s">
        <v>416</v>
      </c>
      <c r="I216" s="2" t="s">
        <v>756</v>
      </c>
      <c r="J216" s="26"/>
      <c r="K216">
        <v>-18.2441852</v>
      </c>
      <c r="L216">
        <v>-43.598022</v>
      </c>
      <c r="M216" s="24"/>
      <c r="N216" s="26"/>
      <c r="T216" s="9"/>
      <c r="U216" s="9"/>
    </row>
    <row r="217" spans="1:21" s="2" customFormat="1" ht="18" customHeight="1" x14ac:dyDescent="0.25">
      <c r="A217" s="9">
        <v>216</v>
      </c>
      <c r="B217" s="24"/>
      <c r="C217" s="2" t="s">
        <v>502</v>
      </c>
      <c r="D217" s="1" t="s">
        <v>492</v>
      </c>
      <c r="E217" s="2" t="s">
        <v>9</v>
      </c>
      <c r="F217" s="2" t="s">
        <v>9</v>
      </c>
      <c r="G217" s="11"/>
      <c r="H217" s="2" t="s">
        <v>416</v>
      </c>
      <c r="I217" s="2" t="s">
        <v>756</v>
      </c>
      <c r="J217" s="26"/>
      <c r="K217">
        <v>-17.438580000000002</v>
      </c>
      <c r="L217">
        <v>-43.621463329999997</v>
      </c>
      <c r="M217" s="24"/>
      <c r="N217" s="26"/>
      <c r="T217" s="9"/>
      <c r="U217" s="9"/>
    </row>
    <row r="218" spans="1:21" s="2" customFormat="1" ht="18" customHeight="1" x14ac:dyDescent="0.25">
      <c r="A218" s="9">
        <v>217</v>
      </c>
      <c r="B218" s="24"/>
      <c r="C218" s="2" t="s">
        <v>502</v>
      </c>
      <c r="D218" s="1" t="s">
        <v>493</v>
      </c>
      <c r="E218" s="2" t="s">
        <v>9</v>
      </c>
      <c r="F218" s="2" t="s">
        <v>9</v>
      </c>
      <c r="G218" s="11"/>
      <c r="H218" s="2" t="s">
        <v>416</v>
      </c>
      <c r="I218" s="2" t="s">
        <v>756</v>
      </c>
      <c r="J218" s="26"/>
      <c r="K218">
        <v>-17.89517597</v>
      </c>
      <c r="L218">
        <v>-43.768363970000003</v>
      </c>
      <c r="M218" s="24"/>
      <c r="N218" s="26"/>
      <c r="T218" s="9"/>
      <c r="U218" s="9"/>
    </row>
    <row r="219" spans="1:21" s="2" customFormat="1" ht="18" customHeight="1" x14ac:dyDescent="0.25">
      <c r="A219" s="9">
        <v>218</v>
      </c>
      <c r="B219" s="24"/>
      <c r="C219" s="2" t="s">
        <v>916</v>
      </c>
      <c r="D219" s="1" t="s">
        <v>62</v>
      </c>
      <c r="E219" s="2" t="s">
        <v>9</v>
      </c>
      <c r="F219" s="2" t="s">
        <v>9</v>
      </c>
      <c r="G219" s="11"/>
      <c r="H219" s="2" t="s">
        <v>51</v>
      </c>
      <c r="I219" s="2" t="s">
        <v>756</v>
      </c>
      <c r="J219" s="26"/>
      <c r="K219" s="2">
        <v>-18.219166999999999</v>
      </c>
      <c r="L219" s="2">
        <v>-43.623333000000002</v>
      </c>
      <c r="M219" s="24"/>
      <c r="N219" s="26"/>
      <c r="T219" s="9"/>
      <c r="U219" s="9"/>
    </row>
    <row r="220" spans="1:21" s="2" customFormat="1" ht="18" customHeight="1" x14ac:dyDescent="0.25">
      <c r="A220" s="9">
        <v>219</v>
      </c>
      <c r="B220" s="24"/>
      <c r="C220" s="2" t="s">
        <v>916</v>
      </c>
      <c r="D220" s="1" t="s">
        <v>488</v>
      </c>
      <c r="E220" s="2" t="s">
        <v>9</v>
      </c>
      <c r="F220" s="2" t="s">
        <v>9</v>
      </c>
      <c r="G220" s="11"/>
      <c r="H220" s="2" t="s">
        <v>416</v>
      </c>
      <c r="I220" s="2" t="s">
        <v>756</v>
      </c>
      <c r="J220" s="26"/>
      <c r="K220">
        <v>-19.057180500000001</v>
      </c>
      <c r="L220">
        <v>-43.708533330000002</v>
      </c>
      <c r="M220" s="24"/>
      <c r="N220" s="26"/>
      <c r="T220" s="9"/>
      <c r="U220" s="9"/>
    </row>
    <row r="221" spans="1:21" s="2" customFormat="1" ht="18" customHeight="1" x14ac:dyDescent="0.25">
      <c r="A221" s="9">
        <v>220</v>
      </c>
      <c r="B221" s="24"/>
      <c r="C221" s="2" t="s">
        <v>916</v>
      </c>
      <c r="D221" s="1" t="s">
        <v>477</v>
      </c>
      <c r="E221" s="2" t="s">
        <v>9</v>
      </c>
      <c r="F221" s="2" t="s">
        <v>9</v>
      </c>
      <c r="G221" s="11"/>
      <c r="H221" s="2" t="s">
        <v>416</v>
      </c>
      <c r="I221" s="2" t="s">
        <v>756</v>
      </c>
      <c r="J221" s="26"/>
      <c r="K221">
        <v>-17.19741823</v>
      </c>
      <c r="L221">
        <v>-43.314655250000001</v>
      </c>
      <c r="M221" s="24"/>
      <c r="N221" s="26"/>
      <c r="T221" s="9"/>
      <c r="U221" s="9"/>
    </row>
    <row r="222" spans="1:21" s="2" customFormat="1" ht="18" customHeight="1" x14ac:dyDescent="0.25">
      <c r="A222" s="9">
        <v>221</v>
      </c>
      <c r="B222" s="24"/>
      <c r="C222" s="2" t="s">
        <v>916</v>
      </c>
      <c r="D222" s="1" t="s">
        <v>273</v>
      </c>
      <c r="E222" s="2" t="s">
        <v>579</v>
      </c>
      <c r="F222" s="2" t="s">
        <v>9</v>
      </c>
      <c r="G222" s="11"/>
      <c r="H222" s="2" t="s">
        <v>189</v>
      </c>
      <c r="I222" s="2" t="s">
        <v>756</v>
      </c>
      <c r="J222" s="26"/>
      <c r="K222" s="2">
        <v>-18.120277999999999</v>
      </c>
      <c r="L222" s="2">
        <v>-43.343611000000003</v>
      </c>
      <c r="M222" s="24"/>
      <c r="N222" s="26"/>
      <c r="T222" s="9"/>
      <c r="U222" s="9"/>
    </row>
    <row r="223" spans="1:21" s="2" customFormat="1" ht="18" customHeight="1" x14ac:dyDescent="0.25">
      <c r="A223" s="9">
        <v>222</v>
      </c>
      <c r="B223" s="24"/>
      <c r="C223" s="2" t="s">
        <v>916</v>
      </c>
      <c r="D223" s="1" t="s">
        <v>478</v>
      </c>
      <c r="E223" s="2" t="s">
        <v>9</v>
      </c>
      <c r="F223" s="2" t="s">
        <v>9</v>
      </c>
      <c r="G223" s="11"/>
      <c r="H223" s="2" t="s">
        <v>416</v>
      </c>
      <c r="I223" s="2" t="s">
        <v>756</v>
      </c>
      <c r="J223" s="26"/>
      <c r="K223">
        <v>-18.1203954</v>
      </c>
      <c r="L223">
        <v>-43.343538600000002</v>
      </c>
      <c r="M223" s="24"/>
      <c r="N223" s="26"/>
      <c r="T223" s="9"/>
      <c r="U223" s="9"/>
    </row>
    <row r="224" spans="1:21" s="2" customFormat="1" ht="18" customHeight="1" x14ac:dyDescent="0.25">
      <c r="A224" s="9">
        <v>223</v>
      </c>
      <c r="B224" s="24"/>
      <c r="C224" s="2" t="s">
        <v>916</v>
      </c>
      <c r="D224" s="1" t="s">
        <v>482</v>
      </c>
      <c r="E224" s="2" t="s">
        <v>9</v>
      </c>
      <c r="F224" s="2" t="s">
        <v>9</v>
      </c>
      <c r="G224" s="11"/>
      <c r="H224" s="2" t="s">
        <v>416</v>
      </c>
      <c r="I224" s="2" t="s">
        <v>756</v>
      </c>
      <c r="J224" s="26"/>
      <c r="K224">
        <v>-18.248782009999999</v>
      </c>
      <c r="L224">
        <v>-43.58377935</v>
      </c>
      <c r="M224" s="24"/>
      <c r="N224" s="26"/>
      <c r="T224" s="9"/>
      <c r="U224" s="9"/>
    </row>
    <row r="225" spans="1:21" s="2" customFormat="1" ht="18" customHeight="1" x14ac:dyDescent="0.25">
      <c r="A225" s="9">
        <v>224</v>
      </c>
      <c r="B225" s="24"/>
      <c r="C225" s="2" t="s">
        <v>916</v>
      </c>
      <c r="D225" s="1" t="s">
        <v>272</v>
      </c>
      <c r="E225" s="2" t="s">
        <v>9</v>
      </c>
      <c r="F225" s="2" t="s">
        <v>9</v>
      </c>
      <c r="G225" s="11"/>
      <c r="H225" s="2" t="s">
        <v>189</v>
      </c>
      <c r="I225" s="2" t="s">
        <v>756</v>
      </c>
      <c r="J225" s="26"/>
      <c r="K225" s="2">
        <v>-18.530277999999999</v>
      </c>
      <c r="L225" s="2">
        <v>-43.435833000000002</v>
      </c>
      <c r="M225" s="24"/>
      <c r="N225" s="26"/>
      <c r="T225" s="9"/>
      <c r="U225" s="9"/>
    </row>
    <row r="226" spans="1:21" s="2" customFormat="1" ht="18" customHeight="1" x14ac:dyDescent="0.25">
      <c r="A226" s="9">
        <v>225</v>
      </c>
      <c r="B226" s="24"/>
      <c r="C226" s="2" t="s">
        <v>916</v>
      </c>
      <c r="D226" s="1" t="s">
        <v>270</v>
      </c>
      <c r="E226" s="2" t="s">
        <v>9</v>
      </c>
      <c r="F226" s="2" t="s">
        <v>9</v>
      </c>
      <c r="G226" s="11"/>
      <c r="H226" s="2" t="s">
        <v>189</v>
      </c>
      <c r="I226" s="2" t="s">
        <v>756</v>
      </c>
      <c r="J226" s="26"/>
      <c r="K226" s="2">
        <v>-18.419722</v>
      </c>
      <c r="L226" s="2">
        <v>-43.463332999999999</v>
      </c>
      <c r="M226" s="24"/>
      <c r="N226" s="26"/>
      <c r="T226" s="9"/>
      <c r="U226" s="9"/>
    </row>
    <row r="227" spans="1:21" s="2" customFormat="1" ht="18" customHeight="1" x14ac:dyDescent="0.25">
      <c r="A227" s="9">
        <v>226</v>
      </c>
      <c r="B227" s="24"/>
      <c r="C227" s="2" t="s">
        <v>916</v>
      </c>
      <c r="D227" s="1" t="s">
        <v>271</v>
      </c>
      <c r="E227" s="2" t="s">
        <v>9</v>
      </c>
      <c r="F227" s="2" t="s">
        <v>9</v>
      </c>
      <c r="G227" s="11"/>
      <c r="H227" s="2" t="s">
        <v>189</v>
      </c>
      <c r="I227" s="2" t="s">
        <v>756</v>
      </c>
      <c r="J227" s="26"/>
      <c r="K227" s="2">
        <v>-18.211110999999999</v>
      </c>
      <c r="L227" s="2">
        <v>-43.335554999999999</v>
      </c>
      <c r="M227" s="24"/>
      <c r="N227" s="26"/>
      <c r="T227" s="9"/>
      <c r="U227" s="9"/>
    </row>
    <row r="228" spans="1:21" s="2" customFormat="1" ht="18" customHeight="1" x14ac:dyDescent="0.25">
      <c r="A228" s="9">
        <v>227</v>
      </c>
      <c r="B228" s="24"/>
      <c r="C228" s="2" t="s">
        <v>916</v>
      </c>
      <c r="D228" s="1" t="s">
        <v>281</v>
      </c>
      <c r="E228" s="2" t="s">
        <v>9</v>
      </c>
      <c r="F228" s="2" t="s">
        <v>9</v>
      </c>
      <c r="G228" s="11"/>
      <c r="H228" s="2" t="s">
        <v>189</v>
      </c>
      <c r="I228" s="2" t="s">
        <v>756</v>
      </c>
      <c r="J228" s="26"/>
      <c r="K228" s="2">
        <v>-18.199166999999999</v>
      </c>
      <c r="L228" s="2">
        <v>-43.703055999999997</v>
      </c>
      <c r="M228" s="24"/>
      <c r="N228" s="26"/>
      <c r="T228" s="9"/>
      <c r="U228" s="9"/>
    </row>
    <row r="229" spans="1:21" s="2" customFormat="1" ht="18" customHeight="1" x14ac:dyDescent="0.25">
      <c r="A229" s="9">
        <v>228</v>
      </c>
      <c r="B229" s="24"/>
      <c r="C229" s="2" t="s">
        <v>916</v>
      </c>
      <c r="D229" s="1" t="s">
        <v>280</v>
      </c>
      <c r="E229" s="2" t="s">
        <v>9</v>
      </c>
      <c r="F229" s="2" t="s">
        <v>9</v>
      </c>
      <c r="G229" s="11"/>
      <c r="H229" s="2" t="s">
        <v>189</v>
      </c>
      <c r="I229" s="2" t="s">
        <v>756</v>
      </c>
      <c r="J229" s="26"/>
      <c r="K229" s="2">
        <v>-16.721667</v>
      </c>
      <c r="L229" s="2">
        <v>-42.923611000000001</v>
      </c>
      <c r="M229" s="24"/>
      <c r="N229" s="26"/>
      <c r="T229" s="9"/>
      <c r="U229" s="9"/>
    </row>
    <row r="230" spans="1:21" s="2" customFormat="1" ht="18" customHeight="1" x14ac:dyDescent="0.25">
      <c r="A230" s="9">
        <v>229</v>
      </c>
      <c r="B230" s="24"/>
      <c r="C230" s="2" t="s">
        <v>916</v>
      </c>
      <c r="D230" s="1" t="s">
        <v>484</v>
      </c>
      <c r="E230" s="2" t="s">
        <v>9</v>
      </c>
      <c r="F230" s="2" t="s">
        <v>9</v>
      </c>
      <c r="G230" s="11"/>
      <c r="H230" s="2" t="s">
        <v>416</v>
      </c>
      <c r="I230" s="2" t="s">
        <v>756</v>
      </c>
      <c r="J230" s="26"/>
      <c r="K230">
        <v>-18.295989639999998</v>
      </c>
      <c r="L230">
        <v>-43.751782079999998</v>
      </c>
      <c r="M230" s="24"/>
      <c r="N230" s="26"/>
      <c r="T230" s="9"/>
      <c r="U230" s="9"/>
    </row>
    <row r="231" spans="1:21" s="2" customFormat="1" ht="18" customHeight="1" x14ac:dyDescent="0.25">
      <c r="A231" s="9">
        <v>230</v>
      </c>
      <c r="B231" s="24"/>
      <c r="C231" s="2" t="s">
        <v>916</v>
      </c>
      <c r="D231" s="1" t="s">
        <v>483</v>
      </c>
      <c r="E231" s="2" t="s">
        <v>9</v>
      </c>
      <c r="F231" s="2" t="s">
        <v>9</v>
      </c>
      <c r="G231" s="11"/>
      <c r="H231" s="2" t="s">
        <v>416</v>
      </c>
      <c r="I231" s="2" t="s">
        <v>756</v>
      </c>
      <c r="J231" s="26"/>
      <c r="K231">
        <v>-18.288864</v>
      </c>
      <c r="L231">
        <v>-43.768396000000003</v>
      </c>
      <c r="M231" s="24"/>
      <c r="N231" s="26"/>
      <c r="T231" s="9"/>
      <c r="U231" s="9"/>
    </row>
    <row r="232" spans="1:21" s="2" customFormat="1" ht="18" customHeight="1" x14ac:dyDescent="0.25">
      <c r="A232" s="9">
        <v>231</v>
      </c>
      <c r="B232" s="24"/>
      <c r="C232" s="2" t="s">
        <v>916</v>
      </c>
      <c r="D232" s="1" t="s">
        <v>284</v>
      </c>
      <c r="E232" s="2" t="s">
        <v>9</v>
      </c>
      <c r="F232" s="2" t="s">
        <v>9</v>
      </c>
      <c r="G232" s="11"/>
      <c r="H232" s="2" t="s">
        <v>189</v>
      </c>
      <c r="I232" s="2" t="s">
        <v>756</v>
      </c>
      <c r="J232" s="26"/>
      <c r="K232" s="2">
        <v>-18.130555999999999</v>
      </c>
      <c r="L232" s="2">
        <v>-43.379167000000002</v>
      </c>
      <c r="M232" s="24"/>
      <c r="N232" s="26"/>
      <c r="T232" s="9"/>
      <c r="U232" s="9"/>
    </row>
    <row r="233" spans="1:21" s="2" customFormat="1" ht="18" customHeight="1" x14ac:dyDescent="0.25">
      <c r="A233" s="9">
        <v>232</v>
      </c>
      <c r="B233" s="24"/>
      <c r="C233" s="2" t="s">
        <v>916</v>
      </c>
      <c r="D233" s="1" t="s">
        <v>278</v>
      </c>
      <c r="E233" s="2" t="s">
        <v>9</v>
      </c>
      <c r="F233" s="2" t="s">
        <v>9</v>
      </c>
      <c r="G233" s="11"/>
      <c r="H233" s="2" t="s">
        <v>189</v>
      </c>
      <c r="I233" s="2" t="s">
        <v>756</v>
      </c>
      <c r="J233" s="26"/>
      <c r="K233" s="2">
        <v>-16.541111000000001</v>
      </c>
      <c r="L233" s="2">
        <v>-42.961666999999998</v>
      </c>
      <c r="M233" s="24"/>
      <c r="N233" s="26"/>
      <c r="T233" s="9"/>
      <c r="U233" s="9"/>
    </row>
    <row r="234" spans="1:21" s="2" customFormat="1" ht="18" customHeight="1" x14ac:dyDescent="0.25">
      <c r="A234" s="9">
        <v>233</v>
      </c>
      <c r="B234" s="24"/>
      <c r="C234" s="2" t="s">
        <v>916</v>
      </c>
      <c r="D234" s="1" t="s">
        <v>279</v>
      </c>
      <c r="E234" s="2" t="s">
        <v>9</v>
      </c>
      <c r="F234" s="2" t="s">
        <v>9</v>
      </c>
      <c r="G234" s="11"/>
      <c r="H234" s="2" t="s">
        <v>189</v>
      </c>
      <c r="I234" s="2" t="s">
        <v>756</v>
      </c>
      <c r="J234" s="26"/>
      <c r="K234" s="2">
        <v>-16.513332999999999</v>
      </c>
      <c r="L234" s="2">
        <v>-42.876111000000002</v>
      </c>
      <c r="M234" s="24"/>
      <c r="N234" s="26"/>
      <c r="T234" s="9"/>
      <c r="U234" s="9"/>
    </row>
    <row r="235" spans="1:21" s="2" customFormat="1" ht="18" customHeight="1" x14ac:dyDescent="0.25">
      <c r="A235" s="9">
        <v>234</v>
      </c>
      <c r="B235" s="24"/>
      <c r="C235" s="2" t="s">
        <v>916</v>
      </c>
      <c r="D235" s="1" t="s">
        <v>277</v>
      </c>
      <c r="E235" s="2" t="s">
        <v>9</v>
      </c>
      <c r="F235" s="2" t="s">
        <v>9</v>
      </c>
      <c r="G235" s="11"/>
      <c r="H235" s="2" t="s">
        <v>189</v>
      </c>
      <c r="I235" s="2" t="s">
        <v>756</v>
      </c>
      <c r="J235" s="26"/>
      <c r="K235" s="2">
        <v>-16.546944</v>
      </c>
      <c r="L235" s="2">
        <v>-42.961388999999997</v>
      </c>
      <c r="M235" s="24"/>
      <c r="N235" s="26"/>
      <c r="T235" s="9"/>
      <c r="U235" s="9"/>
    </row>
    <row r="236" spans="1:21" s="2" customFormat="1" ht="18" customHeight="1" x14ac:dyDescent="0.25">
      <c r="A236" s="9">
        <v>235</v>
      </c>
      <c r="B236" s="24"/>
      <c r="C236" s="2" t="s">
        <v>916</v>
      </c>
      <c r="D236" s="1" t="s">
        <v>276</v>
      </c>
      <c r="E236" s="2" t="s">
        <v>9</v>
      </c>
      <c r="F236" s="2" t="s">
        <v>9</v>
      </c>
      <c r="G236" s="11"/>
      <c r="H236" s="2" t="s">
        <v>189</v>
      </c>
      <c r="I236" s="2" t="s">
        <v>756</v>
      </c>
      <c r="J236" s="26"/>
      <c r="K236" s="2">
        <v>-16.65775</v>
      </c>
      <c r="L236" s="2">
        <v>-42.990900000000003</v>
      </c>
      <c r="M236" s="24"/>
      <c r="N236" s="26"/>
      <c r="T236" s="9"/>
      <c r="U236" s="9"/>
    </row>
    <row r="237" spans="1:21" s="2" customFormat="1" ht="18" customHeight="1" x14ac:dyDescent="0.25">
      <c r="A237" s="9">
        <v>236</v>
      </c>
      <c r="B237" s="24"/>
      <c r="C237" s="2" t="s">
        <v>916</v>
      </c>
      <c r="D237" s="1" t="s">
        <v>479</v>
      </c>
      <c r="E237" s="2" t="s">
        <v>9</v>
      </c>
      <c r="F237" s="2" t="s">
        <v>9</v>
      </c>
      <c r="G237" s="11"/>
      <c r="H237" s="2" t="s">
        <v>416</v>
      </c>
      <c r="I237" s="2" t="s">
        <v>756</v>
      </c>
      <c r="J237" s="26"/>
      <c r="K237">
        <v>-18.146795480000002</v>
      </c>
      <c r="L237">
        <v>-43.36963231</v>
      </c>
      <c r="M237" s="24"/>
      <c r="N237" s="26"/>
      <c r="T237" s="9"/>
      <c r="U237" s="9"/>
    </row>
    <row r="238" spans="1:21" s="2" customFormat="1" ht="18" customHeight="1" x14ac:dyDescent="0.25">
      <c r="A238" s="9">
        <v>237</v>
      </c>
      <c r="B238" s="24"/>
      <c r="C238" s="2" t="s">
        <v>916</v>
      </c>
      <c r="D238" s="1" t="s">
        <v>58</v>
      </c>
      <c r="E238" s="2" t="s">
        <v>9</v>
      </c>
      <c r="F238" s="2" t="s">
        <v>9</v>
      </c>
      <c r="G238" s="11"/>
      <c r="H238" s="2" t="s">
        <v>51</v>
      </c>
      <c r="I238" s="2" t="s">
        <v>756</v>
      </c>
      <c r="J238" s="26"/>
      <c r="K238" s="2">
        <v>-16.65775</v>
      </c>
      <c r="L238" s="2">
        <v>-42.990900000000003</v>
      </c>
      <c r="M238" s="24"/>
      <c r="N238" s="26"/>
      <c r="T238" s="9"/>
      <c r="U238" s="9"/>
    </row>
    <row r="239" spans="1:21" s="2" customFormat="1" ht="18" customHeight="1" x14ac:dyDescent="0.25">
      <c r="A239" s="9">
        <v>238</v>
      </c>
      <c r="B239" s="24"/>
      <c r="C239" s="2" t="s">
        <v>916</v>
      </c>
      <c r="D239" s="1" t="s">
        <v>106</v>
      </c>
      <c r="E239" s="2" t="s">
        <v>9</v>
      </c>
      <c r="F239" s="2" t="s">
        <v>9</v>
      </c>
      <c r="G239" s="11"/>
      <c r="H239" s="2" t="s">
        <v>51</v>
      </c>
      <c r="I239" s="2" t="s">
        <v>756</v>
      </c>
      <c r="J239" s="26"/>
      <c r="K239" s="2">
        <v>-19.112500000000001</v>
      </c>
      <c r="L239" s="2">
        <v>-43.674166999999997</v>
      </c>
      <c r="M239" s="24"/>
      <c r="N239" s="26"/>
      <c r="T239" s="9"/>
      <c r="U239" s="9"/>
    </row>
    <row r="240" spans="1:21" s="2" customFormat="1" ht="18" customHeight="1" x14ac:dyDescent="0.25">
      <c r="A240" s="9">
        <v>239</v>
      </c>
      <c r="B240" s="24"/>
      <c r="C240" s="2" t="s">
        <v>916</v>
      </c>
      <c r="D240" s="1" t="s">
        <v>487</v>
      </c>
      <c r="E240" s="2" t="s">
        <v>9</v>
      </c>
      <c r="F240" s="2" t="s">
        <v>9</v>
      </c>
      <c r="G240" s="11"/>
      <c r="H240" s="2" t="s">
        <v>416</v>
      </c>
      <c r="I240" s="2" t="s">
        <v>756</v>
      </c>
      <c r="J240" s="26"/>
      <c r="K240">
        <v>-18.658470000000001</v>
      </c>
      <c r="L240">
        <v>-43.885404999999999</v>
      </c>
      <c r="M240" s="24"/>
      <c r="N240" s="26"/>
      <c r="T240" s="9"/>
      <c r="U240" s="9"/>
    </row>
    <row r="241" spans="1:21" s="2" customFormat="1" ht="18" customHeight="1" x14ac:dyDescent="0.25">
      <c r="A241" s="9">
        <v>240</v>
      </c>
      <c r="B241" s="24"/>
      <c r="C241" s="2" t="s">
        <v>916</v>
      </c>
      <c r="D241" s="1" t="s">
        <v>489</v>
      </c>
      <c r="E241" s="2" t="s">
        <v>9</v>
      </c>
      <c r="F241" s="2" t="s">
        <v>9</v>
      </c>
      <c r="G241" s="11"/>
      <c r="H241" s="2" t="s">
        <v>416</v>
      </c>
      <c r="I241" s="2" t="s">
        <v>756</v>
      </c>
      <c r="J241" s="26"/>
      <c r="K241">
        <v>-16.857230560000001</v>
      </c>
      <c r="L241">
        <v>-43.027358329999998</v>
      </c>
      <c r="M241" s="24"/>
      <c r="N241" s="26"/>
      <c r="T241" s="9"/>
      <c r="U241" s="9"/>
    </row>
    <row r="242" spans="1:21" s="2" customFormat="1" ht="18" customHeight="1" x14ac:dyDescent="0.25">
      <c r="A242" s="9">
        <v>241</v>
      </c>
      <c r="B242" s="24"/>
      <c r="C242" s="2" t="s">
        <v>916</v>
      </c>
      <c r="D242" s="1" t="s">
        <v>59</v>
      </c>
      <c r="E242" s="2" t="s">
        <v>9</v>
      </c>
      <c r="F242" s="2" t="s">
        <v>9</v>
      </c>
      <c r="G242" s="11"/>
      <c r="H242" s="2" t="s">
        <v>51</v>
      </c>
      <c r="I242" s="2" t="s">
        <v>756</v>
      </c>
      <c r="J242" s="26"/>
      <c r="K242" s="2">
        <v>-16.944986</v>
      </c>
      <c r="L242" s="2">
        <v>-43.491943999999997</v>
      </c>
      <c r="M242" s="24"/>
      <c r="N242" s="26"/>
      <c r="T242" s="9"/>
      <c r="U242" s="9"/>
    </row>
    <row r="243" spans="1:21" s="2" customFormat="1" ht="18" customHeight="1" x14ac:dyDescent="0.25">
      <c r="A243" s="9">
        <v>242</v>
      </c>
      <c r="B243" s="24"/>
      <c r="C243" s="2" t="s">
        <v>916</v>
      </c>
      <c r="D243" s="1" t="s">
        <v>274</v>
      </c>
      <c r="E243" s="2" t="s">
        <v>579</v>
      </c>
      <c r="F243" s="2" t="s">
        <v>9</v>
      </c>
      <c r="G243" s="11"/>
      <c r="H243" s="2" t="s">
        <v>189</v>
      </c>
      <c r="I243" s="2" t="s">
        <v>756</v>
      </c>
      <c r="J243" s="26"/>
      <c r="K243" s="2">
        <v>-16.498332999999999</v>
      </c>
      <c r="L243" s="2">
        <v>-42.910277999999998</v>
      </c>
      <c r="M243" s="24"/>
      <c r="N243" s="26"/>
      <c r="T243" s="9"/>
      <c r="U243" s="9"/>
    </row>
    <row r="244" spans="1:21" s="2" customFormat="1" ht="18" customHeight="1" x14ac:dyDescent="0.25">
      <c r="A244" s="9">
        <v>243</v>
      </c>
      <c r="B244" s="24"/>
      <c r="C244" s="2" t="s">
        <v>916</v>
      </c>
      <c r="D244" s="1" t="s">
        <v>275</v>
      </c>
      <c r="E244" s="2" t="s">
        <v>579</v>
      </c>
      <c r="F244" s="2" t="s">
        <v>9</v>
      </c>
      <c r="G244" s="11"/>
      <c r="H244" s="2" t="s">
        <v>189</v>
      </c>
      <c r="I244" s="2" t="s">
        <v>756</v>
      </c>
      <c r="J244" s="26"/>
      <c r="K244" s="2">
        <v>-16.556111000000001</v>
      </c>
      <c r="L244" s="2">
        <v>-42.898054999999999</v>
      </c>
      <c r="M244" s="24"/>
      <c r="N244" s="26"/>
      <c r="T244" s="9"/>
      <c r="U244" s="9"/>
    </row>
    <row r="245" spans="1:21" s="2" customFormat="1" ht="18" customHeight="1" x14ac:dyDescent="0.25">
      <c r="A245" s="9">
        <v>244</v>
      </c>
      <c r="B245" s="24"/>
      <c r="C245" s="2" t="s">
        <v>916</v>
      </c>
      <c r="D245" s="1" t="s">
        <v>57</v>
      </c>
      <c r="E245" s="2" t="s">
        <v>9</v>
      </c>
      <c r="F245" s="2" t="s">
        <v>9</v>
      </c>
      <c r="G245" s="11"/>
      <c r="H245" s="2" t="s">
        <v>51</v>
      </c>
      <c r="I245" s="2" t="s">
        <v>756</v>
      </c>
      <c r="J245" s="26"/>
      <c r="K245" s="2">
        <v>-16.584250000000001</v>
      </c>
      <c r="L245" s="2">
        <v>-42.898167000000001</v>
      </c>
      <c r="M245" s="24"/>
      <c r="N245" s="26"/>
      <c r="T245" s="9"/>
      <c r="U245" s="9"/>
    </row>
    <row r="246" spans="1:21" s="2" customFormat="1" ht="18" customHeight="1" x14ac:dyDescent="0.25">
      <c r="A246" s="9">
        <v>245</v>
      </c>
      <c r="B246" s="24"/>
      <c r="C246" s="2" t="s">
        <v>916</v>
      </c>
      <c r="D246" s="1" t="s">
        <v>282</v>
      </c>
      <c r="E246" s="2" t="s">
        <v>9</v>
      </c>
      <c r="F246" s="2" t="s">
        <v>9</v>
      </c>
      <c r="G246" s="11"/>
      <c r="H246" s="2" t="s">
        <v>189</v>
      </c>
      <c r="I246" s="2" t="s">
        <v>756</v>
      </c>
      <c r="J246" s="26"/>
      <c r="K246" s="2">
        <v>-18.282499999999999</v>
      </c>
      <c r="L246" s="2">
        <v>-43.763333000000003</v>
      </c>
      <c r="M246" s="24"/>
      <c r="N246" s="26"/>
      <c r="T246" s="9"/>
      <c r="U246" s="9"/>
    </row>
    <row r="247" spans="1:21" s="2" customFormat="1" ht="18" customHeight="1" x14ac:dyDescent="0.25">
      <c r="A247" s="9">
        <v>246</v>
      </c>
      <c r="B247" s="24"/>
      <c r="C247" s="2" t="s">
        <v>916</v>
      </c>
      <c r="D247" s="1" t="s">
        <v>269</v>
      </c>
      <c r="E247" s="2" t="s">
        <v>9</v>
      </c>
      <c r="F247" s="2" t="s">
        <v>9</v>
      </c>
      <c r="G247" s="11"/>
      <c r="H247" s="2" t="s">
        <v>189</v>
      </c>
      <c r="I247" s="2" t="s">
        <v>756</v>
      </c>
      <c r="J247" s="26"/>
      <c r="K247" s="2">
        <v>-15.676944000000001</v>
      </c>
      <c r="L247" s="2">
        <v>-42.820278000000002</v>
      </c>
      <c r="M247" s="24"/>
      <c r="N247" s="26"/>
      <c r="T247" s="9"/>
      <c r="U247" s="9"/>
    </row>
    <row r="248" spans="1:21" s="2" customFormat="1" ht="18" customHeight="1" x14ac:dyDescent="0.25">
      <c r="A248" s="9">
        <v>247</v>
      </c>
      <c r="B248" s="24"/>
      <c r="C248" s="2" t="s">
        <v>916</v>
      </c>
      <c r="D248" s="1" t="s">
        <v>485</v>
      </c>
      <c r="E248" s="2" t="s">
        <v>9</v>
      </c>
      <c r="F248" s="2" t="s">
        <v>9</v>
      </c>
      <c r="G248" s="11"/>
      <c r="H248" s="2" t="s">
        <v>416</v>
      </c>
      <c r="I248" s="2" t="s">
        <v>756</v>
      </c>
      <c r="J248" s="26"/>
      <c r="K248">
        <v>-18.402563059999999</v>
      </c>
      <c r="L248">
        <v>-43.401159720000003</v>
      </c>
      <c r="M248" s="24"/>
      <c r="N248" s="26"/>
      <c r="T248" s="9"/>
      <c r="U248" s="9"/>
    </row>
    <row r="249" spans="1:21" s="2" customFormat="1" ht="18" customHeight="1" x14ac:dyDescent="0.25">
      <c r="A249" s="9">
        <v>248</v>
      </c>
      <c r="B249" s="24"/>
      <c r="C249" s="2" t="s">
        <v>916</v>
      </c>
      <c r="D249" s="1" t="s">
        <v>481</v>
      </c>
      <c r="E249" s="2" t="s">
        <v>9</v>
      </c>
      <c r="F249" s="2" t="s">
        <v>9</v>
      </c>
      <c r="G249" s="11"/>
      <c r="H249" s="2" t="s">
        <v>416</v>
      </c>
      <c r="I249" s="2" t="s">
        <v>756</v>
      </c>
      <c r="J249" s="26"/>
      <c r="K249" s="2">
        <v>-18.18083</v>
      </c>
      <c r="L249" s="2">
        <v>-43.618600000000001</v>
      </c>
      <c r="M249" s="24"/>
      <c r="N249" s="26"/>
      <c r="T249" s="9"/>
      <c r="U249" s="9"/>
    </row>
    <row r="250" spans="1:21" s="2" customFormat="1" ht="18" customHeight="1" x14ac:dyDescent="0.25">
      <c r="A250" s="9">
        <v>249</v>
      </c>
      <c r="B250" s="24"/>
      <c r="C250" s="2" t="s">
        <v>916</v>
      </c>
      <c r="D250" s="1" t="s">
        <v>480</v>
      </c>
      <c r="E250" s="2" t="s">
        <v>9</v>
      </c>
      <c r="F250" s="2" t="s">
        <v>9</v>
      </c>
      <c r="G250" s="11"/>
      <c r="H250" s="2" t="s">
        <v>416</v>
      </c>
      <c r="I250" s="2" t="s">
        <v>756</v>
      </c>
      <c r="J250" s="26"/>
      <c r="K250">
        <v>-18.15707497</v>
      </c>
      <c r="L250">
        <v>-43.600628</v>
      </c>
      <c r="M250" s="24"/>
      <c r="N250" s="26"/>
      <c r="T250" s="9"/>
      <c r="U250" s="9"/>
    </row>
    <row r="251" spans="1:21" s="2" customFormat="1" ht="18" customHeight="1" x14ac:dyDescent="0.25">
      <c r="A251" s="9">
        <v>250</v>
      </c>
      <c r="B251" s="24"/>
      <c r="C251" s="2" t="s">
        <v>916</v>
      </c>
      <c r="D251" s="1" t="s">
        <v>474</v>
      </c>
      <c r="E251" s="2" t="s">
        <v>9</v>
      </c>
      <c r="F251" s="2" t="s">
        <v>9</v>
      </c>
      <c r="G251" s="11"/>
      <c r="H251" s="2" t="s">
        <v>416</v>
      </c>
      <c r="I251" s="2" t="s">
        <v>756</v>
      </c>
      <c r="J251" s="26"/>
      <c r="K251">
        <v>-16.894304999999999</v>
      </c>
      <c r="L251">
        <v>-42.98689667</v>
      </c>
      <c r="M251" s="24"/>
      <c r="N251" s="26"/>
      <c r="T251" s="9"/>
      <c r="U251" s="9"/>
    </row>
    <row r="252" spans="1:21" s="2" customFormat="1" ht="18" customHeight="1" x14ac:dyDescent="0.25">
      <c r="A252" s="9">
        <v>251</v>
      </c>
      <c r="B252" s="24"/>
      <c r="C252" s="2" t="s">
        <v>916</v>
      </c>
      <c r="D252" s="1" t="s">
        <v>486</v>
      </c>
      <c r="E252" s="2" t="s">
        <v>9</v>
      </c>
      <c r="F252" s="2" t="s">
        <v>9</v>
      </c>
      <c r="G252" s="11"/>
      <c r="H252" s="2" t="s">
        <v>416</v>
      </c>
      <c r="I252" s="2" t="s">
        <v>756</v>
      </c>
      <c r="J252" s="26"/>
      <c r="K252">
        <v>-18.473539899999999</v>
      </c>
      <c r="L252">
        <v>-43.498828500000002</v>
      </c>
      <c r="M252" s="24"/>
      <c r="N252" s="26"/>
      <c r="T252" s="9"/>
      <c r="U252" s="9"/>
    </row>
    <row r="253" spans="1:21" s="2" customFormat="1" ht="18" customHeight="1" x14ac:dyDescent="0.25">
      <c r="A253" s="9">
        <v>252</v>
      </c>
      <c r="B253" s="24"/>
      <c r="C253" s="2" t="s">
        <v>916</v>
      </c>
      <c r="D253" s="1" t="s">
        <v>266</v>
      </c>
      <c r="E253" s="2" t="s">
        <v>9</v>
      </c>
      <c r="F253" s="2" t="s">
        <v>9</v>
      </c>
      <c r="G253" s="11"/>
      <c r="H253" s="2" t="s">
        <v>189</v>
      </c>
      <c r="I253" s="2" t="s">
        <v>756</v>
      </c>
      <c r="J253" s="26"/>
      <c r="K253" s="2">
        <v>-16.62</v>
      </c>
      <c r="L253" s="2">
        <v>-42.93</v>
      </c>
      <c r="M253" s="24"/>
      <c r="N253" s="26"/>
      <c r="T253" s="9"/>
      <c r="U253" s="9"/>
    </row>
    <row r="254" spans="1:21" s="2" customFormat="1" ht="18" customHeight="1" x14ac:dyDescent="0.25">
      <c r="A254" s="9">
        <v>253</v>
      </c>
      <c r="B254" s="24"/>
      <c r="C254" s="2" t="s">
        <v>916</v>
      </c>
      <c r="D254" s="1" t="s">
        <v>268</v>
      </c>
      <c r="E254" s="2" t="s">
        <v>9</v>
      </c>
      <c r="F254" s="2" t="s">
        <v>9</v>
      </c>
      <c r="G254" s="11"/>
      <c r="H254" s="2" t="s">
        <v>189</v>
      </c>
      <c r="I254" s="2" t="s">
        <v>756</v>
      </c>
      <c r="J254" s="26"/>
      <c r="K254" s="2">
        <v>-16.53</v>
      </c>
      <c r="L254" s="2">
        <v>-42.78</v>
      </c>
      <c r="M254" s="24"/>
      <c r="N254" s="26"/>
      <c r="T254" s="9"/>
      <c r="U254" s="9"/>
    </row>
    <row r="255" spans="1:21" s="2" customFormat="1" ht="18" customHeight="1" x14ac:dyDescent="0.25">
      <c r="A255" s="9">
        <v>254</v>
      </c>
      <c r="B255" s="24"/>
      <c r="C255" s="2" t="s">
        <v>916</v>
      </c>
      <c r="D255" s="1" t="s">
        <v>267</v>
      </c>
      <c r="E255" s="2" t="s">
        <v>9</v>
      </c>
      <c r="F255" s="2" t="s">
        <v>9</v>
      </c>
      <c r="G255" s="11"/>
      <c r="H255" s="2" t="s">
        <v>189</v>
      </c>
      <c r="I255" s="2" t="s">
        <v>756</v>
      </c>
      <c r="J255" s="26"/>
      <c r="K255" s="2">
        <v>-18.12</v>
      </c>
      <c r="L255" s="2">
        <v>-43.5</v>
      </c>
      <c r="M255" s="24"/>
      <c r="N255" s="26"/>
      <c r="T255" s="9"/>
      <c r="U255" s="9"/>
    </row>
    <row r="256" spans="1:21" s="2" customFormat="1" ht="18" customHeight="1" x14ac:dyDescent="0.25">
      <c r="A256" s="9">
        <v>255</v>
      </c>
      <c r="B256" s="24"/>
      <c r="C256" s="2" t="s">
        <v>916</v>
      </c>
      <c r="D256" s="1" t="s">
        <v>265</v>
      </c>
      <c r="E256" s="2" t="s">
        <v>579</v>
      </c>
      <c r="F256" s="2" t="s">
        <v>9</v>
      </c>
      <c r="G256" s="11"/>
      <c r="H256" s="2" t="s">
        <v>189</v>
      </c>
      <c r="I256" s="2" t="s">
        <v>756</v>
      </c>
      <c r="J256" s="26"/>
      <c r="K256" s="2">
        <v>-18.100000000000001</v>
      </c>
      <c r="L256" s="2">
        <v>-43.47</v>
      </c>
      <c r="M256" s="24"/>
      <c r="N256" s="26"/>
      <c r="T256" s="9"/>
      <c r="U256" s="9"/>
    </row>
    <row r="257" spans="1:21" s="2" customFormat="1" ht="18" customHeight="1" x14ac:dyDescent="0.25">
      <c r="A257" s="9">
        <v>256</v>
      </c>
      <c r="B257" s="24"/>
      <c r="C257" s="2" t="s">
        <v>916</v>
      </c>
      <c r="D257" s="1" t="s">
        <v>63</v>
      </c>
      <c r="E257" s="2" t="s">
        <v>9</v>
      </c>
      <c r="F257" s="2" t="s">
        <v>9</v>
      </c>
      <c r="G257" s="11"/>
      <c r="H257" s="2" t="s">
        <v>51</v>
      </c>
      <c r="I257" s="2" t="s">
        <v>756</v>
      </c>
      <c r="J257" s="26"/>
      <c r="K257" s="2">
        <v>-18.274443999999999</v>
      </c>
      <c r="L257" s="2">
        <v>-43.684443999999999</v>
      </c>
      <c r="M257" s="24"/>
      <c r="N257" s="26"/>
      <c r="T257" s="9"/>
      <c r="U257" s="9"/>
    </row>
    <row r="258" spans="1:21" s="2" customFormat="1" ht="18" customHeight="1" x14ac:dyDescent="0.25">
      <c r="A258" s="9">
        <v>257</v>
      </c>
      <c r="B258" s="24"/>
      <c r="C258" s="2" t="s">
        <v>916</v>
      </c>
      <c r="D258" s="1" t="s">
        <v>61</v>
      </c>
      <c r="E258" s="2" t="s">
        <v>9</v>
      </c>
      <c r="F258" s="2" t="s">
        <v>9</v>
      </c>
      <c r="G258" s="11"/>
      <c r="H258" s="2" t="s">
        <v>51</v>
      </c>
      <c r="I258" s="2" t="s">
        <v>756</v>
      </c>
      <c r="J258" s="26"/>
      <c r="K258" s="2">
        <v>-18.199166999999999</v>
      </c>
      <c r="L258" s="2">
        <v>-43.571389000000003</v>
      </c>
      <c r="M258" s="24"/>
      <c r="N258" s="26"/>
      <c r="T258" s="9"/>
      <c r="U258" s="9"/>
    </row>
    <row r="259" spans="1:21" s="2" customFormat="1" ht="18" customHeight="1" x14ac:dyDescent="0.25">
      <c r="A259" s="9">
        <v>258</v>
      </c>
      <c r="B259" s="24"/>
      <c r="C259" s="2" t="s">
        <v>916</v>
      </c>
      <c r="D259" s="1" t="s">
        <v>60</v>
      </c>
      <c r="E259" s="2" t="s">
        <v>9</v>
      </c>
      <c r="F259" s="2" t="s">
        <v>9</v>
      </c>
      <c r="G259" s="11"/>
      <c r="H259" s="2" t="s">
        <v>51</v>
      </c>
      <c r="I259" s="2" t="s">
        <v>756</v>
      </c>
      <c r="J259" s="26"/>
      <c r="K259" s="2">
        <v>-17.690000000000001</v>
      </c>
      <c r="L259" s="2">
        <v>-44.198332999999998</v>
      </c>
      <c r="M259" s="24"/>
      <c r="N259" s="26"/>
      <c r="T259" s="9"/>
      <c r="U259" s="9"/>
    </row>
    <row r="260" spans="1:21" s="2" customFormat="1" ht="18" customHeight="1" x14ac:dyDescent="0.25">
      <c r="A260" s="9">
        <v>259</v>
      </c>
      <c r="B260" s="24"/>
      <c r="C260" s="2" t="s">
        <v>916</v>
      </c>
      <c r="D260" s="1" t="s">
        <v>283</v>
      </c>
      <c r="E260" s="2" t="s">
        <v>9</v>
      </c>
      <c r="F260" s="2" t="s">
        <v>9</v>
      </c>
      <c r="G260" s="11"/>
      <c r="H260" s="2" t="s">
        <v>189</v>
      </c>
      <c r="I260" s="2" t="s">
        <v>756</v>
      </c>
      <c r="J260" s="26"/>
      <c r="K260" s="2">
        <v>-18.618888999999999</v>
      </c>
      <c r="L260" s="2">
        <v>-43.683055000000003</v>
      </c>
      <c r="M260" s="24"/>
      <c r="N260" s="26"/>
      <c r="T260" s="9"/>
      <c r="U260" s="9"/>
    </row>
    <row r="261" spans="1:21" s="2" customFormat="1" ht="18" customHeight="1" x14ac:dyDescent="0.25">
      <c r="A261" s="9">
        <v>260</v>
      </c>
      <c r="B261" s="24"/>
      <c r="C261" s="2" t="s">
        <v>916</v>
      </c>
      <c r="D261" s="1" t="s">
        <v>64</v>
      </c>
      <c r="E261" s="2" t="s">
        <v>9</v>
      </c>
      <c r="F261" s="2" t="s">
        <v>9</v>
      </c>
      <c r="G261" s="11"/>
      <c r="H261" s="2" t="s">
        <v>51</v>
      </c>
      <c r="I261" s="2" t="s">
        <v>756</v>
      </c>
      <c r="J261" s="26"/>
      <c r="K261" s="2">
        <v>-18.481667000000002</v>
      </c>
      <c r="L261" s="2">
        <v>-43.470556000000002</v>
      </c>
      <c r="M261" s="24"/>
      <c r="N261" s="26"/>
      <c r="T261" s="9"/>
      <c r="U261" s="9"/>
    </row>
    <row r="262" spans="1:21" s="2" customFormat="1" ht="18" customHeight="1" x14ac:dyDescent="0.25">
      <c r="A262" s="9">
        <v>261</v>
      </c>
      <c r="B262" s="24"/>
      <c r="C262" s="2" t="s">
        <v>916</v>
      </c>
      <c r="D262" s="1" t="s">
        <v>475</v>
      </c>
      <c r="E262" s="2" t="s">
        <v>9</v>
      </c>
      <c r="F262" s="2" t="s">
        <v>9</v>
      </c>
      <c r="G262" s="11"/>
      <c r="H262" s="2" t="s">
        <v>416</v>
      </c>
      <c r="I262" s="2" t="s">
        <v>756</v>
      </c>
      <c r="J262" s="26"/>
      <c r="K262">
        <v>-17.147467259999999</v>
      </c>
      <c r="L262">
        <v>-43.324364520000003</v>
      </c>
      <c r="M262" s="24"/>
      <c r="N262" s="26"/>
      <c r="T262" s="9"/>
      <c r="U262" s="9"/>
    </row>
    <row r="263" spans="1:21" s="2" customFormat="1" ht="18" customHeight="1" x14ac:dyDescent="0.25">
      <c r="A263" s="9">
        <v>262</v>
      </c>
      <c r="B263" s="24"/>
      <c r="C263" s="2" t="s">
        <v>916</v>
      </c>
      <c r="D263" s="1" t="s">
        <v>476</v>
      </c>
      <c r="E263" s="2" t="s">
        <v>9</v>
      </c>
      <c r="F263" s="2" t="s">
        <v>9</v>
      </c>
      <c r="G263" s="11"/>
      <c r="H263" s="2" t="s">
        <v>416</v>
      </c>
      <c r="I263" s="2" t="s">
        <v>756</v>
      </c>
      <c r="J263" s="26"/>
      <c r="K263">
        <v>-17.16858152</v>
      </c>
      <c r="L263">
        <v>-43.284263729999999</v>
      </c>
      <c r="M263" s="24"/>
      <c r="N263" s="26"/>
      <c r="T263" s="9"/>
      <c r="U263" s="9"/>
    </row>
    <row r="264" spans="1:21" s="2" customFormat="1" ht="18" customHeight="1" x14ac:dyDescent="0.25">
      <c r="A264" s="9">
        <v>263</v>
      </c>
      <c r="B264" s="24">
        <v>28</v>
      </c>
      <c r="C264" s="2" t="s">
        <v>287</v>
      </c>
      <c r="D264" s="1" t="s">
        <v>286</v>
      </c>
      <c r="E264" s="2" t="s">
        <v>9</v>
      </c>
      <c r="F264" s="2" t="s">
        <v>9</v>
      </c>
      <c r="G264" s="11"/>
      <c r="H264" s="2" t="s">
        <v>189</v>
      </c>
      <c r="I264" s="2" t="s">
        <v>756</v>
      </c>
      <c r="J264" s="26" t="s">
        <v>756</v>
      </c>
      <c r="K264" s="2">
        <v>-19.348889</v>
      </c>
      <c r="L264" s="2">
        <v>-43.577221999999999</v>
      </c>
      <c r="M264" s="24" t="s">
        <v>9</v>
      </c>
      <c r="N264" s="26" t="s">
        <v>258</v>
      </c>
      <c r="T264" s="9"/>
      <c r="U264" s="9"/>
    </row>
    <row r="265" spans="1:21" s="2" customFormat="1" ht="18" customHeight="1" x14ac:dyDescent="0.25">
      <c r="A265" s="9">
        <v>264</v>
      </c>
      <c r="B265" s="24"/>
      <c r="C265" s="2" t="s">
        <v>287</v>
      </c>
      <c r="D265" s="1" t="s">
        <v>505</v>
      </c>
      <c r="E265" s="2" t="s">
        <v>9</v>
      </c>
      <c r="F265" s="2" t="s">
        <v>9</v>
      </c>
      <c r="G265" s="11"/>
      <c r="H265" s="2" t="s">
        <v>416</v>
      </c>
      <c r="I265" s="2" t="s">
        <v>756</v>
      </c>
      <c r="J265" s="26"/>
      <c r="K265">
        <v>-19.33590203</v>
      </c>
      <c r="L265">
        <v>-43.642215120000003</v>
      </c>
      <c r="M265" s="24"/>
      <c r="N265" s="26"/>
      <c r="T265" s="9"/>
      <c r="U265" s="9"/>
    </row>
    <row r="266" spans="1:21" s="2" customFormat="1" ht="18" customHeight="1" x14ac:dyDescent="0.25">
      <c r="A266" s="9">
        <v>265</v>
      </c>
      <c r="B266" s="24"/>
      <c r="C266" s="2" t="s">
        <v>287</v>
      </c>
      <c r="D266" s="1" t="s">
        <v>504</v>
      </c>
      <c r="E266" s="2" t="s">
        <v>9</v>
      </c>
      <c r="F266" s="2" t="s">
        <v>9</v>
      </c>
      <c r="G266" s="11"/>
      <c r="H266" s="2" t="s">
        <v>416</v>
      </c>
      <c r="I266" s="2" t="s">
        <v>756</v>
      </c>
      <c r="J266" s="26"/>
      <c r="K266">
        <v>-19.28708056</v>
      </c>
      <c r="L266">
        <v>-43.586188890000003</v>
      </c>
      <c r="M266" s="24"/>
      <c r="N266" s="26"/>
      <c r="T266" s="9"/>
      <c r="U266" s="9"/>
    </row>
    <row r="267" spans="1:21" s="2" customFormat="1" ht="18" customHeight="1" x14ac:dyDescent="0.25">
      <c r="A267" s="9">
        <v>266</v>
      </c>
      <c r="B267" s="24"/>
      <c r="C267" s="2" t="s">
        <v>287</v>
      </c>
      <c r="D267" s="1" t="s">
        <v>285</v>
      </c>
      <c r="E267" s="2" t="s">
        <v>9</v>
      </c>
      <c r="F267" s="2" t="s">
        <v>9</v>
      </c>
      <c r="G267" s="11"/>
      <c r="H267" s="2" t="s">
        <v>189</v>
      </c>
      <c r="I267" s="2" t="s">
        <v>756</v>
      </c>
      <c r="J267" s="26"/>
      <c r="K267" s="2">
        <v>-19.28</v>
      </c>
      <c r="L267" s="2">
        <v>-43.57</v>
      </c>
      <c r="M267" s="24"/>
      <c r="N267" s="26"/>
      <c r="T267" s="9"/>
      <c r="U267" s="9"/>
    </row>
    <row r="268" spans="1:21" s="2" customFormat="1" ht="18" customHeight="1" x14ac:dyDescent="0.25">
      <c r="A268" s="9">
        <v>267</v>
      </c>
      <c r="B268" s="24"/>
      <c r="C268" s="2" t="s">
        <v>287</v>
      </c>
      <c r="D268" s="1" t="s">
        <v>503</v>
      </c>
      <c r="E268" s="2" t="s">
        <v>9</v>
      </c>
      <c r="F268" s="2" t="s">
        <v>9</v>
      </c>
      <c r="G268" s="11"/>
      <c r="H268" s="2" t="s">
        <v>416</v>
      </c>
      <c r="I268" s="2" t="s">
        <v>756</v>
      </c>
      <c r="J268" s="26"/>
      <c r="K268">
        <v>-19.107881549999998</v>
      </c>
      <c r="L268">
        <v>-43.673011780000003</v>
      </c>
      <c r="M268" s="24"/>
      <c r="N268" s="26"/>
      <c r="T268" s="9"/>
      <c r="U268" s="9"/>
    </row>
    <row r="269" spans="1:21" s="2" customFormat="1" ht="18" customHeight="1" x14ac:dyDescent="0.25">
      <c r="A269" s="9">
        <v>268</v>
      </c>
      <c r="B269" s="24">
        <v>29</v>
      </c>
      <c r="C269" s="2" t="s">
        <v>65</v>
      </c>
      <c r="D269" s="1" t="s">
        <v>330</v>
      </c>
      <c r="E269" s="2" t="s">
        <v>9</v>
      </c>
      <c r="F269" s="2" t="s">
        <v>9</v>
      </c>
      <c r="G269" s="11"/>
      <c r="H269" s="2" t="s">
        <v>189</v>
      </c>
      <c r="I269" s="2" t="s">
        <v>756</v>
      </c>
      <c r="J269" s="26" t="s">
        <v>756</v>
      </c>
      <c r="K269" s="2">
        <v>-15.136944</v>
      </c>
      <c r="L269" s="2">
        <v>-42.791389000000002</v>
      </c>
      <c r="M269" s="24" t="s">
        <v>9</v>
      </c>
      <c r="N269" s="26" t="s">
        <v>258</v>
      </c>
      <c r="T269" s="9"/>
      <c r="U269" s="9"/>
    </row>
    <row r="270" spans="1:21" s="2" customFormat="1" ht="18" customHeight="1" x14ac:dyDescent="0.25">
      <c r="A270" s="9">
        <v>269</v>
      </c>
      <c r="B270" s="24"/>
      <c r="C270" s="2" t="s">
        <v>65</v>
      </c>
      <c r="D270" s="1" t="s">
        <v>264</v>
      </c>
      <c r="E270" s="2" t="s">
        <v>13</v>
      </c>
      <c r="F270" s="2" t="s">
        <v>9</v>
      </c>
      <c r="G270" s="11"/>
      <c r="H270" s="2" t="s">
        <v>189</v>
      </c>
      <c r="I270" s="2" t="s">
        <v>756</v>
      </c>
      <c r="J270" s="26"/>
      <c r="K270" s="2">
        <v>-15.141389</v>
      </c>
      <c r="L270" s="2">
        <v>-42.791111000000001</v>
      </c>
      <c r="M270" s="24"/>
      <c r="N270" s="26"/>
      <c r="T270" s="9"/>
      <c r="U270" s="9"/>
    </row>
    <row r="271" spans="1:21" s="2" customFormat="1" ht="18" customHeight="1" x14ac:dyDescent="0.25">
      <c r="A271" s="9">
        <v>270</v>
      </c>
      <c r="B271" s="24"/>
      <c r="C271" s="2" t="s">
        <v>65</v>
      </c>
      <c r="D271" s="1" t="s">
        <v>66</v>
      </c>
      <c r="E271" s="2" t="s">
        <v>9</v>
      </c>
      <c r="F271" s="2" t="s">
        <v>9</v>
      </c>
      <c r="G271" s="11"/>
      <c r="H271" s="2" t="s">
        <v>51</v>
      </c>
      <c r="I271" s="2" t="s">
        <v>756</v>
      </c>
      <c r="J271" s="26"/>
      <c r="K271" s="2">
        <v>-15.808611000000001</v>
      </c>
      <c r="L271" s="2">
        <v>-42.801943999999999</v>
      </c>
      <c r="M271" s="24"/>
      <c r="N271" s="26"/>
      <c r="T271" s="9"/>
      <c r="U271" s="9"/>
    </row>
    <row r="272" spans="1:21" ht="30" x14ac:dyDescent="0.25">
      <c r="A272" s="15">
        <v>271</v>
      </c>
      <c r="B272" s="15">
        <v>30</v>
      </c>
      <c r="C272" s="15" t="s">
        <v>289</v>
      </c>
      <c r="D272" s="14" t="s">
        <v>290</v>
      </c>
      <c r="E272" s="15" t="s">
        <v>9</v>
      </c>
      <c r="F272" s="17" t="s">
        <v>5</v>
      </c>
      <c r="H272" s="15" t="s">
        <v>189</v>
      </c>
      <c r="I272" s="15" t="s">
        <v>755</v>
      </c>
      <c r="J272" s="20" t="s">
        <v>1027</v>
      </c>
      <c r="K272" s="15">
        <v>-15.517778</v>
      </c>
      <c r="L272" s="15">
        <v>-57.260556000000001</v>
      </c>
      <c r="M272" s="15" t="s">
        <v>9</v>
      </c>
      <c r="N272" s="14" t="s">
        <v>972</v>
      </c>
    </row>
    <row r="273" spans="1:21" ht="39.75" customHeight="1" x14ac:dyDescent="0.25">
      <c r="A273" s="15">
        <v>272</v>
      </c>
      <c r="B273" s="15">
        <v>31</v>
      </c>
      <c r="C273" s="15" t="s">
        <v>976</v>
      </c>
      <c r="D273" s="14" t="s">
        <v>506</v>
      </c>
      <c r="E273" s="15" t="s">
        <v>9</v>
      </c>
      <c r="F273" s="17" t="s">
        <v>5</v>
      </c>
      <c r="H273" s="15" t="s">
        <v>416</v>
      </c>
      <c r="I273" s="15" t="s">
        <v>755</v>
      </c>
      <c r="J273" s="20" t="s">
        <v>1027</v>
      </c>
      <c r="K273" s="18">
        <v>-20.2529787</v>
      </c>
      <c r="L273" s="18">
        <v>-44.719493200000002</v>
      </c>
      <c r="M273" s="15" t="s">
        <v>9</v>
      </c>
      <c r="N273" s="14" t="s">
        <v>1032</v>
      </c>
    </row>
    <row r="274" spans="1:21" s="2" customFormat="1" ht="18" customHeight="1" x14ac:dyDescent="0.25">
      <c r="A274" s="9">
        <v>273</v>
      </c>
      <c r="B274" s="2">
        <v>32</v>
      </c>
      <c r="C274" s="2" t="s">
        <v>67</v>
      </c>
      <c r="D274" s="1" t="s">
        <v>68</v>
      </c>
      <c r="E274" s="2" t="s">
        <v>9</v>
      </c>
      <c r="F274" s="2" t="s">
        <v>9</v>
      </c>
      <c r="G274" s="11"/>
      <c r="H274" s="2" t="s">
        <v>51</v>
      </c>
      <c r="I274" s="2" t="s">
        <v>756</v>
      </c>
      <c r="J274" s="11" t="s">
        <v>756</v>
      </c>
      <c r="K274" s="2">
        <v>-15.649167</v>
      </c>
      <c r="L274" s="2">
        <v>-42.742778000000001</v>
      </c>
      <c r="M274" s="2" t="s">
        <v>9</v>
      </c>
      <c r="N274" s="1" t="s">
        <v>977</v>
      </c>
      <c r="T274" s="9"/>
      <c r="U274" s="9"/>
    </row>
    <row r="275" spans="1:21" ht="30.75" customHeight="1" x14ac:dyDescent="0.25">
      <c r="A275" s="15">
        <v>274</v>
      </c>
      <c r="B275" s="24">
        <v>33</v>
      </c>
      <c r="C275" s="15" t="s">
        <v>69</v>
      </c>
      <c r="D275" s="14" t="s">
        <v>519</v>
      </c>
      <c r="E275" s="15" t="s">
        <v>13</v>
      </c>
      <c r="F275" s="17" t="s">
        <v>5</v>
      </c>
      <c r="H275" s="15" t="s">
        <v>416</v>
      </c>
      <c r="I275" s="15" t="s">
        <v>755</v>
      </c>
      <c r="J275" s="26" t="s">
        <v>1027</v>
      </c>
      <c r="K275" s="18">
        <v>-11.8226548</v>
      </c>
      <c r="L275" s="18">
        <v>-46.626590999999998</v>
      </c>
      <c r="M275" s="24" t="s">
        <v>9</v>
      </c>
      <c r="N275" s="26" t="s">
        <v>980</v>
      </c>
    </row>
    <row r="276" spans="1:21" ht="18" customHeight="1" x14ac:dyDescent="0.25">
      <c r="A276" s="15">
        <v>275</v>
      </c>
      <c r="B276" s="24"/>
      <c r="C276" s="15" t="s">
        <v>69</v>
      </c>
      <c r="D276" s="14" t="s">
        <v>516</v>
      </c>
      <c r="E276" s="15" t="s">
        <v>9</v>
      </c>
      <c r="F276" s="17" t="s">
        <v>5</v>
      </c>
      <c r="H276" s="15" t="s">
        <v>416</v>
      </c>
      <c r="I276" s="15" t="s">
        <v>755</v>
      </c>
      <c r="J276" s="26"/>
      <c r="K276" s="18">
        <v>-14.15705631</v>
      </c>
      <c r="L276" s="18">
        <v>-47.46202821</v>
      </c>
      <c r="M276" s="24"/>
      <c r="N276" s="26"/>
    </row>
    <row r="277" spans="1:21" ht="18" customHeight="1" x14ac:dyDescent="0.25">
      <c r="A277" s="15">
        <v>276</v>
      </c>
      <c r="B277" s="24"/>
      <c r="C277" s="15" t="s">
        <v>69</v>
      </c>
      <c r="D277" s="14" t="s">
        <v>292</v>
      </c>
      <c r="E277" s="15" t="s">
        <v>9</v>
      </c>
      <c r="F277" s="17" t="s">
        <v>5</v>
      </c>
      <c r="H277" s="15" t="s">
        <v>189</v>
      </c>
      <c r="I277" s="15" t="s">
        <v>755</v>
      </c>
      <c r="J277" s="26"/>
      <c r="K277" s="15">
        <v>-19.248611</v>
      </c>
      <c r="L277" s="15">
        <v>-46.242221999999998</v>
      </c>
      <c r="M277" s="24"/>
      <c r="N277" s="26"/>
    </row>
    <row r="278" spans="1:21" ht="18" customHeight="1" x14ac:dyDescent="0.25">
      <c r="A278" s="15">
        <v>277</v>
      </c>
      <c r="B278" s="24"/>
      <c r="C278" s="15" t="s">
        <v>69</v>
      </c>
      <c r="D278" s="14" t="s">
        <v>71</v>
      </c>
      <c r="E278" s="15" t="s">
        <v>13</v>
      </c>
      <c r="F278" s="17" t="s">
        <v>5</v>
      </c>
      <c r="H278" s="15" t="s">
        <v>51</v>
      </c>
      <c r="I278" s="15" t="s">
        <v>755</v>
      </c>
      <c r="J278" s="26"/>
      <c r="K278" s="15">
        <v>-13.505833300000001</v>
      </c>
      <c r="L278" s="15">
        <v>-45.179722300000002</v>
      </c>
      <c r="M278" s="24"/>
      <c r="N278" s="26"/>
    </row>
    <row r="279" spans="1:21" ht="18" customHeight="1" x14ac:dyDescent="0.25">
      <c r="A279" s="15">
        <v>278</v>
      </c>
      <c r="B279" s="24"/>
      <c r="C279" s="15" t="s">
        <v>69</v>
      </c>
      <c r="D279" s="14" t="s">
        <v>518</v>
      </c>
      <c r="E279" s="15" t="s">
        <v>911</v>
      </c>
      <c r="F279" s="17" t="s">
        <v>5</v>
      </c>
      <c r="H279" s="15" t="s">
        <v>416</v>
      </c>
      <c r="I279" s="15" t="s">
        <v>755</v>
      </c>
      <c r="J279" s="26"/>
      <c r="K279" s="18">
        <v>-10.459746429999999</v>
      </c>
      <c r="L279" s="18">
        <v>-46.47356757</v>
      </c>
      <c r="M279" s="24"/>
      <c r="N279" s="26"/>
    </row>
    <row r="280" spans="1:21" ht="18" customHeight="1" x14ac:dyDescent="0.25">
      <c r="A280" s="15">
        <v>279</v>
      </c>
      <c r="B280" s="24"/>
      <c r="C280" s="15" t="s">
        <v>69</v>
      </c>
      <c r="D280" s="14" t="s">
        <v>291</v>
      </c>
      <c r="E280" s="15" t="s">
        <v>13</v>
      </c>
      <c r="F280" s="17" t="s">
        <v>5</v>
      </c>
      <c r="H280" s="15" t="s">
        <v>189</v>
      </c>
      <c r="I280" s="15" t="s">
        <v>755</v>
      </c>
      <c r="J280" s="26"/>
      <c r="K280" s="15">
        <v>-10.909722</v>
      </c>
      <c r="L280" s="15">
        <v>-47.043332999999997</v>
      </c>
      <c r="M280" s="24"/>
      <c r="N280" s="26"/>
    </row>
    <row r="281" spans="1:21" ht="18" customHeight="1" x14ac:dyDescent="0.25">
      <c r="A281" s="15">
        <v>280</v>
      </c>
      <c r="B281" s="24"/>
      <c r="C281" s="21" t="s">
        <v>69</v>
      </c>
      <c r="D281" s="14" t="s">
        <v>522</v>
      </c>
      <c r="E281" s="15" t="s">
        <v>9</v>
      </c>
      <c r="F281" s="17" t="s">
        <v>5</v>
      </c>
      <c r="H281" s="15" t="s">
        <v>416</v>
      </c>
      <c r="I281" s="15" t="s">
        <v>755</v>
      </c>
      <c r="J281" s="26"/>
      <c r="K281" s="18">
        <v>-13.95896168</v>
      </c>
      <c r="L281" s="18">
        <v>-47.184722440000002</v>
      </c>
      <c r="M281" s="24"/>
      <c r="N281" s="26"/>
    </row>
    <row r="282" spans="1:21" ht="18" customHeight="1" x14ac:dyDescent="0.25">
      <c r="A282" s="15">
        <v>281</v>
      </c>
      <c r="B282" s="24"/>
      <c r="C282" s="15" t="s">
        <v>69</v>
      </c>
      <c r="D282" s="14" t="s">
        <v>507</v>
      </c>
      <c r="E282" s="15" t="s">
        <v>9</v>
      </c>
      <c r="F282" s="17" t="s">
        <v>5</v>
      </c>
      <c r="H282" s="15" t="s">
        <v>416</v>
      </c>
      <c r="I282" s="15" t="s">
        <v>755</v>
      </c>
      <c r="J282" s="26"/>
      <c r="K282" s="18">
        <v>-19.18672166</v>
      </c>
      <c r="L282" s="18">
        <v>-46.234025000000003</v>
      </c>
      <c r="M282" s="24"/>
      <c r="N282" s="26"/>
    </row>
    <row r="283" spans="1:21" ht="18" customHeight="1" x14ac:dyDescent="0.25">
      <c r="A283" s="15">
        <v>282</v>
      </c>
      <c r="B283" s="24"/>
      <c r="C283" s="15" t="s">
        <v>69</v>
      </c>
      <c r="D283" s="14" t="s">
        <v>510</v>
      </c>
      <c r="E283" s="15" t="s">
        <v>9</v>
      </c>
      <c r="F283" s="17" t="s">
        <v>5</v>
      </c>
      <c r="H283" s="15" t="s">
        <v>416</v>
      </c>
      <c r="I283" s="15" t="s">
        <v>755</v>
      </c>
      <c r="J283" s="26"/>
      <c r="K283" s="18">
        <v>-19.195682479999999</v>
      </c>
      <c r="L283" s="18">
        <v>-46.253007519999997</v>
      </c>
      <c r="M283" s="24"/>
      <c r="N283" s="26"/>
    </row>
    <row r="284" spans="1:21" ht="18" customHeight="1" x14ac:dyDescent="0.25">
      <c r="A284" s="15">
        <v>283</v>
      </c>
      <c r="B284" s="24"/>
      <c r="C284" s="15" t="s">
        <v>69</v>
      </c>
      <c r="D284" s="14" t="s">
        <v>514</v>
      </c>
      <c r="E284" s="15" t="s">
        <v>9</v>
      </c>
      <c r="F284" s="17" t="s">
        <v>5</v>
      </c>
      <c r="H284" s="15" t="s">
        <v>416</v>
      </c>
      <c r="I284" s="15" t="s">
        <v>755</v>
      </c>
      <c r="J284" s="26"/>
      <c r="K284" s="18">
        <v>-14.16861667</v>
      </c>
      <c r="L284" s="18">
        <v>-47.824186670000003</v>
      </c>
      <c r="M284" s="24"/>
      <c r="N284" s="26"/>
    </row>
    <row r="285" spans="1:21" ht="18" customHeight="1" x14ac:dyDescent="0.25">
      <c r="A285" s="15">
        <v>284</v>
      </c>
      <c r="B285" s="24"/>
      <c r="C285" s="15" t="s">
        <v>69</v>
      </c>
      <c r="D285" s="14" t="s">
        <v>511</v>
      </c>
      <c r="E285" s="15" t="s">
        <v>9</v>
      </c>
      <c r="F285" s="17" t="s">
        <v>5</v>
      </c>
      <c r="H285" s="15" t="s">
        <v>416</v>
      </c>
      <c r="I285" s="15" t="s">
        <v>755</v>
      </c>
      <c r="J285" s="26"/>
      <c r="K285" s="18">
        <v>-19.221691939999999</v>
      </c>
      <c r="L285" s="18">
        <v>-46.223952320000002</v>
      </c>
      <c r="M285" s="24"/>
      <c r="N285" s="26"/>
    </row>
    <row r="286" spans="1:21" ht="18" customHeight="1" x14ac:dyDescent="0.25">
      <c r="A286" s="15">
        <v>285</v>
      </c>
      <c r="B286" s="24"/>
      <c r="C286" s="15" t="s">
        <v>69</v>
      </c>
      <c r="D286" s="14" t="s">
        <v>517</v>
      </c>
      <c r="E286" s="15" t="s">
        <v>13</v>
      </c>
      <c r="F286" s="17" t="s">
        <v>5</v>
      </c>
      <c r="H286" s="15" t="s">
        <v>416</v>
      </c>
      <c r="I286" s="15" t="s">
        <v>755</v>
      </c>
      <c r="J286" s="26"/>
      <c r="K286" s="18">
        <v>-10.41643872</v>
      </c>
      <c r="L286" s="18">
        <v>-46.864156860000001</v>
      </c>
      <c r="M286" s="24"/>
      <c r="N286" s="26"/>
    </row>
    <row r="287" spans="1:21" ht="18" customHeight="1" x14ac:dyDescent="0.25">
      <c r="A287" s="15">
        <v>286</v>
      </c>
      <c r="B287" s="24"/>
      <c r="C287" s="15" t="s">
        <v>69</v>
      </c>
      <c r="D287" s="14" t="s">
        <v>77</v>
      </c>
      <c r="E287" s="15" t="s">
        <v>13</v>
      </c>
      <c r="F287" s="17" t="s">
        <v>5</v>
      </c>
      <c r="H287" s="15" t="s">
        <v>51</v>
      </c>
      <c r="I287" s="15" t="s">
        <v>755</v>
      </c>
      <c r="J287" s="26"/>
      <c r="K287" s="15">
        <v>-12.073888999999999</v>
      </c>
      <c r="L287" s="15">
        <v>-45.076943999999997</v>
      </c>
      <c r="M287" s="24"/>
      <c r="N287" s="26"/>
    </row>
    <row r="288" spans="1:21" ht="18" customHeight="1" x14ac:dyDescent="0.25">
      <c r="A288" s="15">
        <v>287</v>
      </c>
      <c r="B288" s="24"/>
      <c r="C288" s="15" t="s">
        <v>69</v>
      </c>
      <c r="D288" s="14" t="s">
        <v>70</v>
      </c>
      <c r="E288" s="15" t="s">
        <v>13</v>
      </c>
      <c r="F288" s="17" t="s">
        <v>5</v>
      </c>
      <c r="H288" s="15" t="s">
        <v>51</v>
      </c>
      <c r="I288" s="15" t="s">
        <v>755</v>
      </c>
      <c r="J288" s="26"/>
      <c r="K288" s="15">
        <v>-11.448055999999999</v>
      </c>
      <c r="L288" s="15">
        <v>-45.439722000000003</v>
      </c>
      <c r="M288" s="24"/>
      <c r="N288" s="26"/>
    </row>
    <row r="289" spans="1:21" ht="18" customHeight="1" x14ac:dyDescent="0.25">
      <c r="A289" s="15">
        <v>288</v>
      </c>
      <c r="B289" s="24"/>
      <c r="C289" s="15" t="s">
        <v>69</v>
      </c>
      <c r="D289" s="14" t="s">
        <v>72</v>
      </c>
      <c r="E289" s="15" t="s">
        <v>13</v>
      </c>
      <c r="F289" s="17" t="s">
        <v>5</v>
      </c>
      <c r="H289" s="15" t="s">
        <v>51</v>
      </c>
      <c r="I289" s="15" t="s">
        <v>755</v>
      </c>
      <c r="J289" s="26"/>
      <c r="K289" s="15">
        <v>-14.305555999999999</v>
      </c>
      <c r="L289" s="15">
        <v>-46.315556000000001</v>
      </c>
      <c r="M289" s="24"/>
      <c r="N289" s="26"/>
    </row>
    <row r="290" spans="1:21" s="2" customFormat="1" ht="18" customHeight="1" x14ac:dyDescent="0.25">
      <c r="A290" s="9">
        <v>289</v>
      </c>
      <c r="B290" s="24"/>
      <c r="C290" s="2" t="s">
        <v>69</v>
      </c>
      <c r="D290" s="1" t="s">
        <v>770</v>
      </c>
      <c r="E290" s="2" t="s">
        <v>13</v>
      </c>
      <c r="F290" s="4" t="s">
        <v>5</v>
      </c>
      <c r="G290" s="5"/>
      <c r="H290" s="2" t="s">
        <v>51</v>
      </c>
      <c r="I290" s="2" t="s">
        <v>759</v>
      </c>
      <c r="J290" s="26"/>
      <c r="K290" s="2">
        <v>-13.432499999999999</v>
      </c>
      <c r="L290" s="2">
        <v>-44.432222000000003</v>
      </c>
      <c r="M290" s="24"/>
      <c r="N290" s="26"/>
      <c r="T290" s="9"/>
      <c r="U290" s="9"/>
    </row>
    <row r="291" spans="1:21" s="2" customFormat="1" ht="18" customHeight="1" x14ac:dyDescent="0.25">
      <c r="A291" s="9">
        <v>290</v>
      </c>
      <c r="B291" s="24"/>
      <c r="C291" s="2" t="s">
        <v>69</v>
      </c>
      <c r="D291" s="1" t="s">
        <v>771</v>
      </c>
      <c r="E291" s="2" t="s">
        <v>13</v>
      </c>
      <c r="F291" s="4" t="s">
        <v>5</v>
      </c>
      <c r="G291" s="5"/>
      <c r="H291" s="2" t="s">
        <v>51</v>
      </c>
      <c r="I291" s="2" t="s">
        <v>759</v>
      </c>
      <c r="J291" s="26"/>
      <c r="K291" s="2">
        <v>-13.894444</v>
      </c>
      <c r="L291" s="2">
        <v>-43.894722000000002</v>
      </c>
      <c r="M291" s="24"/>
      <c r="N291" s="26"/>
      <c r="T291" s="9"/>
      <c r="U291" s="9"/>
    </row>
    <row r="292" spans="1:21" ht="18" customHeight="1" x14ac:dyDescent="0.25">
      <c r="A292" s="15">
        <v>291</v>
      </c>
      <c r="B292" s="24"/>
      <c r="C292" s="15" t="s">
        <v>69</v>
      </c>
      <c r="D292" s="14" t="s">
        <v>523</v>
      </c>
      <c r="E292" s="15" t="s">
        <v>9</v>
      </c>
      <c r="F292" s="17" t="s">
        <v>5</v>
      </c>
      <c r="H292" s="15" t="s">
        <v>416</v>
      </c>
      <c r="I292" s="15" t="s">
        <v>755</v>
      </c>
      <c r="J292" s="26"/>
      <c r="K292" s="18">
        <v>-14.038438680000001</v>
      </c>
      <c r="L292" s="18">
        <v>-47.622971419999999</v>
      </c>
      <c r="M292" s="24"/>
      <c r="N292" s="26"/>
    </row>
    <row r="293" spans="1:21" ht="18" customHeight="1" x14ac:dyDescent="0.25">
      <c r="A293" s="15">
        <v>292</v>
      </c>
      <c r="B293" s="24"/>
      <c r="C293" s="15" t="s">
        <v>69</v>
      </c>
      <c r="D293" s="14" t="s">
        <v>515</v>
      </c>
      <c r="E293" s="15" t="s">
        <v>579</v>
      </c>
      <c r="F293" s="17" t="s">
        <v>5</v>
      </c>
      <c r="H293" s="15" t="s">
        <v>416</v>
      </c>
      <c r="I293" s="15" t="s">
        <v>755</v>
      </c>
      <c r="J293" s="26"/>
      <c r="K293" s="18">
        <v>-14.038358990000001</v>
      </c>
      <c r="L293" s="18">
        <v>-47.622971419999999</v>
      </c>
      <c r="M293" s="24"/>
      <c r="N293" s="26"/>
    </row>
    <row r="294" spans="1:21" ht="18" customHeight="1" x14ac:dyDescent="0.25">
      <c r="A294" s="15">
        <v>293</v>
      </c>
      <c r="B294" s="24"/>
      <c r="C294" s="15" t="s">
        <v>69</v>
      </c>
      <c r="D294" s="14" t="s">
        <v>513</v>
      </c>
      <c r="E294" s="15" t="s">
        <v>9</v>
      </c>
      <c r="F294" s="17" t="s">
        <v>5</v>
      </c>
      <c r="H294" s="15" t="s">
        <v>416</v>
      </c>
      <c r="I294" s="15" t="s">
        <v>755</v>
      </c>
      <c r="J294" s="26"/>
      <c r="K294" s="18">
        <v>-14.150548710000001</v>
      </c>
      <c r="L294" s="18">
        <v>-47.906579219999998</v>
      </c>
      <c r="M294" s="24"/>
      <c r="N294" s="26"/>
    </row>
    <row r="295" spans="1:21" ht="18" customHeight="1" x14ac:dyDescent="0.25">
      <c r="A295" s="15">
        <v>294</v>
      </c>
      <c r="B295" s="24"/>
      <c r="C295" s="15" t="s">
        <v>69</v>
      </c>
      <c r="D295" s="14" t="s">
        <v>508</v>
      </c>
      <c r="E295" s="15" t="s">
        <v>9</v>
      </c>
      <c r="F295" s="17" t="s">
        <v>5</v>
      </c>
      <c r="H295" s="15" t="s">
        <v>416</v>
      </c>
      <c r="I295" s="15" t="s">
        <v>755</v>
      </c>
      <c r="J295" s="26"/>
      <c r="K295" s="18">
        <v>-19.186444959999999</v>
      </c>
      <c r="L295" s="18">
        <v>-46.236065179999997</v>
      </c>
      <c r="M295" s="24"/>
      <c r="N295" s="26"/>
    </row>
    <row r="296" spans="1:21" ht="18" customHeight="1" x14ac:dyDescent="0.25">
      <c r="A296" s="15">
        <v>295</v>
      </c>
      <c r="B296" s="24"/>
      <c r="C296" s="15" t="s">
        <v>69</v>
      </c>
      <c r="D296" s="14" t="s">
        <v>509</v>
      </c>
      <c r="E296" s="15" t="s">
        <v>9</v>
      </c>
      <c r="F296" s="17" t="s">
        <v>5</v>
      </c>
      <c r="H296" s="15" t="s">
        <v>416</v>
      </c>
      <c r="I296" s="15" t="s">
        <v>755</v>
      </c>
      <c r="J296" s="26"/>
      <c r="K296" s="18">
        <v>-19.20357911</v>
      </c>
      <c r="L296" s="18">
        <v>-46.250634599999998</v>
      </c>
      <c r="M296" s="24"/>
      <c r="N296" s="26"/>
    </row>
    <row r="297" spans="1:21" ht="18" customHeight="1" x14ac:dyDescent="0.25">
      <c r="A297" s="15">
        <v>296</v>
      </c>
      <c r="B297" s="24"/>
      <c r="C297" s="15" t="s">
        <v>69</v>
      </c>
      <c r="D297" s="14" t="s">
        <v>94</v>
      </c>
      <c r="E297" s="15" t="s">
        <v>579</v>
      </c>
      <c r="F297" s="17" t="s">
        <v>5</v>
      </c>
      <c r="H297" s="15" t="s">
        <v>51</v>
      </c>
      <c r="I297" s="15" t="s">
        <v>755</v>
      </c>
      <c r="J297" s="26"/>
      <c r="K297" s="15">
        <v>-7.3157779999999999</v>
      </c>
      <c r="L297" s="15">
        <v>-47.040999999999997</v>
      </c>
      <c r="M297" s="24"/>
      <c r="N297" s="26"/>
    </row>
    <row r="298" spans="1:21" ht="18" customHeight="1" x14ac:dyDescent="0.25">
      <c r="A298" s="15">
        <v>297</v>
      </c>
      <c r="B298" s="24"/>
      <c r="C298" s="15" t="s">
        <v>69</v>
      </c>
      <c r="D298" s="14" t="s">
        <v>512</v>
      </c>
      <c r="E298" s="15" t="s">
        <v>579</v>
      </c>
      <c r="F298" s="17" t="s">
        <v>5</v>
      </c>
      <c r="H298" s="15" t="s">
        <v>416</v>
      </c>
      <c r="I298" s="15" t="s">
        <v>755</v>
      </c>
      <c r="J298" s="26"/>
      <c r="K298" s="18">
        <v>-14.85007893</v>
      </c>
      <c r="L298" s="18">
        <v>-45.829050270000003</v>
      </c>
      <c r="M298" s="24"/>
      <c r="N298" s="26"/>
    </row>
    <row r="299" spans="1:21" ht="18" customHeight="1" x14ac:dyDescent="0.25">
      <c r="A299" s="15">
        <v>298</v>
      </c>
      <c r="B299" s="25">
        <v>34</v>
      </c>
      <c r="C299" s="15" t="s">
        <v>524</v>
      </c>
      <c r="D299" s="14" t="s">
        <v>526</v>
      </c>
      <c r="E299" s="15" t="s">
        <v>9</v>
      </c>
      <c r="F299" s="17" t="s">
        <v>5</v>
      </c>
      <c r="H299" s="15" t="s">
        <v>416</v>
      </c>
      <c r="I299" s="15" t="s">
        <v>755</v>
      </c>
      <c r="J299" s="27" t="s">
        <v>1027</v>
      </c>
      <c r="K299" s="18">
        <v>-17.629381160000001</v>
      </c>
      <c r="L299" s="18">
        <v>-48.774935730000003</v>
      </c>
      <c r="M299" s="25" t="s">
        <v>9</v>
      </c>
      <c r="N299" s="27" t="s">
        <v>975</v>
      </c>
    </row>
    <row r="300" spans="1:21" ht="18" customHeight="1" x14ac:dyDescent="0.25">
      <c r="A300" s="15">
        <v>299</v>
      </c>
      <c r="B300" s="25"/>
      <c r="C300" s="15" t="s">
        <v>524</v>
      </c>
      <c r="D300" s="14" t="s">
        <v>703</v>
      </c>
      <c r="E300" s="15" t="s">
        <v>9</v>
      </c>
      <c r="F300" s="17" t="s">
        <v>5</v>
      </c>
      <c r="H300" s="15" t="s">
        <v>696</v>
      </c>
      <c r="I300" s="15" t="s">
        <v>755</v>
      </c>
      <c r="J300" s="27"/>
      <c r="K300" s="18">
        <v>-14.223333330000001</v>
      </c>
      <c r="L300" s="18">
        <v>-47.486111110000003</v>
      </c>
      <c r="M300" s="25"/>
      <c r="N300" s="27"/>
    </row>
    <row r="301" spans="1:21" ht="18" customHeight="1" x14ac:dyDescent="0.25">
      <c r="A301" s="15">
        <v>300</v>
      </c>
      <c r="B301" s="25"/>
      <c r="C301" s="15" t="s">
        <v>524</v>
      </c>
      <c r="D301" s="14" t="s">
        <v>525</v>
      </c>
      <c r="E301" s="15" t="s">
        <v>9</v>
      </c>
      <c r="F301" s="17" t="s">
        <v>5</v>
      </c>
      <c r="H301" s="15" t="s">
        <v>416</v>
      </c>
      <c r="I301" s="15" t="s">
        <v>755</v>
      </c>
      <c r="J301" s="27"/>
      <c r="K301" s="18">
        <v>-14.3386727</v>
      </c>
      <c r="L301" s="18">
        <v>-47.321299340000003</v>
      </c>
      <c r="M301" s="25"/>
      <c r="N301" s="27"/>
    </row>
    <row r="302" spans="1:21" ht="18" customHeight="1" x14ac:dyDescent="0.25">
      <c r="A302" s="15">
        <v>301</v>
      </c>
      <c r="B302" s="25">
        <v>35</v>
      </c>
      <c r="C302" s="21" t="s">
        <v>73</v>
      </c>
      <c r="D302" s="14" t="s">
        <v>74</v>
      </c>
      <c r="E302" s="15" t="s">
        <v>9</v>
      </c>
      <c r="F302" s="17" t="s">
        <v>5</v>
      </c>
      <c r="H302" s="15" t="s">
        <v>51</v>
      </c>
      <c r="I302" s="15" t="s">
        <v>755</v>
      </c>
      <c r="J302" s="27" t="s">
        <v>1027</v>
      </c>
      <c r="K302" s="15">
        <v>-15.2638889</v>
      </c>
      <c r="L302" s="15">
        <v>-47.5075</v>
      </c>
      <c r="M302" s="25" t="s">
        <v>9</v>
      </c>
      <c r="N302" s="27" t="s">
        <v>975</v>
      </c>
    </row>
    <row r="303" spans="1:21" ht="18" customHeight="1" x14ac:dyDescent="0.25">
      <c r="A303" s="15">
        <v>302</v>
      </c>
      <c r="B303" s="25"/>
      <c r="C303" s="21" t="s">
        <v>73</v>
      </c>
      <c r="D303" s="14" t="s">
        <v>527</v>
      </c>
      <c r="E303" s="15" t="s">
        <v>9</v>
      </c>
      <c r="F303" s="17" t="s">
        <v>5</v>
      </c>
      <c r="H303" s="15" t="s">
        <v>416</v>
      </c>
      <c r="I303" s="15" t="s">
        <v>755</v>
      </c>
      <c r="J303" s="27"/>
      <c r="K303" s="18">
        <v>-15.36872997</v>
      </c>
      <c r="L303" s="18">
        <v>-47.455384000000002</v>
      </c>
      <c r="M303" s="25"/>
      <c r="N303" s="27"/>
    </row>
    <row r="304" spans="1:21" ht="18" customHeight="1" x14ac:dyDescent="0.25">
      <c r="A304" s="15">
        <v>303</v>
      </c>
      <c r="B304" s="25"/>
      <c r="C304" s="21" t="s">
        <v>73</v>
      </c>
      <c r="D304" s="14" t="s">
        <v>528</v>
      </c>
      <c r="E304" s="15" t="s">
        <v>9</v>
      </c>
      <c r="F304" s="17" t="s">
        <v>5</v>
      </c>
      <c r="H304" s="15" t="s">
        <v>416</v>
      </c>
      <c r="I304" s="15" t="s">
        <v>755</v>
      </c>
      <c r="J304" s="27"/>
      <c r="K304" s="18">
        <v>-15.368772509999999</v>
      </c>
      <c r="L304" s="18">
        <v>-47.45537186</v>
      </c>
      <c r="M304" s="25"/>
      <c r="N304" s="27"/>
    </row>
    <row r="305" spans="1:21" ht="18" customHeight="1" x14ac:dyDescent="0.25">
      <c r="A305" s="15">
        <v>304</v>
      </c>
      <c r="B305" s="25">
        <v>36</v>
      </c>
      <c r="C305" s="15" t="s">
        <v>75</v>
      </c>
      <c r="D305" s="14" t="s">
        <v>530</v>
      </c>
      <c r="E305" s="15" t="s">
        <v>13</v>
      </c>
      <c r="F305" s="17" t="s">
        <v>5</v>
      </c>
      <c r="H305" s="15" t="s">
        <v>416</v>
      </c>
      <c r="I305" s="15" t="s">
        <v>755</v>
      </c>
      <c r="J305" s="27" t="s">
        <v>1027</v>
      </c>
      <c r="K305" s="18">
        <v>-21.676180169999999</v>
      </c>
      <c r="L305" s="18">
        <v>-57.624427900000001</v>
      </c>
      <c r="M305" s="25" t="s">
        <v>9</v>
      </c>
      <c r="N305" s="27" t="s">
        <v>975</v>
      </c>
    </row>
    <row r="306" spans="1:21" ht="18" customHeight="1" x14ac:dyDescent="0.25">
      <c r="A306" s="15">
        <v>305</v>
      </c>
      <c r="B306" s="25"/>
      <c r="C306" s="15" t="s">
        <v>75</v>
      </c>
      <c r="D306" s="14" t="s">
        <v>293</v>
      </c>
      <c r="E306" s="15" t="s">
        <v>9</v>
      </c>
      <c r="F306" s="17" t="s">
        <v>5</v>
      </c>
      <c r="H306" s="15" t="s">
        <v>189</v>
      </c>
      <c r="I306" s="15" t="s">
        <v>755</v>
      </c>
      <c r="J306" s="27"/>
      <c r="K306" s="15">
        <v>-14.63</v>
      </c>
      <c r="L306" s="15">
        <v>-52.23</v>
      </c>
      <c r="M306" s="25"/>
      <c r="N306" s="27"/>
    </row>
    <row r="307" spans="1:21" ht="18" customHeight="1" x14ac:dyDescent="0.25">
      <c r="A307" s="15">
        <v>306</v>
      </c>
      <c r="B307" s="25"/>
      <c r="C307" s="15" t="s">
        <v>75</v>
      </c>
      <c r="D307" s="14" t="s">
        <v>296</v>
      </c>
      <c r="E307" s="15" t="s">
        <v>579</v>
      </c>
      <c r="F307" s="17" t="s">
        <v>5</v>
      </c>
      <c r="H307" s="15" t="s">
        <v>189</v>
      </c>
      <c r="I307" s="15" t="s">
        <v>755</v>
      </c>
      <c r="J307" s="27"/>
      <c r="K307" s="15">
        <v>-12.17</v>
      </c>
      <c r="L307" s="15">
        <v>-45.47</v>
      </c>
      <c r="M307" s="25"/>
      <c r="N307" s="27"/>
    </row>
    <row r="308" spans="1:21" ht="18" customHeight="1" x14ac:dyDescent="0.25">
      <c r="A308" s="15">
        <v>307</v>
      </c>
      <c r="B308" s="25"/>
      <c r="C308" s="15" t="s">
        <v>75</v>
      </c>
      <c r="D308" s="14" t="s">
        <v>295</v>
      </c>
      <c r="E308" s="15" t="s">
        <v>579</v>
      </c>
      <c r="F308" s="17" t="s">
        <v>5</v>
      </c>
      <c r="H308" s="15" t="s">
        <v>189</v>
      </c>
      <c r="I308" s="15" t="s">
        <v>755</v>
      </c>
      <c r="J308" s="27"/>
      <c r="K308" s="15">
        <v>-12.17</v>
      </c>
      <c r="L308" s="15">
        <v>-46.47</v>
      </c>
      <c r="M308" s="25"/>
      <c r="N308" s="27"/>
    </row>
    <row r="309" spans="1:21" ht="18" customHeight="1" x14ac:dyDescent="0.25">
      <c r="A309" s="15">
        <v>308</v>
      </c>
      <c r="B309" s="25"/>
      <c r="C309" s="15" t="s">
        <v>75</v>
      </c>
      <c r="D309" s="14" t="s">
        <v>520</v>
      </c>
      <c r="E309" s="15" t="s">
        <v>9</v>
      </c>
      <c r="F309" s="17" t="s">
        <v>5</v>
      </c>
      <c r="H309" s="15" t="s">
        <v>416</v>
      </c>
      <c r="I309" s="15" t="s">
        <v>755</v>
      </c>
      <c r="J309" s="27"/>
      <c r="K309" s="18">
        <v>-13.877288289999999</v>
      </c>
      <c r="L309" s="18">
        <v>-47.030183639999997</v>
      </c>
      <c r="M309" s="25"/>
      <c r="N309" s="27"/>
    </row>
    <row r="310" spans="1:21" ht="18" customHeight="1" x14ac:dyDescent="0.25">
      <c r="A310" s="15">
        <v>309</v>
      </c>
      <c r="B310" s="25"/>
      <c r="C310" s="15" t="s">
        <v>75</v>
      </c>
      <c r="D310" s="14" t="s">
        <v>294</v>
      </c>
      <c r="E310" s="15" t="s">
        <v>9</v>
      </c>
      <c r="F310" s="17" t="s">
        <v>5</v>
      </c>
      <c r="H310" s="15" t="s">
        <v>189</v>
      </c>
      <c r="I310" s="15" t="s">
        <v>755</v>
      </c>
      <c r="J310" s="27"/>
      <c r="K310" s="15">
        <v>-13.870278000000001</v>
      </c>
      <c r="L310" s="15">
        <v>-47.001389000000003</v>
      </c>
      <c r="M310" s="25"/>
      <c r="N310" s="27"/>
    </row>
    <row r="311" spans="1:21" ht="18" customHeight="1" x14ac:dyDescent="0.25">
      <c r="A311" s="15">
        <v>310</v>
      </c>
      <c r="B311" s="25"/>
      <c r="C311" s="15" t="s">
        <v>75</v>
      </c>
      <c r="D311" s="14" t="s">
        <v>529</v>
      </c>
      <c r="E311" s="15" t="s">
        <v>9</v>
      </c>
      <c r="F311" s="17" t="s">
        <v>5</v>
      </c>
      <c r="H311" s="15" t="s">
        <v>416</v>
      </c>
      <c r="I311" s="15" t="s">
        <v>755</v>
      </c>
      <c r="J311" s="27"/>
      <c r="K311" s="18">
        <v>-14.01687667</v>
      </c>
      <c r="L311" s="18">
        <v>-47.631419899999997</v>
      </c>
      <c r="M311" s="25"/>
      <c r="N311" s="27"/>
    </row>
    <row r="312" spans="1:21" ht="18" customHeight="1" x14ac:dyDescent="0.25">
      <c r="A312" s="15">
        <v>311</v>
      </c>
      <c r="B312" s="25"/>
      <c r="C312" s="15" t="s">
        <v>75</v>
      </c>
      <c r="D312" s="14" t="s">
        <v>76</v>
      </c>
      <c r="E312" s="15" t="s">
        <v>9</v>
      </c>
      <c r="F312" s="17" t="s">
        <v>5</v>
      </c>
      <c r="H312" s="15" t="s">
        <v>51</v>
      </c>
      <c r="I312" s="15" t="s">
        <v>755</v>
      </c>
      <c r="J312" s="27"/>
      <c r="K312" s="15">
        <v>-14.163411</v>
      </c>
      <c r="L312" s="15">
        <v>-47.826458000000002</v>
      </c>
      <c r="M312" s="25"/>
      <c r="N312" s="27"/>
    </row>
    <row r="313" spans="1:21" ht="18" customHeight="1" x14ac:dyDescent="0.25">
      <c r="A313" s="15">
        <v>312</v>
      </c>
      <c r="B313" s="25"/>
      <c r="C313" s="15" t="s">
        <v>75</v>
      </c>
      <c r="D313" s="14" t="s">
        <v>521</v>
      </c>
      <c r="E313" s="15" t="s">
        <v>9</v>
      </c>
      <c r="F313" s="17" t="s">
        <v>5</v>
      </c>
      <c r="H313" s="15" t="s">
        <v>416</v>
      </c>
      <c r="I313" s="15" t="s">
        <v>755</v>
      </c>
      <c r="J313" s="27"/>
      <c r="K313" s="18">
        <v>-13.33756196</v>
      </c>
      <c r="L313" s="18">
        <v>-47.727752690000003</v>
      </c>
      <c r="M313" s="25"/>
      <c r="N313" s="27"/>
    </row>
    <row r="314" spans="1:21" s="2" customFormat="1" ht="18" customHeight="1" x14ac:dyDescent="0.25">
      <c r="A314" s="9">
        <v>313</v>
      </c>
      <c r="B314" s="24">
        <v>37</v>
      </c>
      <c r="C314" s="2" t="s">
        <v>297</v>
      </c>
      <c r="D314" s="1" t="s">
        <v>299</v>
      </c>
      <c r="E314" s="2" t="s">
        <v>579</v>
      </c>
      <c r="F314" s="2" t="s">
        <v>9</v>
      </c>
      <c r="G314" s="11"/>
      <c r="H314" s="2" t="s">
        <v>189</v>
      </c>
      <c r="I314" s="2" t="s">
        <v>756</v>
      </c>
      <c r="J314" s="26" t="s">
        <v>756</v>
      </c>
      <c r="K314" s="2">
        <v>-16.498332999999999</v>
      </c>
      <c r="L314" s="2">
        <v>-42.910277999999998</v>
      </c>
      <c r="M314" s="24" t="s">
        <v>9</v>
      </c>
      <c r="N314" s="26" t="s">
        <v>258</v>
      </c>
      <c r="T314" s="9"/>
      <c r="U314" s="9"/>
    </row>
    <row r="315" spans="1:21" s="2" customFormat="1" ht="18" customHeight="1" x14ac:dyDescent="0.25">
      <c r="A315" s="9">
        <v>314</v>
      </c>
      <c r="B315" s="24"/>
      <c r="C315" s="2" t="s">
        <v>297</v>
      </c>
      <c r="D315" s="1" t="s">
        <v>298</v>
      </c>
      <c r="E315" s="2" t="s">
        <v>579</v>
      </c>
      <c r="F315" s="2" t="s">
        <v>9</v>
      </c>
      <c r="G315" s="11"/>
      <c r="H315" s="2" t="s">
        <v>189</v>
      </c>
      <c r="I315" s="2" t="s">
        <v>756</v>
      </c>
      <c r="J315" s="26"/>
      <c r="K315" s="2">
        <v>-16.604721999999999</v>
      </c>
      <c r="L315" s="2">
        <v>-42.949722000000001</v>
      </c>
      <c r="M315" s="24"/>
      <c r="N315" s="26"/>
      <c r="T315" s="9"/>
      <c r="U315" s="9"/>
    </row>
    <row r="316" spans="1:21" s="2" customFormat="1" ht="18" customHeight="1" x14ac:dyDescent="0.25">
      <c r="A316" s="9">
        <v>315</v>
      </c>
      <c r="B316" s="24">
        <v>38</v>
      </c>
      <c r="C316" s="2" t="s">
        <v>78</v>
      </c>
      <c r="D316" s="1" t="s">
        <v>535</v>
      </c>
      <c r="E316" s="2" t="s">
        <v>9</v>
      </c>
      <c r="F316" s="2" t="s">
        <v>9</v>
      </c>
      <c r="G316" s="11"/>
      <c r="H316" s="2" t="s">
        <v>416</v>
      </c>
      <c r="I316" s="2" t="s">
        <v>756</v>
      </c>
      <c r="J316" s="26" t="s">
        <v>756</v>
      </c>
      <c r="K316">
        <v>-18.0093003</v>
      </c>
      <c r="L316">
        <v>-43.360570209999999</v>
      </c>
      <c r="M316" s="24" t="s">
        <v>9</v>
      </c>
      <c r="N316" s="26" t="s">
        <v>258</v>
      </c>
      <c r="T316" s="9"/>
      <c r="U316" s="9"/>
    </row>
    <row r="317" spans="1:21" s="2" customFormat="1" ht="18" customHeight="1" x14ac:dyDescent="0.25">
      <c r="A317" s="9">
        <v>316</v>
      </c>
      <c r="B317" s="24"/>
      <c r="C317" s="2" t="s">
        <v>78</v>
      </c>
      <c r="D317" s="1" t="s">
        <v>531</v>
      </c>
      <c r="E317" s="2" t="s">
        <v>9</v>
      </c>
      <c r="F317" s="2" t="s">
        <v>9</v>
      </c>
      <c r="G317" s="11"/>
      <c r="H317" s="2" t="s">
        <v>416</v>
      </c>
      <c r="I317" s="2" t="s">
        <v>756</v>
      </c>
      <c r="J317" s="26"/>
      <c r="K317">
        <v>-16.560624560000001</v>
      </c>
      <c r="L317">
        <v>-42.843595489999998</v>
      </c>
      <c r="M317" s="24"/>
      <c r="N317" s="26"/>
      <c r="T317" s="9"/>
      <c r="U317" s="9"/>
    </row>
    <row r="318" spans="1:21" s="2" customFormat="1" ht="18" customHeight="1" x14ac:dyDescent="0.25">
      <c r="A318" s="9">
        <v>317</v>
      </c>
      <c r="B318" s="24"/>
      <c r="C318" s="2" t="s">
        <v>78</v>
      </c>
      <c r="D318" s="1" t="s">
        <v>542</v>
      </c>
      <c r="E318" s="2" t="s">
        <v>9</v>
      </c>
      <c r="F318" s="2" t="s">
        <v>9</v>
      </c>
      <c r="G318" s="11"/>
      <c r="H318" s="2" t="s">
        <v>416</v>
      </c>
      <c r="I318" s="2" t="s">
        <v>756</v>
      </c>
      <c r="J318" s="26"/>
      <c r="K318">
        <v>-18.79903316</v>
      </c>
      <c r="L318">
        <v>-43.904129859999998</v>
      </c>
      <c r="M318" s="24"/>
      <c r="N318" s="26"/>
      <c r="T318" s="9"/>
      <c r="U318" s="9"/>
    </row>
    <row r="319" spans="1:21" s="2" customFormat="1" ht="18" customHeight="1" x14ac:dyDescent="0.25">
      <c r="A319" s="9">
        <v>318</v>
      </c>
      <c r="B319" s="24"/>
      <c r="C319" s="2" t="s">
        <v>78</v>
      </c>
      <c r="D319" s="1" t="s">
        <v>536</v>
      </c>
      <c r="E319" s="2" t="s">
        <v>9</v>
      </c>
      <c r="F319" s="2" t="s">
        <v>9</v>
      </c>
      <c r="G319" s="11"/>
      <c r="H319" s="2" t="s">
        <v>416</v>
      </c>
      <c r="I319" s="2" t="s">
        <v>756</v>
      </c>
      <c r="J319" s="26"/>
      <c r="K319">
        <v>-18.131061989999999</v>
      </c>
      <c r="L319">
        <v>-43.603286840000003</v>
      </c>
      <c r="M319" s="24"/>
      <c r="N319" s="26"/>
      <c r="T319" s="9"/>
      <c r="U319" s="9"/>
    </row>
    <row r="320" spans="1:21" s="2" customFormat="1" ht="18" customHeight="1" x14ac:dyDescent="0.25">
      <c r="A320" s="9">
        <v>319</v>
      </c>
      <c r="B320" s="24"/>
      <c r="C320" s="2" t="s">
        <v>78</v>
      </c>
      <c r="D320" s="1" t="s">
        <v>304</v>
      </c>
      <c r="E320" s="2" t="s">
        <v>9</v>
      </c>
      <c r="F320" s="2" t="s">
        <v>9</v>
      </c>
      <c r="G320" s="11"/>
      <c r="H320" s="2" t="s">
        <v>189</v>
      </c>
      <c r="I320" s="2" t="s">
        <v>756</v>
      </c>
      <c r="J320" s="26"/>
      <c r="K320" s="2">
        <v>-18.922778000000001</v>
      </c>
      <c r="L320" s="2">
        <v>-43.79</v>
      </c>
      <c r="M320" s="24"/>
      <c r="N320" s="26"/>
      <c r="T320" s="9"/>
      <c r="U320" s="9"/>
    </row>
    <row r="321" spans="1:21" s="2" customFormat="1" ht="18" customHeight="1" x14ac:dyDescent="0.25">
      <c r="A321" s="9">
        <v>320</v>
      </c>
      <c r="B321" s="24"/>
      <c r="C321" s="2" t="s">
        <v>78</v>
      </c>
      <c r="D321" s="1" t="s">
        <v>539</v>
      </c>
      <c r="E321" s="2" t="s">
        <v>9</v>
      </c>
      <c r="F321" s="2" t="s">
        <v>9</v>
      </c>
      <c r="G321" s="11"/>
      <c r="H321" s="2" t="s">
        <v>416</v>
      </c>
      <c r="I321" s="2" t="s">
        <v>756</v>
      </c>
      <c r="J321" s="26"/>
      <c r="K321">
        <v>-18.22805022</v>
      </c>
      <c r="L321">
        <v>-43.594753249999997</v>
      </c>
      <c r="M321" s="24"/>
      <c r="N321" s="26"/>
      <c r="T321" s="9"/>
      <c r="U321" s="9"/>
    </row>
    <row r="322" spans="1:21" s="2" customFormat="1" ht="18" customHeight="1" x14ac:dyDescent="0.25">
      <c r="A322" s="9">
        <v>321</v>
      </c>
      <c r="B322" s="24"/>
      <c r="C322" s="2" t="s">
        <v>78</v>
      </c>
      <c r="D322" s="1" t="s">
        <v>538</v>
      </c>
      <c r="E322" s="2" t="s">
        <v>9</v>
      </c>
      <c r="F322" s="2" t="s">
        <v>9</v>
      </c>
      <c r="G322" s="11"/>
      <c r="H322" s="2" t="s">
        <v>416</v>
      </c>
      <c r="I322" s="2" t="s">
        <v>756</v>
      </c>
      <c r="J322" s="26"/>
      <c r="K322">
        <v>-18.27063197</v>
      </c>
      <c r="L322">
        <v>-43.554820970000002</v>
      </c>
      <c r="M322" s="24"/>
      <c r="N322" s="26"/>
      <c r="T322" s="9"/>
      <c r="U322" s="9"/>
    </row>
    <row r="323" spans="1:21" s="2" customFormat="1" ht="18" customHeight="1" x14ac:dyDescent="0.25">
      <c r="A323" s="9">
        <v>322</v>
      </c>
      <c r="B323" s="24"/>
      <c r="C323" s="2" t="s">
        <v>78</v>
      </c>
      <c r="D323" s="1" t="s">
        <v>303</v>
      </c>
      <c r="E323" s="2" t="s">
        <v>13</v>
      </c>
      <c r="F323" s="2" t="s">
        <v>9</v>
      </c>
      <c r="G323" s="11"/>
      <c r="H323" s="2" t="s">
        <v>189</v>
      </c>
      <c r="I323" s="2" t="s">
        <v>756</v>
      </c>
      <c r="J323" s="26"/>
      <c r="K323" s="2">
        <v>-18.443611000000001</v>
      </c>
      <c r="L323" s="2">
        <v>-43.463889000000002</v>
      </c>
      <c r="M323" s="24"/>
      <c r="N323" s="26"/>
      <c r="T323" s="9"/>
      <c r="U323" s="9"/>
    </row>
    <row r="324" spans="1:21" s="2" customFormat="1" ht="18" customHeight="1" x14ac:dyDescent="0.25">
      <c r="A324" s="9">
        <v>323</v>
      </c>
      <c r="B324" s="24"/>
      <c r="C324" s="2" t="s">
        <v>78</v>
      </c>
      <c r="D324" s="1" t="s">
        <v>302</v>
      </c>
      <c r="E324" s="2" t="s">
        <v>13</v>
      </c>
      <c r="F324" s="2" t="s">
        <v>9</v>
      </c>
      <c r="G324" s="11"/>
      <c r="H324" s="2" t="s">
        <v>189</v>
      </c>
      <c r="I324" s="2" t="s">
        <v>756</v>
      </c>
      <c r="J324" s="26"/>
      <c r="K324" s="2">
        <v>-18.434999999999999</v>
      </c>
      <c r="L324" s="2">
        <v>-43.469166999999999</v>
      </c>
      <c r="M324" s="24"/>
      <c r="N324" s="26"/>
      <c r="T324" s="9"/>
      <c r="U324" s="9"/>
    </row>
    <row r="325" spans="1:21" s="2" customFormat="1" ht="18" customHeight="1" x14ac:dyDescent="0.25">
      <c r="A325" s="9">
        <v>324</v>
      </c>
      <c r="B325" s="24"/>
      <c r="C325" s="2" t="s">
        <v>78</v>
      </c>
      <c r="D325" s="1" t="s">
        <v>305</v>
      </c>
      <c r="E325" s="2" t="s">
        <v>9</v>
      </c>
      <c r="F325" s="2" t="s">
        <v>9</v>
      </c>
      <c r="G325" s="11"/>
      <c r="H325" s="2" t="s">
        <v>189</v>
      </c>
      <c r="I325" s="2" t="s">
        <v>756</v>
      </c>
      <c r="J325" s="26"/>
      <c r="K325" s="2">
        <v>-17.918333000000001</v>
      </c>
      <c r="L325" s="2">
        <v>-44.013333000000003</v>
      </c>
      <c r="M325" s="24"/>
      <c r="N325" s="26"/>
      <c r="T325" s="9"/>
      <c r="U325" s="9"/>
    </row>
    <row r="326" spans="1:21" s="2" customFormat="1" ht="18" customHeight="1" x14ac:dyDescent="0.25">
      <c r="A326" s="9">
        <v>325</v>
      </c>
      <c r="B326" s="24"/>
      <c r="C326" s="2" t="s">
        <v>78</v>
      </c>
      <c r="D326" s="1" t="s">
        <v>540</v>
      </c>
      <c r="E326" s="2" t="s">
        <v>13</v>
      </c>
      <c r="F326" s="2" t="s">
        <v>9</v>
      </c>
      <c r="G326" s="11"/>
      <c r="H326" s="2" t="s">
        <v>416</v>
      </c>
      <c r="I326" s="2" t="s">
        <v>756</v>
      </c>
      <c r="J326" s="26"/>
      <c r="K326">
        <v>-18.360186479999999</v>
      </c>
      <c r="L326">
        <v>-43.73560475</v>
      </c>
      <c r="M326" s="24"/>
      <c r="N326" s="26"/>
      <c r="T326" s="9"/>
      <c r="U326" s="9"/>
    </row>
    <row r="327" spans="1:21" s="2" customFormat="1" ht="18" customHeight="1" x14ac:dyDescent="0.25">
      <c r="A327" s="9">
        <v>326</v>
      </c>
      <c r="B327" s="24"/>
      <c r="C327" s="2" t="s">
        <v>78</v>
      </c>
      <c r="D327" s="1" t="s">
        <v>537</v>
      </c>
      <c r="E327" s="2" t="s">
        <v>9</v>
      </c>
      <c r="F327" s="2" t="s">
        <v>9</v>
      </c>
      <c r="G327" s="11"/>
      <c r="H327" s="2" t="s">
        <v>416</v>
      </c>
      <c r="I327" s="2" t="s">
        <v>756</v>
      </c>
      <c r="J327" s="26"/>
      <c r="K327">
        <v>-18.2026109</v>
      </c>
      <c r="L327">
        <v>-43.571682000000003</v>
      </c>
      <c r="M327" s="24"/>
      <c r="N327" s="26"/>
      <c r="T327" s="9"/>
      <c r="U327" s="9"/>
    </row>
    <row r="328" spans="1:21" s="2" customFormat="1" ht="18" customHeight="1" x14ac:dyDescent="0.25">
      <c r="A328" s="9">
        <v>327</v>
      </c>
      <c r="B328" s="24"/>
      <c r="C328" s="2" t="s">
        <v>78</v>
      </c>
      <c r="D328" s="1" t="s">
        <v>533</v>
      </c>
      <c r="E328" s="2" t="s">
        <v>9</v>
      </c>
      <c r="F328" s="2" t="s">
        <v>9</v>
      </c>
      <c r="G328" s="11"/>
      <c r="H328" s="2" t="s">
        <v>416</v>
      </c>
      <c r="I328" s="2" t="s">
        <v>756</v>
      </c>
      <c r="J328" s="26"/>
      <c r="K328">
        <v>-17.871889360000001</v>
      </c>
      <c r="L328">
        <v>-43.953567669999998</v>
      </c>
      <c r="M328" s="24"/>
      <c r="N328" s="26"/>
      <c r="T328" s="9"/>
      <c r="U328" s="9"/>
    </row>
    <row r="329" spans="1:21" s="2" customFormat="1" ht="18" customHeight="1" x14ac:dyDescent="0.25">
      <c r="A329" s="9">
        <v>328</v>
      </c>
      <c r="B329" s="24"/>
      <c r="C329" s="2" t="s">
        <v>78</v>
      </c>
      <c r="D329" s="1" t="s">
        <v>541</v>
      </c>
      <c r="E329" s="2" t="s">
        <v>9</v>
      </c>
      <c r="F329" s="2" t="s">
        <v>9</v>
      </c>
      <c r="G329" s="11"/>
      <c r="H329" s="2" t="s">
        <v>416</v>
      </c>
      <c r="I329" s="2" t="s">
        <v>756</v>
      </c>
      <c r="J329" s="26"/>
      <c r="K329">
        <v>-18.306000000000001</v>
      </c>
      <c r="L329">
        <v>-43.901000000000003</v>
      </c>
      <c r="M329" s="24"/>
      <c r="N329" s="26"/>
      <c r="T329" s="9"/>
      <c r="U329" s="9"/>
    </row>
    <row r="330" spans="1:21" s="2" customFormat="1" ht="18" customHeight="1" x14ac:dyDescent="0.25">
      <c r="A330" s="9">
        <v>329</v>
      </c>
      <c r="B330" s="24"/>
      <c r="C330" s="2" t="s">
        <v>78</v>
      </c>
      <c r="D330" s="1" t="s">
        <v>534</v>
      </c>
      <c r="E330" s="2" t="s">
        <v>9</v>
      </c>
      <c r="F330" s="2" t="s">
        <v>9</v>
      </c>
      <c r="G330" s="11"/>
      <c r="H330" s="2" t="s">
        <v>416</v>
      </c>
      <c r="I330" s="2" t="s">
        <v>756</v>
      </c>
      <c r="J330" s="26"/>
      <c r="K330">
        <v>-17.922000000000001</v>
      </c>
      <c r="L330">
        <v>-44.249000000000002</v>
      </c>
      <c r="M330" s="24"/>
      <c r="N330" s="26"/>
      <c r="T330" s="9"/>
      <c r="U330" s="9"/>
    </row>
    <row r="331" spans="1:21" s="2" customFormat="1" ht="18" customHeight="1" x14ac:dyDescent="0.25">
      <c r="A331" s="9">
        <v>330</v>
      </c>
      <c r="B331" s="24"/>
      <c r="C331" s="2" t="s">
        <v>78</v>
      </c>
      <c r="D331" s="1" t="s">
        <v>79</v>
      </c>
      <c r="E331" s="2" t="s">
        <v>9</v>
      </c>
      <c r="F331" s="2" t="s">
        <v>9</v>
      </c>
      <c r="G331" s="11"/>
      <c r="H331" s="2" t="s">
        <v>51</v>
      </c>
      <c r="I331" s="2" t="s">
        <v>756</v>
      </c>
      <c r="J331" s="26"/>
      <c r="K331" s="2">
        <v>-16.866944</v>
      </c>
      <c r="L331" s="2">
        <v>-42.871389000000001</v>
      </c>
      <c r="M331" s="24"/>
      <c r="N331" s="26"/>
      <c r="T331" s="9"/>
      <c r="U331" s="9"/>
    </row>
    <row r="332" spans="1:21" s="2" customFormat="1" ht="18" customHeight="1" x14ac:dyDescent="0.25">
      <c r="A332" s="9">
        <v>331</v>
      </c>
      <c r="B332" s="24"/>
      <c r="C332" s="2" t="s">
        <v>78</v>
      </c>
      <c r="D332" s="1" t="s">
        <v>543</v>
      </c>
      <c r="E332" s="2" t="s">
        <v>9</v>
      </c>
      <c r="F332" s="2" t="s">
        <v>9</v>
      </c>
      <c r="G332" s="11"/>
      <c r="H332" s="2" t="s">
        <v>416</v>
      </c>
      <c r="I332" s="2" t="s">
        <v>756</v>
      </c>
      <c r="J332" s="26"/>
      <c r="K332">
        <v>-17.871605679999998</v>
      </c>
      <c r="L332">
        <v>-43.95341311</v>
      </c>
      <c r="M332" s="24"/>
      <c r="N332" s="26"/>
      <c r="T332" s="9"/>
      <c r="U332" s="9"/>
    </row>
    <row r="333" spans="1:21" s="2" customFormat="1" ht="18" customHeight="1" x14ac:dyDescent="0.25">
      <c r="A333" s="9">
        <v>332</v>
      </c>
      <c r="B333" s="24"/>
      <c r="C333" s="2" t="s">
        <v>78</v>
      </c>
      <c r="D333" s="1" t="s">
        <v>80</v>
      </c>
      <c r="E333" s="2" t="s">
        <v>9</v>
      </c>
      <c r="F333" s="2" t="s">
        <v>9</v>
      </c>
      <c r="G333" s="11"/>
      <c r="H333" s="2" t="s">
        <v>51</v>
      </c>
      <c r="I333" s="2" t="s">
        <v>756</v>
      </c>
      <c r="J333" s="26"/>
      <c r="K333" s="2">
        <v>-17.757833000000002</v>
      </c>
      <c r="L333" s="2">
        <v>-44.178333000000002</v>
      </c>
      <c r="M333" s="24"/>
      <c r="N333" s="26"/>
      <c r="T333" s="9"/>
      <c r="U333" s="9"/>
    </row>
    <row r="334" spans="1:21" s="2" customFormat="1" ht="18" customHeight="1" x14ac:dyDescent="0.25">
      <c r="A334" s="9">
        <v>333</v>
      </c>
      <c r="B334" s="24"/>
      <c r="C334" s="2" t="s">
        <v>78</v>
      </c>
      <c r="D334" s="1" t="s">
        <v>300</v>
      </c>
      <c r="E334" s="2" t="s">
        <v>9</v>
      </c>
      <c r="F334" s="2" t="s">
        <v>9</v>
      </c>
      <c r="G334" s="11"/>
      <c r="H334" s="2" t="s">
        <v>189</v>
      </c>
      <c r="I334" s="2" t="s">
        <v>756</v>
      </c>
      <c r="J334" s="26"/>
      <c r="K334" s="2">
        <v>-17.88</v>
      </c>
      <c r="L334" s="2">
        <v>-44.25</v>
      </c>
      <c r="M334" s="24"/>
      <c r="N334" s="26"/>
      <c r="T334" s="9"/>
      <c r="U334" s="9"/>
    </row>
    <row r="335" spans="1:21" s="2" customFormat="1" ht="18" customHeight="1" x14ac:dyDescent="0.25">
      <c r="A335" s="9">
        <v>334</v>
      </c>
      <c r="B335" s="24"/>
      <c r="C335" s="2" t="s">
        <v>78</v>
      </c>
      <c r="D335" s="1" t="s">
        <v>301</v>
      </c>
      <c r="E335" s="2" t="s">
        <v>579</v>
      </c>
      <c r="F335" s="2" t="s">
        <v>9</v>
      </c>
      <c r="G335" s="11"/>
      <c r="H335" s="2" t="s">
        <v>189</v>
      </c>
      <c r="I335" s="2" t="s">
        <v>756</v>
      </c>
      <c r="J335" s="26"/>
      <c r="K335" s="2">
        <v>-18.18</v>
      </c>
      <c r="L335" s="2">
        <v>-44.6</v>
      </c>
      <c r="M335" s="24"/>
      <c r="N335" s="26"/>
      <c r="T335" s="9"/>
      <c r="U335" s="9"/>
    </row>
    <row r="336" spans="1:21" s="2" customFormat="1" ht="18" customHeight="1" x14ac:dyDescent="0.25">
      <c r="A336" s="9">
        <v>335</v>
      </c>
      <c r="B336" s="24"/>
      <c r="C336" s="2" t="s">
        <v>78</v>
      </c>
      <c r="D336" s="1" t="s">
        <v>532</v>
      </c>
      <c r="E336" s="2" t="s">
        <v>9</v>
      </c>
      <c r="F336" s="2" t="s">
        <v>9</v>
      </c>
      <c r="G336" s="11"/>
      <c r="H336" s="2" t="s">
        <v>416</v>
      </c>
      <c r="I336" s="2" t="s">
        <v>756</v>
      </c>
      <c r="J336" s="26"/>
      <c r="K336">
        <v>-17.49969205</v>
      </c>
      <c r="L336">
        <v>-43.755521739999999</v>
      </c>
      <c r="M336" s="24"/>
      <c r="N336" s="26"/>
      <c r="T336" s="9"/>
      <c r="U336" s="9"/>
    </row>
    <row r="337" spans="1:21" s="2" customFormat="1" ht="18" customHeight="1" x14ac:dyDescent="0.25">
      <c r="A337" s="9">
        <v>336</v>
      </c>
      <c r="B337" s="24">
        <v>39</v>
      </c>
      <c r="C337" s="2" t="s">
        <v>81</v>
      </c>
      <c r="D337" s="1" t="s">
        <v>552</v>
      </c>
      <c r="E337" s="2" t="s">
        <v>13</v>
      </c>
      <c r="F337" s="2" t="s">
        <v>9</v>
      </c>
      <c r="G337" s="11"/>
      <c r="H337" s="2" t="s">
        <v>416</v>
      </c>
      <c r="I337" s="2" t="s">
        <v>756</v>
      </c>
      <c r="J337" s="26" t="s">
        <v>756</v>
      </c>
      <c r="K337">
        <v>-16.902596849999998</v>
      </c>
      <c r="L337">
        <v>-43.109431720000003</v>
      </c>
      <c r="M337" s="24" t="s">
        <v>9</v>
      </c>
      <c r="N337" s="26" t="s">
        <v>258</v>
      </c>
      <c r="T337" s="9"/>
      <c r="U337" s="9"/>
    </row>
    <row r="338" spans="1:21" s="2" customFormat="1" ht="18" customHeight="1" x14ac:dyDescent="0.25">
      <c r="A338" s="9">
        <v>337</v>
      </c>
      <c r="B338" s="24"/>
      <c r="C338" s="2" t="s">
        <v>81</v>
      </c>
      <c r="D338" s="1" t="s">
        <v>555</v>
      </c>
      <c r="E338" s="2" t="s">
        <v>13</v>
      </c>
      <c r="F338" s="4" t="s">
        <v>9</v>
      </c>
      <c r="G338" s="11"/>
      <c r="H338" s="2" t="s">
        <v>416</v>
      </c>
      <c r="I338" s="2" t="s">
        <v>756</v>
      </c>
      <c r="J338" s="26"/>
      <c r="K338">
        <v>-17.023122050000001</v>
      </c>
      <c r="L338">
        <v>-43.076713390000002</v>
      </c>
      <c r="M338" s="24"/>
      <c r="N338" s="26"/>
      <c r="T338" s="9"/>
      <c r="U338" s="9"/>
    </row>
    <row r="339" spans="1:21" s="2" customFormat="1" ht="18" customHeight="1" x14ac:dyDescent="0.25">
      <c r="A339" s="9">
        <v>338</v>
      </c>
      <c r="B339" s="24"/>
      <c r="C339" s="2" t="s">
        <v>81</v>
      </c>
      <c r="D339" s="1" t="s">
        <v>546</v>
      </c>
      <c r="E339" s="2" t="s">
        <v>13</v>
      </c>
      <c r="F339" s="2" t="s">
        <v>9</v>
      </c>
      <c r="G339" s="11"/>
      <c r="H339" s="2" t="s">
        <v>416</v>
      </c>
      <c r="I339" s="2" t="s">
        <v>756</v>
      </c>
      <c r="J339" s="26"/>
      <c r="K339">
        <v>-16.829512340000001</v>
      </c>
      <c r="L339">
        <v>-42.811445689999999</v>
      </c>
      <c r="M339" s="24"/>
      <c r="N339" s="26"/>
      <c r="T339" s="9"/>
      <c r="U339" s="9"/>
    </row>
    <row r="340" spans="1:21" s="2" customFormat="1" ht="18" customHeight="1" x14ac:dyDescent="0.25">
      <c r="A340" s="9">
        <v>339</v>
      </c>
      <c r="B340" s="24"/>
      <c r="C340" s="2" t="s">
        <v>81</v>
      </c>
      <c r="D340" s="1" t="s">
        <v>549</v>
      </c>
      <c r="E340" s="2" t="s">
        <v>13</v>
      </c>
      <c r="F340" s="2" t="s">
        <v>9</v>
      </c>
      <c r="G340" s="11"/>
      <c r="H340" s="2" t="s">
        <v>416</v>
      </c>
      <c r="I340" s="2" t="s">
        <v>756</v>
      </c>
      <c r="J340" s="26"/>
      <c r="K340">
        <v>-16.95242039</v>
      </c>
      <c r="L340">
        <v>-42.859907159999999</v>
      </c>
      <c r="M340" s="24"/>
      <c r="N340" s="26"/>
      <c r="T340" s="9"/>
      <c r="U340" s="9"/>
    </row>
    <row r="341" spans="1:21" s="2" customFormat="1" ht="18" customHeight="1" x14ac:dyDescent="0.25">
      <c r="A341" s="9">
        <v>340</v>
      </c>
      <c r="B341" s="24"/>
      <c r="C341" s="2" t="s">
        <v>81</v>
      </c>
      <c r="D341" s="1" t="s">
        <v>308</v>
      </c>
      <c r="E341" s="2" t="s">
        <v>13</v>
      </c>
      <c r="F341" s="2" t="s">
        <v>9</v>
      </c>
      <c r="G341" s="11"/>
      <c r="H341" s="2" t="s">
        <v>189</v>
      </c>
      <c r="I341" s="2" t="s">
        <v>756</v>
      </c>
      <c r="J341" s="26"/>
      <c r="K341" s="2">
        <v>-16.916667</v>
      </c>
      <c r="L341" s="2">
        <v>-42.9</v>
      </c>
      <c r="M341" s="24"/>
      <c r="N341" s="26"/>
      <c r="T341" s="9"/>
      <c r="U341" s="9"/>
    </row>
    <row r="342" spans="1:21" s="2" customFormat="1" ht="18" customHeight="1" x14ac:dyDescent="0.25">
      <c r="A342" s="9">
        <v>341</v>
      </c>
      <c r="B342" s="24"/>
      <c r="C342" s="2" t="s">
        <v>81</v>
      </c>
      <c r="D342" s="1" t="s">
        <v>548</v>
      </c>
      <c r="E342" s="2" t="s">
        <v>13</v>
      </c>
      <c r="F342" s="2" t="s">
        <v>9</v>
      </c>
      <c r="G342" s="11"/>
      <c r="H342" s="2" t="s">
        <v>416</v>
      </c>
      <c r="I342" s="2" t="s">
        <v>756</v>
      </c>
      <c r="J342" s="26"/>
      <c r="K342">
        <v>-16.927688530000001</v>
      </c>
      <c r="L342">
        <v>-42.849717759999997</v>
      </c>
      <c r="M342" s="24"/>
      <c r="N342" s="26"/>
      <c r="T342" s="9"/>
      <c r="U342" s="9"/>
    </row>
    <row r="343" spans="1:21" s="2" customFormat="1" ht="18" customHeight="1" x14ac:dyDescent="0.25">
      <c r="A343" s="9">
        <v>342</v>
      </c>
      <c r="B343" s="24"/>
      <c r="C343" s="2" t="s">
        <v>81</v>
      </c>
      <c r="D343" s="1" t="s">
        <v>545</v>
      </c>
      <c r="E343" s="2" t="s">
        <v>13</v>
      </c>
      <c r="F343" s="2" t="s">
        <v>9</v>
      </c>
      <c r="G343" s="11"/>
      <c r="H343" s="2" t="s">
        <v>416</v>
      </c>
      <c r="I343" s="2" t="s">
        <v>756</v>
      </c>
      <c r="J343" s="26"/>
      <c r="K343">
        <v>-16.501049819999999</v>
      </c>
      <c r="L343">
        <v>-42.830818489999999</v>
      </c>
      <c r="M343" s="24"/>
      <c r="N343" s="26"/>
      <c r="T343" s="9"/>
      <c r="U343" s="9"/>
    </row>
    <row r="344" spans="1:21" s="2" customFormat="1" ht="18" customHeight="1" x14ac:dyDescent="0.25">
      <c r="A344" s="9">
        <v>343</v>
      </c>
      <c r="B344" s="24"/>
      <c r="C344" s="2" t="s">
        <v>81</v>
      </c>
      <c r="D344" s="1" t="s">
        <v>550</v>
      </c>
      <c r="E344" s="2" t="s">
        <v>13</v>
      </c>
      <c r="F344" s="2" t="s">
        <v>9</v>
      </c>
      <c r="G344" s="11"/>
      <c r="H344" s="2" t="s">
        <v>416</v>
      </c>
      <c r="I344" s="2" t="s">
        <v>756</v>
      </c>
      <c r="J344" s="26"/>
      <c r="K344">
        <v>-16.968653629999999</v>
      </c>
      <c r="L344">
        <v>-43.042408389999999</v>
      </c>
      <c r="M344" s="24"/>
      <c r="N344" s="26"/>
      <c r="T344" s="9"/>
      <c r="U344" s="9"/>
    </row>
    <row r="345" spans="1:21" s="2" customFormat="1" ht="18" customHeight="1" x14ac:dyDescent="0.25">
      <c r="A345" s="9">
        <v>344</v>
      </c>
      <c r="B345" s="24"/>
      <c r="C345" s="2" t="s">
        <v>81</v>
      </c>
      <c r="D345" s="1" t="s">
        <v>557</v>
      </c>
      <c r="E345" s="2" t="s">
        <v>13</v>
      </c>
      <c r="F345" s="4" t="s">
        <v>9</v>
      </c>
      <c r="G345" s="11"/>
      <c r="H345" s="2" t="s">
        <v>416</v>
      </c>
      <c r="I345" s="2" t="s">
        <v>756</v>
      </c>
      <c r="J345" s="26"/>
      <c r="K345">
        <v>-16.928038659999999</v>
      </c>
      <c r="L345">
        <v>-43.078289439999999</v>
      </c>
      <c r="M345" s="24"/>
      <c r="N345" s="26"/>
      <c r="T345" s="9"/>
      <c r="U345" s="9"/>
    </row>
    <row r="346" spans="1:21" s="2" customFormat="1" ht="18" customHeight="1" x14ac:dyDescent="0.25">
      <c r="A346" s="9">
        <v>345</v>
      </c>
      <c r="B346" s="24"/>
      <c r="C346" s="2" t="s">
        <v>81</v>
      </c>
      <c r="D346" s="1" t="s">
        <v>547</v>
      </c>
      <c r="E346" s="2" t="s">
        <v>13</v>
      </c>
      <c r="F346" s="2" t="s">
        <v>9</v>
      </c>
      <c r="G346" s="11"/>
      <c r="H346" s="2" t="s">
        <v>416</v>
      </c>
      <c r="I346" s="2" t="s">
        <v>756</v>
      </c>
      <c r="J346" s="26"/>
      <c r="K346">
        <v>-16.871941440000001</v>
      </c>
      <c r="L346">
        <v>-42.802930949999997</v>
      </c>
      <c r="M346" s="24"/>
      <c r="N346" s="26"/>
      <c r="T346" s="9"/>
      <c r="U346" s="9"/>
    </row>
    <row r="347" spans="1:21" s="2" customFormat="1" ht="18" customHeight="1" x14ac:dyDescent="0.25">
      <c r="A347" s="9">
        <v>346</v>
      </c>
      <c r="B347" s="24"/>
      <c r="C347" s="2" t="s">
        <v>81</v>
      </c>
      <c r="D347" s="1" t="s">
        <v>307</v>
      </c>
      <c r="E347" s="2" t="s">
        <v>9</v>
      </c>
      <c r="F347" s="2" t="s">
        <v>9</v>
      </c>
      <c r="G347" s="11"/>
      <c r="H347" s="2" t="s">
        <v>189</v>
      </c>
      <c r="I347" s="2" t="s">
        <v>756</v>
      </c>
      <c r="J347" s="26"/>
      <c r="K347" s="2">
        <v>-16.713056000000002</v>
      </c>
      <c r="L347" s="2">
        <v>-42.861389000000003</v>
      </c>
      <c r="M347" s="24"/>
      <c r="N347" s="26"/>
      <c r="T347" s="9"/>
      <c r="U347" s="9"/>
    </row>
    <row r="348" spans="1:21" s="2" customFormat="1" ht="18" customHeight="1" x14ac:dyDescent="0.25">
      <c r="A348" s="9">
        <v>347</v>
      </c>
      <c r="B348" s="24"/>
      <c r="C348" s="2" t="s">
        <v>81</v>
      </c>
      <c r="D348" s="1" t="s">
        <v>306</v>
      </c>
      <c r="E348" s="2" t="s">
        <v>579</v>
      </c>
      <c r="F348" s="2" t="s">
        <v>9</v>
      </c>
      <c r="G348" s="11"/>
      <c r="H348" s="2" t="s">
        <v>189</v>
      </c>
      <c r="I348" s="2" t="s">
        <v>756</v>
      </c>
      <c r="J348" s="26"/>
      <c r="K348" s="2">
        <v>-16.604721999999999</v>
      </c>
      <c r="L348" s="2">
        <v>-42.949722000000001</v>
      </c>
      <c r="M348" s="24"/>
      <c r="N348" s="26"/>
      <c r="T348" s="9"/>
      <c r="U348" s="9"/>
    </row>
    <row r="349" spans="1:21" s="2" customFormat="1" ht="18" customHeight="1" x14ac:dyDescent="0.25">
      <c r="A349" s="9">
        <v>348</v>
      </c>
      <c r="B349" s="24"/>
      <c r="C349" s="2" t="s">
        <v>81</v>
      </c>
      <c r="D349" s="1" t="s">
        <v>544</v>
      </c>
      <c r="E349" s="2" t="s">
        <v>13</v>
      </c>
      <c r="F349" s="2" t="s">
        <v>9</v>
      </c>
      <c r="G349" s="11"/>
      <c r="H349" s="2" t="s">
        <v>416</v>
      </c>
      <c r="I349" s="2" t="s">
        <v>756</v>
      </c>
      <c r="J349" s="26"/>
      <c r="K349">
        <v>-16.415208310000001</v>
      </c>
      <c r="L349">
        <v>-42.877200309999999</v>
      </c>
      <c r="M349" s="24"/>
      <c r="N349" s="26"/>
      <c r="T349" s="9"/>
      <c r="U349" s="9"/>
    </row>
    <row r="350" spans="1:21" s="2" customFormat="1" ht="18" customHeight="1" x14ac:dyDescent="0.25">
      <c r="A350" s="9">
        <v>349</v>
      </c>
      <c r="B350" s="24"/>
      <c r="C350" s="2" t="s">
        <v>81</v>
      </c>
      <c r="D350" s="1" t="s">
        <v>82</v>
      </c>
      <c r="E350" s="2" t="s">
        <v>13</v>
      </c>
      <c r="F350" s="2" t="s">
        <v>9</v>
      </c>
      <c r="G350" s="11"/>
      <c r="H350" s="2" t="s">
        <v>51</v>
      </c>
      <c r="I350" s="2" t="s">
        <v>756</v>
      </c>
      <c r="J350" s="26"/>
      <c r="K350" s="2">
        <v>-16.940556000000001</v>
      </c>
      <c r="L350" s="2">
        <v>-42.938611000000002</v>
      </c>
      <c r="M350" s="24"/>
      <c r="N350" s="26"/>
      <c r="T350" s="9"/>
      <c r="U350" s="9"/>
    </row>
    <row r="351" spans="1:21" s="2" customFormat="1" ht="18" customHeight="1" x14ac:dyDescent="0.25">
      <c r="A351" s="9">
        <v>350</v>
      </c>
      <c r="B351" s="24"/>
      <c r="C351" s="2" t="s">
        <v>81</v>
      </c>
      <c r="D351" s="1" t="s">
        <v>556</v>
      </c>
      <c r="E351" s="2" t="s">
        <v>13</v>
      </c>
      <c r="F351" s="4" t="s">
        <v>9</v>
      </c>
      <c r="G351" s="11"/>
      <c r="H351" s="2" t="s">
        <v>416</v>
      </c>
      <c r="I351" s="2" t="s">
        <v>756</v>
      </c>
      <c r="J351" s="26"/>
      <c r="K351">
        <v>-16.82010601</v>
      </c>
      <c r="L351">
        <v>-43.178539430000001</v>
      </c>
      <c r="M351" s="24"/>
      <c r="N351" s="26"/>
      <c r="T351" s="9"/>
      <c r="U351" s="9"/>
    </row>
    <row r="352" spans="1:21" s="2" customFormat="1" ht="18" customHeight="1" x14ac:dyDescent="0.25">
      <c r="A352" s="9">
        <v>351</v>
      </c>
      <c r="B352" s="24"/>
      <c r="C352" s="2" t="s">
        <v>81</v>
      </c>
      <c r="D352" s="1" t="s">
        <v>553</v>
      </c>
      <c r="E352" s="2" t="s">
        <v>13</v>
      </c>
      <c r="F352" s="2" t="s">
        <v>9</v>
      </c>
      <c r="G352" s="11"/>
      <c r="H352" s="2" t="s">
        <v>416</v>
      </c>
      <c r="I352" s="2" t="s">
        <v>756</v>
      </c>
      <c r="J352" s="26"/>
      <c r="K352">
        <v>-16.931785959999999</v>
      </c>
      <c r="L352">
        <v>-43.173006829999999</v>
      </c>
      <c r="M352" s="24"/>
      <c r="N352" s="26"/>
      <c r="T352" s="9"/>
      <c r="U352" s="9"/>
    </row>
    <row r="353" spans="1:21" s="2" customFormat="1" ht="18" customHeight="1" x14ac:dyDescent="0.25">
      <c r="A353" s="9">
        <v>352</v>
      </c>
      <c r="B353" s="24"/>
      <c r="C353" s="2" t="s">
        <v>81</v>
      </c>
      <c r="D353" s="1" t="s">
        <v>551</v>
      </c>
      <c r="E353" s="2" t="s">
        <v>13</v>
      </c>
      <c r="F353" s="2" t="s">
        <v>9</v>
      </c>
      <c r="G353" s="11"/>
      <c r="H353" s="2" t="s">
        <v>416</v>
      </c>
      <c r="I353" s="2" t="s">
        <v>756</v>
      </c>
      <c r="J353" s="26"/>
      <c r="K353">
        <v>-16.853988560000001</v>
      </c>
      <c r="L353">
        <v>-43.023032229999998</v>
      </c>
      <c r="M353" s="24"/>
      <c r="N353" s="26"/>
      <c r="T353" s="9"/>
      <c r="U353" s="9"/>
    </row>
    <row r="354" spans="1:21" s="2" customFormat="1" ht="18" customHeight="1" x14ac:dyDescent="0.25">
      <c r="A354" s="9">
        <v>353</v>
      </c>
      <c r="B354" s="24"/>
      <c r="C354" s="2" t="s">
        <v>81</v>
      </c>
      <c r="D354" s="1" t="s">
        <v>554</v>
      </c>
      <c r="E354" s="2" t="s">
        <v>13</v>
      </c>
      <c r="F354" s="2" t="s">
        <v>9</v>
      </c>
      <c r="G354" s="11"/>
      <c r="H354" s="2" t="s">
        <v>416</v>
      </c>
      <c r="I354" s="2" t="s">
        <v>756</v>
      </c>
      <c r="J354" s="26"/>
      <c r="K354">
        <v>-16.869676089999999</v>
      </c>
      <c r="L354">
        <v>-43.182141829999999</v>
      </c>
      <c r="M354" s="24"/>
      <c r="N354" s="26"/>
      <c r="T354" s="9"/>
      <c r="U354" s="9"/>
    </row>
    <row r="355" spans="1:21" s="2" customFormat="1" ht="18" customHeight="1" x14ac:dyDescent="0.25">
      <c r="A355" s="9">
        <v>354</v>
      </c>
      <c r="B355" s="2">
        <v>40</v>
      </c>
      <c r="C355" s="2" t="s">
        <v>83</v>
      </c>
      <c r="D355" s="1" t="s">
        <v>84</v>
      </c>
      <c r="E355" s="2" t="s">
        <v>9</v>
      </c>
      <c r="F355" s="4" t="s">
        <v>5</v>
      </c>
      <c r="G355" s="11"/>
      <c r="H355" s="2" t="s">
        <v>51</v>
      </c>
      <c r="I355" s="2" t="s">
        <v>756</v>
      </c>
      <c r="J355" s="11" t="s">
        <v>756</v>
      </c>
      <c r="K355" s="2">
        <v>-5.5374999999999996</v>
      </c>
      <c r="L355" s="2">
        <v>-41.974722300000003</v>
      </c>
      <c r="M355" s="2" t="s">
        <v>9</v>
      </c>
      <c r="N355" s="1" t="s">
        <v>977</v>
      </c>
      <c r="T355" s="9"/>
      <c r="U355" s="9"/>
    </row>
    <row r="356" spans="1:21" ht="18" customHeight="1" x14ac:dyDescent="0.25">
      <c r="A356" s="15">
        <v>355</v>
      </c>
      <c r="B356" s="15">
        <v>41</v>
      </c>
      <c r="C356" s="15" t="s">
        <v>559</v>
      </c>
      <c r="D356" s="14" t="s">
        <v>558</v>
      </c>
      <c r="E356" s="15" t="s">
        <v>9</v>
      </c>
      <c r="F356" s="17" t="s">
        <v>5</v>
      </c>
      <c r="H356" s="15" t="s">
        <v>416</v>
      </c>
      <c r="I356" s="15" t="s">
        <v>755</v>
      </c>
      <c r="J356" s="20" t="s">
        <v>1027</v>
      </c>
      <c r="K356" s="18">
        <v>-20.985433329999999</v>
      </c>
      <c r="L356" s="18">
        <v>-56.517045000000003</v>
      </c>
      <c r="M356" s="15" t="s">
        <v>9</v>
      </c>
      <c r="N356" s="14" t="s">
        <v>972</v>
      </c>
    </row>
    <row r="357" spans="1:21" s="2" customFormat="1" ht="18" customHeight="1" x14ac:dyDescent="0.25">
      <c r="A357" s="9">
        <v>356</v>
      </c>
      <c r="B357" s="24">
        <v>42</v>
      </c>
      <c r="C357" s="2" t="s">
        <v>85</v>
      </c>
      <c r="D357" s="1" t="s">
        <v>855</v>
      </c>
      <c r="E357" s="2" t="s">
        <v>903</v>
      </c>
      <c r="F357" s="4" t="s">
        <v>5</v>
      </c>
      <c r="G357" s="5"/>
      <c r="H357" s="2" t="s">
        <v>189</v>
      </c>
      <c r="I357" s="2" t="s">
        <v>759</v>
      </c>
      <c r="J357" s="26" t="s">
        <v>1027</v>
      </c>
      <c r="K357" s="2">
        <v>-13.510555999999999</v>
      </c>
      <c r="L357" s="2">
        <v>-43.752222000000003</v>
      </c>
      <c r="M357" s="24" t="s">
        <v>9</v>
      </c>
      <c r="N357" s="26" t="s">
        <v>977</v>
      </c>
      <c r="T357" s="9"/>
      <c r="U357" s="9"/>
    </row>
    <row r="358" spans="1:21" ht="18" customHeight="1" x14ac:dyDescent="0.25">
      <c r="A358" s="15">
        <v>357</v>
      </c>
      <c r="B358" s="24"/>
      <c r="C358" s="15" t="s">
        <v>85</v>
      </c>
      <c r="D358" s="14" t="s">
        <v>86</v>
      </c>
      <c r="E358" s="15" t="s">
        <v>579</v>
      </c>
      <c r="F358" s="17" t="s">
        <v>5</v>
      </c>
      <c r="H358" s="15" t="s">
        <v>51</v>
      </c>
      <c r="I358" s="15" t="s">
        <v>755</v>
      </c>
      <c r="J358" s="26"/>
      <c r="K358" s="15">
        <v>-13.319444000000001</v>
      </c>
      <c r="L358" s="15">
        <v>-44.32</v>
      </c>
      <c r="M358" s="24"/>
      <c r="N358" s="26"/>
    </row>
    <row r="359" spans="1:21" s="9" customFormat="1" ht="18" customHeight="1" x14ac:dyDescent="0.25">
      <c r="A359" s="9">
        <v>358</v>
      </c>
      <c r="B359" s="9">
        <v>43</v>
      </c>
      <c r="C359" s="3" t="s">
        <v>990</v>
      </c>
      <c r="D359" s="10" t="s">
        <v>122</v>
      </c>
      <c r="E359" s="9" t="s">
        <v>9</v>
      </c>
      <c r="F359" s="9" t="s">
        <v>9</v>
      </c>
      <c r="G359" s="11"/>
      <c r="H359" s="9" t="s">
        <v>51</v>
      </c>
      <c r="I359" s="9" t="s">
        <v>756</v>
      </c>
      <c r="J359" s="11" t="s">
        <v>756</v>
      </c>
      <c r="K359" s="9">
        <v>-13.700556000000001</v>
      </c>
      <c r="L359" s="9">
        <v>-42.706111</v>
      </c>
      <c r="M359" s="9" t="s">
        <v>9</v>
      </c>
      <c r="N359" s="10" t="s">
        <v>977</v>
      </c>
    </row>
    <row r="360" spans="1:21" s="2" customFormat="1" ht="18" customHeight="1" x14ac:dyDescent="0.25">
      <c r="A360" s="9">
        <v>359</v>
      </c>
      <c r="B360" s="2">
        <v>44</v>
      </c>
      <c r="C360" s="4" t="s">
        <v>873</v>
      </c>
      <c r="D360" s="5" t="s">
        <v>874</v>
      </c>
      <c r="E360" s="4" t="s">
        <v>579</v>
      </c>
      <c r="F360" s="4" t="s">
        <v>5</v>
      </c>
      <c r="G360" s="5"/>
      <c r="H360" s="2" t="s">
        <v>416</v>
      </c>
      <c r="I360" s="2" t="s">
        <v>759</v>
      </c>
      <c r="J360" s="11" t="s">
        <v>759</v>
      </c>
      <c r="K360" s="4">
        <v>-21.666036980000001</v>
      </c>
      <c r="L360" s="4">
        <v>-57.733386469999999</v>
      </c>
      <c r="M360" s="2" t="s">
        <v>9</v>
      </c>
      <c r="N360" s="1" t="s">
        <v>972</v>
      </c>
      <c r="T360" s="9"/>
      <c r="U360" s="9"/>
    </row>
    <row r="361" spans="1:21" ht="18" customHeight="1" x14ac:dyDescent="0.25">
      <c r="A361" s="15">
        <v>360</v>
      </c>
      <c r="B361" s="15">
        <v>45</v>
      </c>
      <c r="C361" s="15" t="s">
        <v>560</v>
      </c>
      <c r="D361" s="14" t="s">
        <v>561</v>
      </c>
      <c r="E361" s="17" t="s">
        <v>579</v>
      </c>
      <c r="F361" s="17" t="s">
        <v>5</v>
      </c>
      <c r="H361" s="15" t="s">
        <v>416</v>
      </c>
      <c r="I361" s="15" t="s">
        <v>755</v>
      </c>
      <c r="J361" s="20" t="s">
        <v>1027</v>
      </c>
      <c r="K361" s="18">
        <v>-21.70200196</v>
      </c>
      <c r="L361" s="18">
        <v>-57.620873359999997</v>
      </c>
      <c r="M361" s="15" t="s">
        <v>5</v>
      </c>
      <c r="N361" s="14" t="s">
        <v>972</v>
      </c>
    </row>
    <row r="362" spans="1:21" ht="18" customHeight="1" x14ac:dyDescent="0.25">
      <c r="A362" s="15">
        <v>361</v>
      </c>
      <c r="B362" s="24">
        <v>46</v>
      </c>
      <c r="C362" s="15" t="s">
        <v>563</v>
      </c>
      <c r="D362" s="14" t="s">
        <v>562</v>
      </c>
      <c r="E362" s="17" t="s">
        <v>579</v>
      </c>
      <c r="F362" s="17" t="s">
        <v>5</v>
      </c>
      <c r="H362" s="15" t="s">
        <v>416</v>
      </c>
      <c r="I362" s="15" t="s">
        <v>755</v>
      </c>
      <c r="J362" s="26" t="s">
        <v>1027</v>
      </c>
      <c r="K362" s="18">
        <v>-21.70200196</v>
      </c>
      <c r="L362" s="18">
        <v>-57.620873359999997</v>
      </c>
      <c r="M362" s="24" t="s">
        <v>5</v>
      </c>
      <c r="N362" s="26" t="s">
        <v>972</v>
      </c>
    </row>
    <row r="363" spans="1:21" s="2" customFormat="1" ht="18" customHeight="1" x14ac:dyDescent="0.25">
      <c r="A363" s="9">
        <v>362</v>
      </c>
      <c r="B363" s="24"/>
      <c r="C363" s="4" t="s">
        <v>563</v>
      </c>
      <c r="D363" s="5" t="s">
        <v>872</v>
      </c>
      <c r="E363" s="4" t="s">
        <v>579</v>
      </c>
      <c r="F363" s="4" t="s">
        <v>5</v>
      </c>
      <c r="G363" s="5"/>
      <c r="H363" s="2" t="s">
        <v>416</v>
      </c>
      <c r="I363" s="2" t="s">
        <v>759</v>
      </c>
      <c r="J363" s="26"/>
      <c r="K363" s="4">
        <v>-21.678469079999999</v>
      </c>
      <c r="L363" s="4">
        <v>-57.714328309999999</v>
      </c>
      <c r="M363" s="24"/>
      <c r="N363" s="26"/>
      <c r="T363" s="9"/>
      <c r="U363" s="9"/>
    </row>
    <row r="364" spans="1:21" s="2" customFormat="1" ht="18" customHeight="1" x14ac:dyDescent="0.25">
      <c r="A364" s="9">
        <v>363</v>
      </c>
      <c r="B364" s="24">
        <v>47</v>
      </c>
      <c r="C364" s="2" t="s">
        <v>309</v>
      </c>
      <c r="D364" s="1" t="s">
        <v>311</v>
      </c>
      <c r="E364" s="2" t="s">
        <v>910</v>
      </c>
      <c r="F364" s="2" t="s">
        <v>9</v>
      </c>
      <c r="G364" s="11"/>
      <c r="H364" s="2" t="s">
        <v>189</v>
      </c>
      <c r="I364" s="2" t="s">
        <v>756</v>
      </c>
      <c r="J364" s="26" t="s">
        <v>1027</v>
      </c>
      <c r="K364" s="2">
        <v>-18.951111000000001</v>
      </c>
      <c r="L364" s="2">
        <v>-43.729444000000001</v>
      </c>
      <c r="M364" s="24" t="s">
        <v>1028</v>
      </c>
      <c r="N364" s="26" t="s">
        <v>983</v>
      </c>
      <c r="T364" s="9"/>
      <c r="U364" s="9"/>
    </row>
    <row r="365" spans="1:21" ht="18" customHeight="1" x14ac:dyDescent="0.25">
      <c r="A365" s="15">
        <v>364</v>
      </c>
      <c r="B365" s="24"/>
      <c r="C365" s="15" t="s">
        <v>309</v>
      </c>
      <c r="D365" s="14" t="s">
        <v>310</v>
      </c>
      <c r="E365" s="15" t="s">
        <v>910</v>
      </c>
      <c r="F365" s="17" t="s">
        <v>5</v>
      </c>
      <c r="H365" s="15" t="s">
        <v>189</v>
      </c>
      <c r="I365" s="15" t="s">
        <v>755</v>
      </c>
      <c r="J365" s="26"/>
      <c r="K365" s="15">
        <v>-24.202221999999999</v>
      </c>
      <c r="L365" s="15">
        <v>-49.403888999999999</v>
      </c>
      <c r="M365" s="24"/>
      <c r="N365" s="26"/>
    </row>
    <row r="366" spans="1:21" s="2" customFormat="1" ht="18" customHeight="1" x14ac:dyDescent="0.25">
      <c r="A366" s="9">
        <v>365</v>
      </c>
      <c r="B366" s="24"/>
      <c r="C366" s="2" t="s">
        <v>309</v>
      </c>
      <c r="D366" s="1" t="s">
        <v>772</v>
      </c>
      <c r="E366" s="2" t="s">
        <v>910</v>
      </c>
      <c r="F366" s="4" t="s">
        <v>5</v>
      </c>
      <c r="G366" s="5"/>
      <c r="H366" s="2" t="s">
        <v>51</v>
      </c>
      <c r="I366" s="2" t="s">
        <v>759</v>
      </c>
      <c r="J366" s="26"/>
      <c r="K366" s="2">
        <v>-24.552778</v>
      </c>
      <c r="L366" s="2">
        <v>-50.401389000000002</v>
      </c>
      <c r="M366" s="24"/>
      <c r="N366" s="26"/>
      <c r="T366" s="9"/>
      <c r="U366" s="9"/>
    </row>
    <row r="367" spans="1:21" ht="18" customHeight="1" x14ac:dyDescent="0.25">
      <c r="A367" s="15">
        <v>366</v>
      </c>
      <c r="B367" s="24"/>
      <c r="C367" s="15" t="s">
        <v>87</v>
      </c>
      <c r="D367" s="14" t="s">
        <v>88</v>
      </c>
      <c r="E367" s="15" t="s">
        <v>910</v>
      </c>
      <c r="F367" s="17" t="s">
        <v>5</v>
      </c>
      <c r="H367" s="15" t="s">
        <v>51</v>
      </c>
      <c r="I367" s="15" t="s">
        <v>755</v>
      </c>
      <c r="J367" s="26"/>
      <c r="K367" s="15">
        <v>-24.202221999999999</v>
      </c>
      <c r="L367" s="15">
        <v>-49.403888999999999</v>
      </c>
      <c r="M367" s="24"/>
      <c r="N367" s="26"/>
    </row>
    <row r="368" spans="1:21" ht="18" customHeight="1" x14ac:dyDescent="0.25">
      <c r="A368" s="15">
        <v>367</v>
      </c>
      <c r="B368" s="24">
        <v>48</v>
      </c>
      <c r="C368" s="15" t="s">
        <v>89</v>
      </c>
      <c r="D368" s="14" t="s">
        <v>704</v>
      </c>
      <c r="E368" s="15" t="s">
        <v>9</v>
      </c>
      <c r="F368" s="17" t="s">
        <v>5</v>
      </c>
      <c r="H368" s="15" t="s">
        <v>696</v>
      </c>
      <c r="I368" s="15" t="s">
        <v>755</v>
      </c>
      <c r="J368" s="26" t="s">
        <v>1027</v>
      </c>
      <c r="K368" s="18">
        <v>-13.062777799999999</v>
      </c>
      <c r="L368" s="18">
        <v>-42.775277799999998</v>
      </c>
      <c r="M368" s="24" t="s">
        <v>9</v>
      </c>
      <c r="N368" s="26" t="s">
        <v>981</v>
      </c>
    </row>
    <row r="369" spans="1:21" s="2" customFormat="1" ht="18" customHeight="1" x14ac:dyDescent="0.25">
      <c r="A369" s="9">
        <v>368</v>
      </c>
      <c r="B369" s="24"/>
      <c r="C369" s="2" t="s">
        <v>89</v>
      </c>
      <c r="D369" s="1" t="s">
        <v>315</v>
      </c>
      <c r="E369" s="2" t="s">
        <v>579</v>
      </c>
      <c r="F369" s="2" t="s">
        <v>9</v>
      </c>
      <c r="G369" s="11"/>
      <c r="H369" s="2" t="s">
        <v>189</v>
      </c>
      <c r="I369" s="2" t="s">
        <v>756</v>
      </c>
      <c r="J369" s="26"/>
      <c r="K369" s="2">
        <v>-14.747222000000001</v>
      </c>
      <c r="L369" s="2">
        <v>-42.575833000000003</v>
      </c>
      <c r="M369" s="24"/>
      <c r="N369" s="26"/>
      <c r="T369" s="9"/>
      <c r="U369" s="9"/>
    </row>
    <row r="370" spans="1:21" ht="18" customHeight="1" x14ac:dyDescent="0.25">
      <c r="A370" s="15">
        <v>369</v>
      </c>
      <c r="B370" s="24"/>
      <c r="C370" s="15" t="s">
        <v>89</v>
      </c>
      <c r="D370" s="14" t="s">
        <v>314</v>
      </c>
      <c r="E370" s="15" t="s">
        <v>9</v>
      </c>
      <c r="F370" s="17" t="s">
        <v>5</v>
      </c>
      <c r="H370" s="15" t="s">
        <v>189</v>
      </c>
      <c r="I370" s="15" t="s">
        <v>755</v>
      </c>
      <c r="J370" s="26"/>
      <c r="K370" s="15">
        <v>-12.357631</v>
      </c>
      <c r="L370" s="15">
        <v>-44.977286999999997</v>
      </c>
      <c r="M370" s="24"/>
      <c r="N370" s="26"/>
    </row>
    <row r="371" spans="1:21" s="2" customFormat="1" ht="18" customHeight="1" x14ac:dyDescent="0.25">
      <c r="A371" s="9">
        <v>370</v>
      </c>
      <c r="B371" s="24"/>
      <c r="C371" s="2" t="s">
        <v>89</v>
      </c>
      <c r="D371" s="1" t="s">
        <v>90</v>
      </c>
      <c r="E371" s="2" t="s">
        <v>9</v>
      </c>
      <c r="F371" s="2" t="s">
        <v>9</v>
      </c>
      <c r="G371" s="11"/>
      <c r="H371" s="2" t="s">
        <v>51</v>
      </c>
      <c r="I371" s="2" t="s">
        <v>756</v>
      </c>
      <c r="J371" s="26"/>
      <c r="K371" s="2">
        <v>-15.808056000000001</v>
      </c>
      <c r="L371" s="2">
        <v>-42.802778000000004</v>
      </c>
      <c r="M371" s="24"/>
      <c r="N371" s="26"/>
      <c r="T371" s="9"/>
      <c r="U371" s="9"/>
    </row>
    <row r="372" spans="1:21" ht="18" customHeight="1" x14ac:dyDescent="0.25">
      <c r="A372" s="15">
        <v>371</v>
      </c>
      <c r="B372" s="24"/>
      <c r="C372" s="15" t="s">
        <v>89</v>
      </c>
      <c r="D372" s="14" t="s">
        <v>313</v>
      </c>
      <c r="E372" s="15" t="s">
        <v>9</v>
      </c>
      <c r="F372" s="17" t="s">
        <v>5</v>
      </c>
      <c r="H372" s="15" t="s">
        <v>189</v>
      </c>
      <c r="I372" s="15" t="s">
        <v>755</v>
      </c>
      <c r="J372" s="26"/>
      <c r="K372" s="15">
        <v>-12.07</v>
      </c>
      <c r="L372" s="15">
        <v>-45.6</v>
      </c>
      <c r="M372" s="24"/>
      <c r="N372" s="26"/>
    </row>
    <row r="373" spans="1:21" s="2" customFormat="1" ht="18" customHeight="1" x14ac:dyDescent="0.25">
      <c r="A373" s="9">
        <v>372</v>
      </c>
      <c r="B373" s="24"/>
      <c r="C373" s="2" t="s">
        <v>89</v>
      </c>
      <c r="D373" s="1" t="s">
        <v>312</v>
      </c>
      <c r="E373" s="2" t="s">
        <v>13</v>
      </c>
      <c r="F373" s="2" t="s">
        <v>9</v>
      </c>
      <c r="G373" s="11"/>
      <c r="H373" s="2" t="s">
        <v>189</v>
      </c>
      <c r="I373" s="2" t="s">
        <v>756</v>
      </c>
      <c r="J373" s="26"/>
      <c r="K373" s="2">
        <v>-15.38</v>
      </c>
      <c r="L373" s="2">
        <v>-42.75</v>
      </c>
      <c r="M373" s="24"/>
      <c r="N373" s="26"/>
      <c r="T373" s="9"/>
      <c r="U373" s="9"/>
    </row>
    <row r="374" spans="1:21" s="2" customFormat="1" ht="18" customHeight="1" x14ac:dyDescent="0.25">
      <c r="A374" s="9">
        <v>373</v>
      </c>
      <c r="B374" s="24">
        <v>49</v>
      </c>
      <c r="C374" s="4" t="s">
        <v>316</v>
      </c>
      <c r="D374" s="5" t="s">
        <v>882</v>
      </c>
      <c r="E374" s="2" t="s">
        <v>910</v>
      </c>
      <c r="F374" s="4" t="s">
        <v>5</v>
      </c>
      <c r="G374" s="5"/>
      <c r="H374" s="2" t="s">
        <v>416</v>
      </c>
      <c r="I374" s="2" t="s">
        <v>759</v>
      </c>
      <c r="J374" s="26" t="s">
        <v>1027</v>
      </c>
      <c r="K374" s="4">
        <v>-25.235638000000002</v>
      </c>
      <c r="L374" s="4">
        <v>-49.997824970000003</v>
      </c>
      <c r="M374" s="24" t="s">
        <v>1029</v>
      </c>
      <c r="N374" s="26" t="s">
        <v>982</v>
      </c>
      <c r="T374" s="9"/>
      <c r="U374" s="9"/>
    </row>
    <row r="375" spans="1:21" s="2" customFormat="1" ht="18" customHeight="1" x14ac:dyDescent="0.25">
      <c r="A375" s="9">
        <v>374</v>
      </c>
      <c r="B375" s="24"/>
      <c r="C375" s="2" t="s">
        <v>316</v>
      </c>
      <c r="D375" s="1" t="s">
        <v>317</v>
      </c>
      <c r="E375" s="2" t="s">
        <v>910</v>
      </c>
      <c r="F375" s="2" t="s">
        <v>9</v>
      </c>
      <c r="G375" s="11"/>
      <c r="H375" s="2" t="s">
        <v>189</v>
      </c>
      <c r="I375" s="2" t="s">
        <v>756</v>
      </c>
      <c r="J375" s="26"/>
      <c r="K375" s="2">
        <v>-18.529167000000001</v>
      </c>
      <c r="L375" s="2">
        <v>-43.436110999999997</v>
      </c>
      <c r="M375" s="24"/>
      <c r="N375" s="26"/>
      <c r="T375" s="9"/>
      <c r="U375" s="9"/>
    </row>
    <row r="376" spans="1:21" s="2" customFormat="1" ht="18" customHeight="1" x14ac:dyDescent="0.25">
      <c r="A376" s="9">
        <v>375</v>
      </c>
      <c r="B376" s="24"/>
      <c r="C376" s="4" t="s">
        <v>316</v>
      </c>
      <c r="D376" s="5" t="s">
        <v>880</v>
      </c>
      <c r="E376" s="4" t="s">
        <v>9</v>
      </c>
      <c r="F376" s="4" t="s">
        <v>5</v>
      </c>
      <c r="G376" s="5"/>
      <c r="H376" s="2" t="s">
        <v>416</v>
      </c>
      <c r="I376" s="2" t="s">
        <v>759</v>
      </c>
      <c r="J376" s="26"/>
      <c r="K376" s="4">
        <v>-24.514622490000001</v>
      </c>
      <c r="L376" s="4">
        <v>-50.411227940000003</v>
      </c>
      <c r="M376" s="24"/>
      <c r="N376" s="26"/>
      <c r="T376" s="9"/>
      <c r="U376" s="9"/>
    </row>
    <row r="377" spans="1:21" s="2" customFormat="1" ht="18" customHeight="1" x14ac:dyDescent="0.25">
      <c r="A377" s="9">
        <v>376</v>
      </c>
      <c r="B377" s="24"/>
      <c r="C377" s="2" t="s">
        <v>316</v>
      </c>
      <c r="D377" s="1" t="s">
        <v>863</v>
      </c>
      <c r="E377" s="2" t="s">
        <v>910</v>
      </c>
      <c r="F377" s="4" t="s">
        <v>5</v>
      </c>
      <c r="G377" s="5"/>
      <c r="H377" s="2" t="s">
        <v>189</v>
      </c>
      <c r="I377" s="2" t="s">
        <v>759</v>
      </c>
      <c r="J377" s="26"/>
      <c r="K377" s="2">
        <v>-25.25</v>
      </c>
      <c r="L377" s="2">
        <v>-49.97</v>
      </c>
      <c r="M377" s="24"/>
      <c r="N377" s="26"/>
      <c r="T377" s="9"/>
      <c r="U377" s="9"/>
    </row>
    <row r="378" spans="1:21" ht="18" customHeight="1" x14ac:dyDescent="0.25">
      <c r="A378" s="15">
        <v>377</v>
      </c>
      <c r="B378" s="24"/>
      <c r="C378" s="15" t="s">
        <v>316</v>
      </c>
      <c r="D378" s="14" t="s">
        <v>564</v>
      </c>
      <c r="E378" s="15" t="s">
        <v>910</v>
      </c>
      <c r="F378" s="17" t="s">
        <v>5</v>
      </c>
      <c r="H378" s="15" t="s">
        <v>416</v>
      </c>
      <c r="I378" s="15" t="s">
        <v>755</v>
      </c>
      <c r="J378" s="26"/>
      <c r="K378" s="18">
        <v>-24.259405910000002</v>
      </c>
      <c r="L378" s="18">
        <v>-49.749589669999999</v>
      </c>
      <c r="M378" s="24"/>
      <c r="N378" s="26"/>
    </row>
    <row r="379" spans="1:21" s="2" customFormat="1" ht="18" customHeight="1" x14ac:dyDescent="0.25">
      <c r="A379" s="9">
        <v>378</v>
      </c>
      <c r="B379" s="24"/>
      <c r="C379" s="2" t="s">
        <v>316</v>
      </c>
      <c r="D379" s="1" t="s">
        <v>565</v>
      </c>
      <c r="E379" s="2" t="s">
        <v>910</v>
      </c>
      <c r="F379" s="4" t="s">
        <v>5</v>
      </c>
      <c r="G379" s="11"/>
      <c r="H379" s="2" t="s">
        <v>416</v>
      </c>
      <c r="I379" s="2" t="s">
        <v>756</v>
      </c>
      <c r="J379" s="26"/>
      <c r="K379">
        <v>-24.184287000000001</v>
      </c>
      <c r="L379">
        <v>-49.696468000000003</v>
      </c>
      <c r="M379" s="24"/>
      <c r="N379" s="26"/>
      <c r="T379" s="9"/>
      <c r="U379" s="9"/>
    </row>
    <row r="380" spans="1:21" s="2" customFormat="1" ht="18" customHeight="1" x14ac:dyDescent="0.25">
      <c r="A380" s="9">
        <v>379</v>
      </c>
      <c r="B380" s="24">
        <v>50</v>
      </c>
      <c r="C380" s="2" t="s">
        <v>773</v>
      </c>
      <c r="D380" s="1" t="s">
        <v>775</v>
      </c>
      <c r="E380" s="2" t="s">
        <v>910</v>
      </c>
      <c r="F380" s="4" t="s">
        <v>5</v>
      </c>
      <c r="G380" s="5"/>
      <c r="H380" s="2" t="s">
        <v>51</v>
      </c>
      <c r="I380" s="2" t="s">
        <v>759</v>
      </c>
      <c r="J380" s="26" t="s">
        <v>759</v>
      </c>
      <c r="K380" s="2">
        <v>-24.560843999999999</v>
      </c>
      <c r="L380" s="2">
        <v>-50.401631000000002</v>
      </c>
      <c r="M380" s="24" t="s">
        <v>1028</v>
      </c>
      <c r="N380" s="26" t="s">
        <v>982</v>
      </c>
      <c r="T380" s="9"/>
      <c r="U380" s="9"/>
    </row>
    <row r="381" spans="1:21" s="2" customFormat="1" ht="18" customHeight="1" x14ac:dyDescent="0.25">
      <c r="A381" s="9">
        <v>380</v>
      </c>
      <c r="B381" s="24"/>
      <c r="C381" s="2" t="s">
        <v>773</v>
      </c>
      <c r="D381" s="1" t="s">
        <v>774</v>
      </c>
      <c r="E381" s="2" t="s">
        <v>910</v>
      </c>
      <c r="F381" s="4" t="s">
        <v>5</v>
      </c>
      <c r="G381" s="5"/>
      <c r="H381" s="2" t="s">
        <v>51</v>
      </c>
      <c r="I381" s="2" t="s">
        <v>759</v>
      </c>
      <c r="J381" s="26"/>
      <c r="K381" s="2">
        <v>-23.134722</v>
      </c>
      <c r="L381" s="2">
        <v>-49.143056000000001</v>
      </c>
      <c r="M381" s="24"/>
      <c r="N381" s="26"/>
      <c r="T381" s="9"/>
      <c r="U381" s="9"/>
    </row>
    <row r="382" spans="1:21" ht="18" customHeight="1" x14ac:dyDescent="0.25">
      <c r="A382" s="15">
        <v>381</v>
      </c>
      <c r="B382" s="24">
        <v>51</v>
      </c>
      <c r="C382" s="15" t="s">
        <v>91</v>
      </c>
      <c r="D382" s="14" t="s">
        <v>172</v>
      </c>
      <c r="E382" s="15" t="s">
        <v>910</v>
      </c>
      <c r="F382" s="17" t="s">
        <v>5</v>
      </c>
      <c r="H382" s="15" t="s">
        <v>51</v>
      </c>
      <c r="I382" s="15" t="s">
        <v>755</v>
      </c>
      <c r="J382" s="26" t="s">
        <v>1027</v>
      </c>
      <c r="K382" s="15">
        <v>-22.875</v>
      </c>
      <c r="L382" s="15">
        <v>-48.375</v>
      </c>
      <c r="M382" s="24" t="s">
        <v>1028</v>
      </c>
      <c r="N382" s="26" t="s">
        <v>982</v>
      </c>
    </row>
    <row r="383" spans="1:21" ht="18" customHeight="1" x14ac:dyDescent="0.25">
      <c r="A383" s="15">
        <v>382</v>
      </c>
      <c r="B383" s="24"/>
      <c r="C383" s="15" t="s">
        <v>91</v>
      </c>
      <c r="D383" s="14" t="s">
        <v>92</v>
      </c>
      <c r="E383" s="15" t="s">
        <v>910</v>
      </c>
      <c r="F383" s="17" t="s">
        <v>5</v>
      </c>
      <c r="H383" s="15" t="s">
        <v>51</v>
      </c>
      <c r="I383" s="15" t="s">
        <v>755</v>
      </c>
      <c r="J383" s="26"/>
      <c r="K383" s="15">
        <v>-22.875</v>
      </c>
      <c r="L383" s="15">
        <v>-48.375</v>
      </c>
      <c r="M383" s="24"/>
      <c r="N383" s="26"/>
    </row>
    <row r="384" spans="1:21" s="2" customFormat="1" ht="18" customHeight="1" x14ac:dyDescent="0.25">
      <c r="A384" s="9">
        <v>383</v>
      </c>
      <c r="B384" s="24"/>
      <c r="C384" s="2" t="s">
        <v>91</v>
      </c>
      <c r="D384" s="1" t="s">
        <v>776</v>
      </c>
      <c r="E384" s="2" t="s">
        <v>910</v>
      </c>
      <c r="F384" s="4" t="s">
        <v>5</v>
      </c>
      <c r="G384" s="5"/>
      <c r="H384" s="2" t="s">
        <v>51</v>
      </c>
      <c r="I384" s="2" t="s">
        <v>759</v>
      </c>
      <c r="J384" s="26"/>
      <c r="K384" s="2">
        <v>-24.560843999999999</v>
      </c>
      <c r="L384" s="2">
        <v>-50.401631000000002</v>
      </c>
      <c r="M384" s="24"/>
      <c r="N384" s="26"/>
      <c r="T384" s="9"/>
      <c r="U384" s="9"/>
    </row>
    <row r="385" spans="1:21" s="2" customFormat="1" ht="18" customHeight="1" x14ac:dyDescent="0.25">
      <c r="A385" s="9">
        <v>384</v>
      </c>
      <c r="B385" s="2">
        <v>52</v>
      </c>
      <c r="C385" s="2" t="s">
        <v>115</v>
      </c>
      <c r="D385" s="1" t="s">
        <v>116</v>
      </c>
      <c r="E385" s="2" t="s">
        <v>579</v>
      </c>
      <c r="F385" s="2" t="s">
        <v>9</v>
      </c>
      <c r="G385" s="11"/>
      <c r="H385" s="2" t="s">
        <v>51</v>
      </c>
      <c r="I385" s="2" t="s">
        <v>756</v>
      </c>
      <c r="J385" s="11" t="s">
        <v>756</v>
      </c>
      <c r="K385" s="2">
        <v>-13.975756000000001</v>
      </c>
      <c r="L385" s="2">
        <v>-42.394019</v>
      </c>
      <c r="M385" s="2" t="s">
        <v>9</v>
      </c>
      <c r="N385" s="1" t="s">
        <v>977</v>
      </c>
      <c r="T385" s="9"/>
      <c r="U385" s="9"/>
    </row>
    <row r="386" spans="1:21" s="2" customFormat="1" ht="18" customHeight="1" x14ac:dyDescent="0.25">
      <c r="A386" s="9">
        <v>385</v>
      </c>
      <c r="B386" s="24">
        <v>53</v>
      </c>
      <c r="C386" s="2" t="s">
        <v>319</v>
      </c>
      <c r="D386" s="1" t="s">
        <v>566</v>
      </c>
      <c r="E386" s="2" t="s">
        <v>9</v>
      </c>
      <c r="F386" s="2" t="s">
        <v>9</v>
      </c>
      <c r="G386" s="11"/>
      <c r="H386" s="2" t="s">
        <v>416</v>
      </c>
      <c r="I386" s="2" t="s">
        <v>756</v>
      </c>
      <c r="J386" s="26" t="s">
        <v>756</v>
      </c>
      <c r="K386">
        <v>-16.85005</v>
      </c>
      <c r="L386">
        <v>-43.034725999999999</v>
      </c>
      <c r="M386" s="24" t="s">
        <v>9</v>
      </c>
      <c r="N386" s="26" t="s">
        <v>977</v>
      </c>
      <c r="T386" s="9"/>
      <c r="U386" s="9"/>
    </row>
    <row r="387" spans="1:21" s="2" customFormat="1" ht="18" customHeight="1" x14ac:dyDescent="0.25">
      <c r="A387" s="9">
        <v>386</v>
      </c>
      <c r="B387" s="24"/>
      <c r="C387" s="2" t="s">
        <v>319</v>
      </c>
      <c r="D387" s="1" t="s">
        <v>568</v>
      </c>
      <c r="E387" s="2" t="s">
        <v>579</v>
      </c>
      <c r="F387" s="2" t="s">
        <v>9</v>
      </c>
      <c r="G387" s="11"/>
      <c r="H387" s="2" t="s">
        <v>416</v>
      </c>
      <c r="I387" s="2" t="s">
        <v>756</v>
      </c>
      <c r="J387" s="26"/>
      <c r="K387">
        <v>-16.564367820000001</v>
      </c>
      <c r="L387">
        <v>-42.9106381</v>
      </c>
      <c r="M387" s="24"/>
      <c r="N387" s="26"/>
      <c r="T387" s="9"/>
      <c r="U387" s="9"/>
    </row>
    <row r="388" spans="1:21" s="2" customFormat="1" ht="18" customHeight="1" x14ac:dyDescent="0.25">
      <c r="A388" s="9">
        <v>387</v>
      </c>
      <c r="B388" s="24"/>
      <c r="C388" s="2" t="s">
        <v>319</v>
      </c>
      <c r="D388" s="1" t="s">
        <v>567</v>
      </c>
      <c r="E388" s="2" t="s">
        <v>9</v>
      </c>
      <c r="F388" s="2" t="s">
        <v>9</v>
      </c>
      <c r="G388" s="11"/>
      <c r="H388" s="2" t="s">
        <v>416</v>
      </c>
      <c r="I388" s="2" t="s">
        <v>756</v>
      </c>
      <c r="J388" s="26"/>
      <c r="K388">
        <v>-14.26584403</v>
      </c>
      <c r="L388">
        <v>-42.52812024</v>
      </c>
      <c r="M388" s="24"/>
      <c r="N388" s="26"/>
      <c r="T388" s="9"/>
      <c r="U388" s="9"/>
    </row>
    <row r="389" spans="1:21" s="2" customFormat="1" ht="18" customHeight="1" x14ac:dyDescent="0.25">
      <c r="A389" s="9">
        <v>388</v>
      </c>
      <c r="B389" s="24"/>
      <c r="C389" s="2" t="s">
        <v>319</v>
      </c>
      <c r="D389" s="1" t="s">
        <v>93</v>
      </c>
      <c r="E389" s="2" t="s">
        <v>9</v>
      </c>
      <c r="F389" s="2" t="s">
        <v>9</v>
      </c>
      <c r="G389" s="11"/>
      <c r="H389" s="2" t="s">
        <v>51</v>
      </c>
      <c r="I389" s="2" t="s">
        <v>756</v>
      </c>
      <c r="J389" s="26"/>
      <c r="K389" s="2">
        <v>-16.579722</v>
      </c>
      <c r="L389" s="2">
        <v>-42.899667000000001</v>
      </c>
      <c r="M389" s="24"/>
      <c r="N389" s="26"/>
      <c r="T389" s="9"/>
      <c r="U389" s="9"/>
    </row>
    <row r="390" spans="1:21" s="2" customFormat="1" ht="18" customHeight="1" x14ac:dyDescent="0.25">
      <c r="A390" s="9">
        <v>389</v>
      </c>
      <c r="B390" s="24"/>
      <c r="C390" s="2" t="s">
        <v>319</v>
      </c>
      <c r="D390" s="1" t="s">
        <v>321</v>
      </c>
      <c r="E390" s="2" t="s">
        <v>579</v>
      </c>
      <c r="F390" s="2" t="s">
        <v>9</v>
      </c>
      <c r="G390" s="11"/>
      <c r="H390" s="2" t="s">
        <v>189</v>
      </c>
      <c r="I390" s="2" t="s">
        <v>756</v>
      </c>
      <c r="J390" s="26"/>
      <c r="K390" s="2">
        <v>-16.62</v>
      </c>
      <c r="L390" s="2">
        <v>-42.93</v>
      </c>
      <c r="M390" s="24"/>
      <c r="N390" s="26"/>
      <c r="T390" s="9"/>
      <c r="U390" s="9"/>
    </row>
    <row r="391" spans="1:21" s="2" customFormat="1" ht="18" customHeight="1" x14ac:dyDescent="0.25">
      <c r="A391" s="9">
        <v>390</v>
      </c>
      <c r="B391" s="24"/>
      <c r="C391" s="2" t="s">
        <v>319</v>
      </c>
      <c r="D391" s="1" t="s">
        <v>320</v>
      </c>
      <c r="E391" s="2" t="s">
        <v>579</v>
      </c>
      <c r="F391" s="2" t="s">
        <v>9</v>
      </c>
      <c r="G391" s="11"/>
      <c r="H391" s="2" t="s">
        <v>189</v>
      </c>
      <c r="I391" s="2" t="s">
        <v>756</v>
      </c>
      <c r="J391" s="26"/>
      <c r="K391" s="2">
        <v>-15.88</v>
      </c>
      <c r="L391" s="2">
        <v>-41.95</v>
      </c>
      <c r="M391" s="24"/>
      <c r="N391" s="26"/>
      <c r="T391" s="9"/>
      <c r="U391" s="9"/>
    </row>
    <row r="392" spans="1:21" s="2" customFormat="1" ht="18" customHeight="1" x14ac:dyDescent="0.25">
      <c r="A392" s="9">
        <v>391</v>
      </c>
      <c r="B392" s="24"/>
      <c r="C392" s="2" t="s">
        <v>917</v>
      </c>
      <c r="D392" s="1" t="s">
        <v>325</v>
      </c>
      <c r="E392" s="2" t="s">
        <v>9</v>
      </c>
      <c r="F392" s="2" t="s">
        <v>9</v>
      </c>
      <c r="G392" s="11"/>
      <c r="H392" s="2" t="s">
        <v>189</v>
      </c>
      <c r="I392" s="2" t="s">
        <v>756</v>
      </c>
      <c r="J392" s="26"/>
      <c r="K392" s="2">
        <v>-14.268889</v>
      </c>
      <c r="L392" s="2">
        <v>-42.526944</v>
      </c>
      <c r="M392" s="24"/>
      <c r="N392" s="26"/>
      <c r="T392" s="9"/>
      <c r="U392" s="9"/>
    </row>
    <row r="393" spans="1:21" s="2" customFormat="1" ht="18" customHeight="1" x14ac:dyDescent="0.25">
      <c r="A393" s="9">
        <v>392</v>
      </c>
      <c r="B393" s="24"/>
      <c r="C393" s="2" t="s">
        <v>917</v>
      </c>
      <c r="D393" s="1" t="s">
        <v>318</v>
      </c>
      <c r="E393" s="2" t="s">
        <v>9</v>
      </c>
      <c r="F393" s="2" t="s">
        <v>9</v>
      </c>
      <c r="G393" s="11"/>
      <c r="H393" s="2" t="s">
        <v>189</v>
      </c>
      <c r="I393" s="2" t="s">
        <v>756</v>
      </c>
      <c r="J393" s="26"/>
      <c r="K393" s="2">
        <v>-16.598610999999998</v>
      </c>
      <c r="L393" s="2">
        <v>-42.930278000000001</v>
      </c>
      <c r="M393" s="24"/>
      <c r="N393" s="26"/>
      <c r="T393" s="9"/>
      <c r="U393" s="9"/>
    </row>
    <row r="394" spans="1:21" s="2" customFormat="1" ht="18" customHeight="1" x14ac:dyDescent="0.25">
      <c r="A394" s="9">
        <v>393</v>
      </c>
      <c r="B394" s="24">
        <v>54</v>
      </c>
      <c r="C394" s="2" t="s">
        <v>322</v>
      </c>
      <c r="D394" s="1" t="s">
        <v>833</v>
      </c>
      <c r="E394" s="2" t="s">
        <v>9</v>
      </c>
      <c r="F394" s="4" t="s">
        <v>5</v>
      </c>
      <c r="G394" s="5"/>
      <c r="H394" s="2" t="s">
        <v>189</v>
      </c>
      <c r="I394" s="2" t="s">
        <v>759</v>
      </c>
      <c r="J394" s="26" t="s">
        <v>1027</v>
      </c>
      <c r="K394" s="2">
        <v>-13.3</v>
      </c>
      <c r="L394" s="2">
        <v>-43.82</v>
      </c>
      <c r="M394" s="24" t="s">
        <v>9</v>
      </c>
      <c r="N394" s="26" t="s">
        <v>977</v>
      </c>
      <c r="T394" s="9"/>
      <c r="U394" s="9"/>
    </row>
    <row r="395" spans="1:21" s="2" customFormat="1" ht="18" customHeight="1" x14ac:dyDescent="0.25">
      <c r="A395" s="9">
        <v>394</v>
      </c>
      <c r="B395" s="24"/>
      <c r="C395" s="2" t="s">
        <v>322</v>
      </c>
      <c r="D395" s="1" t="s">
        <v>323</v>
      </c>
      <c r="E395" s="2" t="s">
        <v>579</v>
      </c>
      <c r="F395" s="2" t="s">
        <v>9</v>
      </c>
      <c r="G395" s="11"/>
      <c r="H395" s="2" t="s">
        <v>189</v>
      </c>
      <c r="I395" s="2" t="s">
        <v>756</v>
      </c>
      <c r="J395" s="26"/>
      <c r="K395" s="2">
        <v>-15.38</v>
      </c>
      <c r="L395" s="2">
        <v>-42.75</v>
      </c>
      <c r="M395" s="24"/>
      <c r="N395" s="26"/>
      <c r="T395" s="9"/>
      <c r="U395" s="9"/>
    </row>
    <row r="396" spans="1:21" s="2" customFormat="1" ht="18" customHeight="1" x14ac:dyDescent="0.25">
      <c r="A396" s="9">
        <v>395</v>
      </c>
      <c r="B396" s="2">
        <v>55</v>
      </c>
      <c r="C396" s="2" t="s">
        <v>569</v>
      </c>
      <c r="D396" s="1" t="s">
        <v>570</v>
      </c>
      <c r="E396" s="2" t="s">
        <v>9</v>
      </c>
      <c r="F396" s="2" t="s">
        <v>9</v>
      </c>
      <c r="G396" s="11"/>
      <c r="H396" s="2" t="s">
        <v>416</v>
      </c>
      <c r="I396" s="2" t="s">
        <v>756</v>
      </c>
      <c r="J396" s="11" t="s">
        <v>756</v>
      </c>
      <c r="K396">
        <v>-16.881883999999999</v>
      </c>
      <c r="L396">
        <v>-43.042230000000004</v>
      </c>
      <c r="M396" s="2" t="s">
        <v>9</v>
      </c>
      <c r="N396" s="1" t="s">
        <v>977</v>
      </c>
      <c r="T396" s="9"/>
      <c r="U396" s="9"/>
    </row>
    <row r="397" spans="1:21" s="2" customFormat="1" ht="18" customHeight="1" x14ac:dyDescent="0.25">
      <c r="A397" s="9">
        <v>396</v>
      </c>
      <c r="B397" s="24">
        <v>56</v>
      </c>
      <c r="C397" s="2" t="s">
        <v>571</v>
      </c>
      <c r="D397" s="1" t="s">
        <v>574</v>
      </c>
      <c r="E397" s="2" t="s">
        <v>903</v>
      </c>
      <c r="F397" s="2" t="s">
        <v>9</v>
      </c>
      <c r="G397" s="11"/>
      <c r="H397" s="2" t="s">
        <v>416</v>
      </c>
      <c r="I397" s="2" t="s">
        <v>756</v>
      </c>
      <c r="J397" s="26" t="s">
        <v>1027</v>
      </c>
      <c r="K397">
        <v>-18.344395219999999</v>
      </c>
      <c r="L397">
        <v>-44.034333830000001</v>
      </c>
      <c r="M397" s="24" t="s">
        <v>9</v>
      </c>
      <c r="N397" s="26" t="s">
        <v>977</v>
      </c>
      <c r="T397" s="9"/>
      <c r="U397" s="9"/>
    </row>
    <row r="398" spans="1:21" s="2" customFormat="1" ht="18" customHeight="1" x14ac:dyDescent="0.25">
      <c r="A398" s="9">
        <v>397</v>
      </c>
      <c r="B398" s="24"/>
      <c r="C398" s="4" t="s">
        <v>571</v>
      </c>
      <c r="D398" s="5" t="s">
        <v>897</v>
      </c>
      <c r="E398" s="2" t="s">
        <v>903</v>
      </c>
      <c r="F398" s="4" t="s">
        <v>5</v>
      </c>
      <c r="G398" s="5"/>
      <c r="H398" s="2" t="s">
        <v>416</v>
      </c>
      <c r="I398" s="2" t="s">
        <v>759</v>
      </c>
      <c r="J398" s="26"/>
      <c r="K398" s="4">
        <v>-15.606184499999999</v>
      </c>
      <c r="L398" s="4">
        <v>-44.223679599999997</v>
      </c>
      <c r="M398" s="24"/>
      <c r="N398" s="26"/>
      <c r="T398" s="9"/>
      <c r="U398" s="9"/>
    </row>
    <row r="399" spans="1:21" s="2" customFormat="1" ht="18" customHeight="1" x14ac:dyDescent="0.25">
      <c r="A399" s="9">
        <v>398</v>
      </c>
      <c r="B399" s="24"/>
      <c r="C399" s="2" t="s">
        <v>571</v>
      </c>
      <c r="D399" s="1" t="s">
        <v>777</v>
      </c>
      <c r="E399" s="2" t="s">
        <v>903</v>
      </c>
      <c r="F399" s="4" t="s">
        <v>5</v>
      </c>
      <c r="G399" s="5"/>
      <c r="H399" s="2" t="s">
        <v>51</v>
      </c>
      <c r="I399" s="2" t="s">
        <v>759</v>
      </c>
      <c r="J399" s="26"/>
      <c r="K399" s="2">
        <v>-13.237500000000001</v>
      </c>
      <c r="L399" s="2">
        <v>-43.934443999999999</v>
      </c>
      <c r="M399" s="24"/>
      <c r="N399" s="26"/>
      <c r="T399" s="9"/>
      <c r="U399" s="9"/>
    </row>
    <row r="400" spans="1:21" s="2" customFormat="1" ht="18" customHeight="1" x14ac:dyDescent="0.25">
      <c r="A400" s="9">
        <v>399</v>
      </c>
      <c r="B400" s="24"/>
      <c r="C400" s="2" t="s">
        <v>571</v>
      </c>
      <c r="D400" s="1" t="s">
        <v>573</v>
      </c>
      <c r="E400" s="2" t="s">
        <v>903</v>
      </c>
      <c r="F400" s="2" t="s">
        <v>9</v>
      </c>
      <c r="G400" s="11"/>
      <c r="H400" s="2" t="s">
        <v>416</v>
      </c>
      <c r="I400" s="2" t="s">
        <v>756</v>
      </c>
      <c r="J400" s="26"/>
      <c r="K400">
        <v>-18.259368120000001</v>
      </c>
      <c r="L400">
        <v>-44.192185639999998</v>
      </c>
      <c r="M400" s="24"/>
      <c r="N400" s="26"/>
      <c r="T400" s="9"/>
      <c r="U400" s="9"/>
    </row>
    <row r="401" spans="1:21" s="2" customFormat="1" ht="18" customHeight="1" x14ac:dyDescent="0.25">
      <c r="A401" s="9">
        <v>400</v>
      </c>
      <c r="B401" s="24"/>
      <c r="C401" s="2" t="s">
        <v>571</v>
      </c>
      <c r="D401" s="1" t="s">
        <v>572</v>
      </c>
      <c r="E401" s="2" t="s">
        <v>903</v>
      </c>
      <c r="F401" s="2" t="s">
        <v>9</v>
      </c>
      <c r="G401" s="11"/>
      <c r="H401" s="2" t="s">
        <v>416</v>
      </c>
      <c r="I401" s="2" t="s">
        <v>756</v>
      </c>
      <c r="J401" s="26"/>
      <c r="K401">
        <v>-16.534292570000002</v>
      </c>
      <c r="L401">
        <v>-43.903000650000003</v>
      </c>
      <c r="M401" s="24"/>
      <c r="N401" s="26"/>
      <c r="T401" s="9"/>
      <c r="U401" s="9"/>
    </row>
    <row r="402" spans="1:21" s="2" customFormat="1" ht="18" customHeight="1" x14ac:dyDescent="0.25">
      <c r="A402" s="9">
        <v>401</v>
      </c>
      <c r="B402" s="24"/>
      <c r="C402" s="2" t="s">
        <v>571</v>
      </c>
      <c r="D402" s="1" t="s">
        <v>324</v>
      </c>
      <c r="E402" s="2" t="s">
        <v>903</v>
      </c>
      <c r="F402" s="2" t="s">
        <v>9</v>
      </c>
      <c r="G402" s="11"/>
      <c r="H402" s="2" t="s">
        <v>189</v>
      </c>
      <c r="I402" s="2" t="s">
        <v>756</v>
      </c>
      <c r="J402" s="26"/>
      <c r="K402" s="2">
        <v>-17.47</v>
      </c>
      <c r="L402" s="2">
        <v>-44.02</v>
      </c>
      <c r="M402" s="24"/>
      <c r="N402" s="26"/>
      <c r="T402" s="9"/>
      <c r="U402" s="9"/>
    </row>
    <row r="403" spans="1:21" s="2" customFormat="1" ht="18" customHeight="1" x14ac:dyDescent="0.25">
      <c r="A403" s="9">
        <v>402</v>
      </c>
      <c r="B403" s="2">
        <v>57</v>
      </c>
      <c r="C403" s="2" t="s">
        <v>575</v>
      </c>
      <c r="D403" s="1" t="s">
        <v>576</v>
      </c>
      <c r="E403" s="2" t="s">
        <v>13</v>
      </c>
      <c r="F403" s="2" t="s">
        <v>9</v>
      </c>
      <c r="G403" s="11"/>
      <c r="H403" s="2" t="s">
        <v>416</v>
      </c>
      <c r="I403" s="2" t="s">
        <v>756</v>
      </c>
      <c r="J403" s="11" t="s">
        <v>756</v>
      </c>
      <c r="K403">
        <v>-14.535062310000001</v>
      </c>
      <c r="L403">
        <v>-42.530785420000001</v>
      </c>
      <c r="M403" s="2" t="s">
        <v>5</v>
      </c>
      <c r="N403" s="1" t="s">
        <v>977</v>
      </c>
      <c r="T403" s="9"/>
      <c r="U403" s="9"/>
    </row>
    <row r="404" spans="1:21" s="2" customFormat="1" ht="18" customHeight="1" x14ac:dyDescent="0.25">
      <c r="A404" s="9">
        <v>403</v>
      </c>
      <c r="B404" s="24">
        <v>58</v>
      </c>
      <c r="C404" s="2" t="s">
        <v>95</v>
      </c>
      <c r="D404" s="1" t="s">
        <v>778</v>
      </c>
      <c r="E404" s="2" t="s">
        <v>579</v>
      </c>
      <c r="F404" s="4" t="s">
        <v>5</v>
      </c>
      <c r="G404" s="5"/>
      <c r="H404" s="2" t="s">
        <v>51</v>
      </c>
      <c r="I404" s="2" t="s">
        <v>759</v>
      </c>
      <c r="J404" s="26" t="s">
        <v>1027</v>
      </c>
      <c r="K404" s="2">
        <v>-11.089444</v>
      </c>
      <c r="L404" s="2">
        <v>-43.141388999999997</v>
      </c>
      <c r="M404" s="24" t="s">
        <v>9</v>
      </c>
      <c r="N404" s="26" t="s">
        <v>977</v>
      </c>
      <c r="T404" s="9"/>
      <c r="U404" s="9"/>
    </row>
    <row r="405" spans="1:21" ht="18" customHeight="1" x14ac:dyDescent="0.25">
      <c r="A405" s="15">
        <v>404</v>
      </c>
      <c r="B405" s="24"/>
      <c r="C405" s="15" t="s">
        <v>95</v>
      </c>
      <c r="D405" s="14" t="s">
        <v>96</v>
      </c>
      <c r="E405" s="15" t="s">
        <v>9</v>
      </c>
      <c r="F405" s="17" t="s">
        <v>5</v>
      </c>
      <c r="H405" s="15" t="s">
        <v>51</v>
      </c>
      <c r="I405" s="15" t="s">
        <v>755</v>
      </c>
      <c r="J405" s="26"/>
      <c r="K405" s="15">
        <v>-12.9625</v>
      </c>
      <c r="L405" s="15">
        <v>-44.953611000000002</v>
      </c>
      <c r="M405" s="24"/>
      <c r="N405" s="26"/>
    </row>
    <row r="406" spans="1:21" s="2" customFormat="1" ht="18" customHeight="1" x14ac:dyDescent="0.25">
      <c r="A406" s="9">
        <v>405</v>
      </c>
      <c r="B406" s="24"/>
      <c r="C406" s="2" t="s">
        <v>95</v>
      </c>
      <c r="D406" s="1" t="s">
        <v>577</v>
      </c>
      <c r="E406" s="2" t="s">
        <v>9</v>
      </c>
      <c r="F406" s="2" t="s">
        <v>9</v>
      </c>
      <c r="G406" s="11"/>
      <c r="H406" s="2" t="s">
        <v>416</v>
      </c>
      <c r="I406" s="2" t="s">
        <v>756</v>
      </c>
      <c r="J406" s="26"/>
      <c r="K406">
        <v>-14.535062310000001</v>
      </c>
      <c r="L406">
        <v>-42.530785420000001</v>
      </c>
      <c r="M406" s="24"/>
      <c r="N406" s="26"/>
      <c r="T406" s="9"/>
      <c r="U406" s="9"/>
    </row>
    <row r="407" spans="1:21" ht="18" customHeight="1" x14ac:dyDescent="0.25">
      <c r="A407" s="15">
        <v>406</v>
      </c>
      <c r="B407" s="24"/>
      <c r="C407" s="15" t="s">
        <v>95</v>
      </c>
      <c r="D407" s="14" t="s">
        <v>326</v>
      </c>
      <c r="E407" s="15" t="s">
        <v>579</v>
      </c>
      <c r="F407" s="17" t="s">
        <v>5</v>
      </c>
      <c r="H407" s="15" t="s">
        <v>189</v>
      </c>
      <c r="I407" s="15" t="s">
        <v>755</v>
      </c>
      <c r="J407" s="26"/>
      <c r="K407" s="15">
        <v>-12.13</v>
      </c>
      <c r="L407" s="15">
        <v>-45.02</v>
      </c>
      <c r="M407" s="24"/>
      <c r="N407" s="26"/>
    </row>
    <row r="408" spans="1:21" ht="18" customHeight="1" x14ac:dyDescent="0.25">
      <c r="A408" s="15">
        <v>407</v>
      </c>
      <c r="B408" s="24"/>
      <c r="C408" s="15" t="s">
        <v>95</v>
      </c>
      <c r="D408" s="14" t="s">
        <v>327</v>
      </c>
      <c r="E408" s="15" t="s">
        <v>9</v>
      </c>
      <c r="F408" s="17" t="s">
        <v>5</v>
      </c>
      <c r="H408" s="15" t="s">
        <v>189</v>
      </c>
      <c r="I408" s="15" t="s">
        <v>755</v>
      </c>
      <c r="J408" s="26"/>
      <c r="K408" s="15">
        <v>-12.07</v>
      </c>
      <c r="L408" s="15">
        <v>-45.6</v>
      </c>
      <c r="M408" s="24"/>
      <c r="N408" s="26"/>
    </row>
    <row r="409" spans="1:21" s="2" customFormat="1" ht="18" customHeight="1" x14ac:dyDescent="0.25">
      <c r="A409" s="9">
        <v>408</v>
      </c>
      <c r="B409" s="24"/>
      <c r="C409" s="2" t="s">
        <v>95</v>
      </c>
      <c r="D409" s="1" t="s">
        <v>328</v>
      </c>
      <c r="E409" s="2" t="s">
        <v>9</v>
      </c>
      <c r="F409" s="2" t="s">
        <v>9</v>
      </c>
      <c r="G409" s="11"/>
      <c r="H409" s="2" t="s">
        <v>189</v>
      </c>
      <c r="I409" s="2" t="s">
        <v>756</v>
      </c>
      <c r="J409" s="26"/>
      <c r="K409" s="2">
        <v>-14.25</v>
      </c>
      <c r="L409" s="2">
        <v>-42.52</v>
      </c>
      <c r="M409" s="24"/>
      <c r="N409" s="26"/>
      <c r="T409" s="9"/>
      <c r="U409" s="9"/>
    </row>
    <row r="410" spans="1:21" s="2" customFormat="1" ht="18" customHeight="1" x14ac:dyDescent="0.25">
      <c r="A410" s="9">
        <v>409</v>
      </c>
      <c r="B410" s="24">
        <v>59</v>
      </c>
      <c r="C410" s="2" t="s">
        <v>97</v>
      </c>
      <c r="D410" s="1" t="s">
        <v>101</v>
      </c>
      <c r="E410" s="2" t="s">
        <v>9</v>
      </c>
      <c r="F410" s="2" t="s">
        <v>9</v>
      </c>
      <c r="G410" s="11"/>
      <c r="H410" s="2" t="s">
        <v>51</v>
      </c>
      <c r="I410" s="2" t="s">
        <v>756</v>
      </c>
      <c r="J410" s="26" t="s">
        <v>756</v>
      </c>
      <c r="K410" s="2">
        <v>-15.387499999999999</v>
      </c>
      <c r="L410" s="2">
        <v>-42.776944</v>
      </c>
      <c r="M410" s="24" t="s">
        <v>9</v>
      </c>
      <c r="N410" s="26" t="s">
        <v>258</v>
      </c>
      <c r="T410" s="9"/>
      <c r="U410" s="9"/>
    </row>
    <row r="411" spans="1:21" s="2" customFormat="1" ht="18" customHeight="1" x14ac:dyDescent="0.25">
      <c r="A411" s="9">
        <v>410</v>
      </c>
      <c r="B411" s="24"/>
      <c r="C411" s="2" t="s">
        <v>97</v>
      </c>
      <c r="D411" s="1" t="s">
        <v>100</v>
      </c>
      <c r="E411" s="2" t="s">
        <v>9</v>
      </c>
      <c r="F411" s="2" t="s">
        <v>9</v>
      </c>
      <c r="G411" s="11"/>
      <c r="H411" s="2" t="s">
        <v>51</v>
      </c>
      <c r="I411" s="2" t="s">
        <v>756</v>
      </c>
      <c r="J411" s="26"/>
      <c r="K411" s="2">
        <v>-15.808611000000001</v>
      </c>
      <c r="L411" s="2">
        <v>-42.801943999999999</v>
      </c>
      <c r="M411" s="24"/>
      <c r="N411" s="26"/>
      <c r="T411" s="9"/>
      <c r="U411" s="9"/>
    </row>
    <row r="412" spans="1:21" s="2" customFormat="1" ht="18" customHeight="1" x14ac:dyDescent="0.25">
      <c r="A412" s="9">
        <v>411</v>
      </c>
      <c r="B412" s="24"/>
      <c r="C412" s="2" t="s">
        <v>97</v>
      </c>
      <c r="D412" s="1" t="s">
        <v>98</v>
      </c>
      <c r="E412" s="2" t="s">
        <v>9</v>
      </c>
      <c r="F412" s="2" t="s">
        <v>9</v>
      </c>
      <c r="G412" s="11"/>
      <c r="H412" s="2" t="s">
        <v>51</v>
      </c>
      <c r="I412" s="2" t="s">
        <v>756</v>
      </c>
      <c r="J412" s="26"/>
      <c r="K412" s="2">
        <v>-14.517778</v>
      </c>
      <c r="L412" s="2">
        <v>-42.530833000000001</v>
      </c>
      <c r="M412" s="24"/>
      <c r="N412" s="26"/>
      <c r="T412" s="9"/>
      <c r="U412" s="9"/>
    </row>
    <row r="413" spans="1:21" s="2" customFormat="1" ht="18" customHeight="1" x14ac:dyDescent="0.25">
      <c r="A413" s="9">
        <v>412</v>
      </c>
      <c r="B413" s="24"/>
      <c r="C413" s="2" t="s">
        <v>97</v>
      </c>
      <c r="D413" s="1" t="s">
        <v>99</v>
      </c>
      <c r="E413" s="2" t="s">
        <v>9</v>
      </c>
      <c r="F413" s="2" t="s">
        <v>9</v>
      </c>
      <c r="G413" s="11"/>
      <c r="H413" s="2" t="s">
        <v>51</v>
      </c>
      <c r="I413" s="2" t="s">
        <v>756</v>
      </c>
      <c r="J413" s="26"/>
      <c r="K413" s="2">
        <v>-15.770555999999999</v>
      </c>
      <c r="L413" s="2">
        <v>-42.774999999999999</v>
      </c>
      <c r="M413" s="24"/>
      <c r="N413" s="26"/>
      <c r="T413" s="9"/>
      <c r="U413" s="9"/>
    </row>
    <row r="414" spans="1:21" s="2" customFormat="1" ht="18" customHeight="1" x14ac:dyDescent="0.25">
      <c r="A414" s="9">
        <v>413</v>
      </c>
      <c r="B414" s="24"/>
      <c r="C414" s="2" t="s">
        <v>222</v>
      </c>
      <c r="D414" s="1" t="s">
        <v>329</v>
      </c>
      <c r="E414" s="2" t="s">
        <v>13</v>
      </c>
      <c r="F414" s="2" t="s">
        <v>9</v>
      </c>
      <c r="G414" s="11"/>
      <c r="H414" s="2" t="s">
        <v>189</v>
      </c>
      <c r="I414" s="2" t="s">
        <v>756</v>
      </c>
      <c r="J414" s="26"/>
      <c r="K414" s="2">
        <v>-15.38</v>
      </c>
      <c r="L414" s="2">
        <v>-42.75</v>
      </c>
      <c r="M414" s="24"/>
      <c r="N414" s="26"/>
      <c r="T414" s="9"/>
      <c r="U414" s="9"/>
    </row>
    <row r="415" spans="1:21" s="2" customFormat="1" ht="18" customHeight="1" x14ac:dyDescent="0.25">
      <c r="A415" s="9">
        <v>414</v>
      </c>
      <c r="B415" s="2">
        <v>60</v>
      </c>
      <c r="C415" s="2" t="s">
        <v>110</v>
      </c>
      <c r="D415" s="1" t="s">
        <v>111</v>
      </c>
      <c r="E415" s="2" t="s">
        <v>9</v>
      </c>
      <c r="F415" s="2" t="s">
        <v>9</v>
      </c>
      <c r="G415" s="11"/>
      <c r="H415" s="2" t="s">
        <v>51</v>
      </c>
      <c r="I415" s="2" t="s">
        <v>756</v>
      </c>
      <c r="J415" s="11" t="s">
        <v>756</v>
      </c>
      <c r="K415" s="2">
        <v>-15.328055600000001</v>
      </c>
      <c r="L415" s="2">
        <v>-42.7688889</v>
      </c>
      <c r="M415" s="2" t="s">
        <v>9</v>
      </c>
      <c r="N415" s="1" t="s">
        <v>258</v>
      </c>
      <c r="T415" s="9"/>
      <c r="U415" s="9"/>
    </row>
    <row r="416" spans="1:21" s="2" customFormat="1" ht="18" customHeight="1" x14ac:dyDescent="0.25">
      <c r="A416" s="9">
        <v>415</v>
      </c>
      <c r="B416" s="24">
        <v>61</v>
      </c>
      <c r="C416" s="2" t="s">
        <v>102</v>
      </c>
      <c r="D416" s="1" t="s">
        <v>585</v>
      </c>
      <c r="E416" s="2" t="s">
        <v>911</v>
      </c>
      <c r="F416" s="2" t="s">
        <v>9</v>
      </c>
      <c r="G416" s="11"/>
      <c r="H416" s="2" t="s">
        <v>416</v>
      </c>
      <c r="I416" s="2" t="s">
        <v>756</v>
      </c>
      <c r="J416" s="26" t="s">
        <v>756</v>
      </c>
      <c r="K416">
        <v>-16.421602360000001</v>
      </c>
      <c r="L416">
        <v>-42.926033500000003</v>
      </c>
      <c r="M416" s="24" t="s">
        <v>9</v>
      </c>
      <c r="N416" s="26" t="s">
        <v>258</v>
      </c>
      <c r="T416" s="9"/>
      <c r="U416" s="9"/>
    </row>
    <row r="417" spans="1:21" s="2" customFormat="1" ht="18" customHeight="1" x14ac:dyDescent="0.25">
      <c r="A417" s="9">
        <v>416</v>
      </c>
      <c r="B417" s="24"/>
      <c r="C417" s="2" t="s">
        <v>102</v>
      </c>
      <c r="D417" s="1" t="s">
        <v>103</v>
      </c>
      <c r="E417" s="2" t="s">
        <v>9</v>
      </c>
      <c r="F417" s="2" t="s">
        <v>9</v>
      </c>
      <c r="G417" s="11"/>
      <c r="H417" s="2" t="s">
        <v>51</v>
      </c>
      <c r="I417" s="2" t="s">
        <v>756</v>
      </c>
      <c r="J417" s="26"/>
      <c r="K417" s="2">
        <v>-16.55</v>
      </c>
      <c r="L417" s="2">
        <v>-42.883333</v>
      </c>
      <c r="M417" s="24"/>
      <c r="N417" s="26"/>
      <c r="T417" s="9"/>
      <c r="U417" s="9"/>
    </row>
    <row r="418" spans="1:21" s="2" customFormat="1" ht="18" customHeight="1" x14ac:dyDescent="0.25">
      <c r="A418" s="9">
        <v>417</v>
      </c>
      <c r="B418" s="24"/>
      <c r="C418" s="2" t="s">
        <v>102</v>
      </c>
      <c r="D418" s="1" t="s">
        <v>586</v>
      </c>
      <c r="E418" s="2" t="s">
        <v>9</v>
      </c>
      <c r="F418" s="2" t="s">
        <v>9</v>
      </c>
      <c r="G418" s="11"/>
      <c r="H418" s="2" t="s">
        <v>416</v>
      </c>
      <c r="I418" s="2" t="s">
        <v>756</v>
      </c>
      <c r="J418" s="26"/>
      <c r="K418">
        <v>-16.496644459999999</v>
      </c>
      <c r="L418">
        <v>-42.865204810000002</v>
      </c>
      <c r="M418" s="24"/>
      <c r="N418" s="26"/>
      <c r="T418" s="9"/>
      <c r="U418" s="9"/>
    </row>
    <row r="419" spans="1:21" s="2" customFormat="1" ht="18" customHeight="1" x14ac:dyDescent="0.25">
      <c r="A419" s="9">
        <v>418</v>
      </c>
      <c r="B419" s="24"/>
      <c r="C419" s="2" t="s">
        <v>102</v>
      </c>
      <c r="D419" s="1" t="s">
        <v>584</v>
      </c>
      <c r="E419" s="2" t="s">
        <v>9</v>
      </c>
      <c r="F419" s="2" t="s">
        <v>9</v>
      </c>
      <c r="G419" s="11"/>
      <c r="H419" s="2" t="s">
        <v>416</v>
      </c>
      <c r="I419" s="2" t="s">
        <v>756</v>
      </c>
      <c r="J419" s="26"/>
      <c r="K419">
        <v>-16.411811629999999</v>
      </c>
      <c r="L419">
        <v>-42.915954560000003</v>
      </c>
      <c r="M419" s="24"/>
      <c r="N419" s="26"/>
      <c r="T419" s="9"/>
      <c r="U419" s="9"/>
    </row>
    <row r="420" spans="1:21" s="2" customFormat="1" ht="18" customHeight="1" x14ac:dyDescent="0.25">
      <c r="A420" s="9">
        <v>419</v>
      </c>
      <c r="B420" s="24"/>
      <c r="C420" s="2" t="s">
        <v>102</v>
      </c>
      <c r="D420" s="1" t="s">
        <v>714</v>
      </c>
      <c r="E420" s="2" t="s">
        <v>9</v>
      </c>
      <c r="F420" s="2" t="s">
        <v>9</v>
      </c>
      <c r="G420" s="11"/>
      <c r="H420" s="2" t="s">
        <v>696</v>
      </c>
      <c r="I420" s="2" t="s">
        <v>756</v>
      </c>
      <c r="J420" s="26"/>
      <c r="K420">
        <v>-16.58133333</v>
      </c>
      <c r="L420">
        <v>-42.900805560000002</v>
      </c>
      <c r="M420" s="24"/>
      <c r="N420" s="26"/>
      <c r="T420" s="9"/>
      <c r="U420" s="9"/>
    </row>
    <row r="421" spans="1:21" s="2" customFormat="1" ht="18" customHeight="1" x14ac:dyDescent="0.25">
      <c r="A421" s="9">
        <v>420</v>
      </c>
      <c r="B421" s="24"/>
      <c r="C421" s="2" t="s">
        <v>102</v>
      </c>
      <c r="D421" s="1" t="s">
        <v>104</v>
      </c>
      <c r="E421" s="2" t="s">
        <v>9</v>
      </c>
      <c r="F421" s="2" t="s">
        <v>9</v>
      </c>
      <c r="G421" s="11"/>
      <c r="H421" s="2" t="s">
        <v>51</v>
      </c>
      <c r="I421" s="2" t="s">
        <v>756</v>
      </c>
      <c r="J421" s="26"/>
      <c r="K421" s="2">
        <v>-16.581972</v>
      </c>
      <c r="L421" s="2">
        <v>-42.898583000000002</v>
      </c>
      <c r="M421" s="24"/>
      <c r="N421" s="26"/>
      <c r="T421" s="9"/>
      <c r="U421" s="9"/>
    </row>
    <row r="422" spans="1:21" s="2" customFormat="1" ht="18" customHeight="1" x14ac:dyDescent="0.25">
      <c r="A422" s="9">
        <v>421</v>
      </c>
      <c r="B422" s="24"/>
      <c r="C422" s="2" t="s">
        <v>102</v>
      </c>
      <c r="D422" s="1" t="s">
        <v>105</v>
      </c>
      <c r="E422" s="2" t="s">
        <v>9</v>
      </c>
      <c r="F422" s="2" t="s">
        <v>9</v>
      </c>
      <c r="G422" s="11"/>
      <c r="H422" s="2" t="s">
        <v>51</v>
      </c>
      <c r="I422" s="2" t="s">
        <v>756</v>
      </c>
      <c r="J422" s="26"/>
      <c r="K422" s="2">
        <v>-16.603055999999999</v>
      </c>
      <c r="L422" s="2">
        <v>-42.907499999999999</v>
      </c>
      <c r="M422" s="24"/>
      <c r="N422" s="26"/>
      <c r="T422" s="9"/>
      <c r="U422" s="9"/>
    </row>
    <row r="423" spans="1:21" s="2" customFormat="1" ht="18" customHeight="1" x14ac:dyDescent="0.25">
      <c r="A423" s="9">
        <v>422</v>
      </c>
      <c r="B423" s="24"/>
      <c r="C423" s="2" t="s">
        <v>102</v>
      </c>
      <c r="D423" s="1" t="s">
        <v>587</v>
      </c>
      <c r="E423" s="2" t="s">
        <v>9</v>
      </c>
      <c r="F423" s="2" t="s">
        <v>9</v>
      </c>
      <c r="G423" s="11"/>
      <c r="H423" s="2" t="s">
        <v>416</v>
      </c>
      <c r="I423" s="2" t="s">
        <v>756</v>
      </c>
      <c r="J423" s="26"/>
      <c r="K423">
        <v>-16.566243620000002</v>
      </c>
      <c r="L423">
        <v>-42.879603289999999</v>
      </c>
      <c r="M423" s="24"/>
      <c r="N423" s="26"/>
      <c r="T423" s="9"/>
      <c r="U423" s="9"/>
    </row>
    <row r="424" spans="1:21" s="2" customFormat="1" ht="18" customHeight="1" x14ac:dyDescent="0.25">
      <c r="A424" s="9">
        <v>423</v>
      </c>
      <c r="B424" s="24"/>
      <c r="C424" s="2" t="s">
        <v>102</v>
      </c>
      <c r="D424" s="1" t="s">
        <v>332</v>
      </c>
      <c r="E424" s="2" t="s">
        <v>9</v>
      </c>
      <c r="F424" s="2" t="s">
        <v>9</v>
      </c>
      <c r="G424" s="11"/>
      <c r="H424" s="2" t="s">
        <v>189</v>
      </c>
      <c r="I424" s="2" t="s">
        <v>756</v>
      </c>
      <c r="J424" s="26"/>
      <c r="K424" s="2">
        <v>-15.809167</v>
      </c>
      <c r="L424" s="2">
        <v>-42.774999999999999</v>
      </c>
      <c r="M424" s="24"/>
      <c r="N424" s="26"/>
      <c r="T424" s="9"/>
      <c r="U424" s="9"/>
    </row>
    <row r="425" spans="1:21" s="2" customFormat="1" ht="18" customHeight="1" x14ac:dyDescent="0.25">
      <c r="A425" s="9">
        <v>424</v>
      </c>
      <c r="B425" s="24"/>
      <c r="C425" s="2" t="s">
        <v>102</v>
      </c>
      <c r="D425" s="1" t="s">
        <v>331</v>
      </c>
      <c r="E425" s="2" t="s">
        <v>9</v>
      </c>
      <c r="F425" s="2" t="s">
        <v>9</v>
      </c>
      <c r="G425" s="11"/>
      <c r="H425" s="2" t="s">
        <v>189</v>
      </c>
      <c r="I425" s="2" t="s">
        <v>756</v>
      </c>
      <c r="J425" s="26"/>
      <c r="K425" s="2">
        <v>-16.62</v>
      </c>
      <c r="L425" s="2">
        <v>-42.93</v>
      </c>
      <c r="M425" s="24"/>
      <c r="N425" s="26"/>
      <c r="T425" s="9"/>
      <c r="U425" s="9"/>
    </row>
    <row r="426" spans="1:21" s="2" customFormat="1" ht="18" customHeight="1" x14ac:dyDescent="0.25">
      <c r="A426" s="9">
        <v>425</v>
      </c>
      <c r="B426" s="24"/>
      <c r="C426" s="2" t="s">
        <v>102</v>
      </c>
      <c r="D426" s="1" t="s">
        <v>333</v>
      </c>
      <c r="E426" s="2" t="s">
        <v>9</v>
      </c>
      <c r="F426" s="2" t="s">
        <v>9</v>
      </c>
      <c r="G426" s="11"/>
      <c r="H426" s="2" t="s">
        <v>189</v>
      </c>
      <c r="I426" s="2" t="s">
        <v>756</v>
      </c>
      <c r="J426" s="26"/>
      <c r="K426" s="2">
        <v>-16.596388999999999</v>
      </c>
      <c r="L426" s="2">
        <v>-42.901389000000002</v>
      </c>
      <c r="M426" s="24"/>
      <c r="N426" s="26"/>
      <c r="T426" s="9"/>
      <c r="U426" s="9"/>
    </row>
    <row r="427" spans="1:21" s="2" customFormat="1" ht="18" customHeight="1" x14ac:dyDescent="0.25">
      <c r="A427" s="9">
        <v>426</v>
      </c>
      <c r="B427" s="24"/>
      <c r="C427" s="2" t="s">
        <v>102</v>
      </c>
      <c r="D427" s="1" t="s">
        <v>905</v>
      </c>
      <c r="E427" s="2" t="s">
        <v>9</v>
      </c>
      <c r="F427" s="2" t="s">
        <v>9</v>
      </c>
      <c r="G427" s="11"/>
      <c r="H427" s="2" t="s">
        <v>416</v>
      </c>
      <c r="I427" s="2" t="s">
        <v>756</v>
      </c>
      <c r="J427" s="26"/>
      <c r="K427">
        <v>-16.684630009999999</v>
      </c>
      <c r="L427">
        <v>-42.960983210000002</v>
      </c>
      <c r="M427" s="24"/>
      <c r="N427" s="26"/>
      <c r="T427" s="9"/>
      <c r="U427" s="9"/>
    </row>
    <row r="428" spans="1:21" s="2" customFormat="1" ht="18" customHeight="1" x14ac:dyDescent="0.25">
      <c r="A428" s="9">
        <v>427</v>
      </c>
      <c r="B428" s="24"/>
      <c r="C428" s="2" t="s">
        <v>102</v>
      </c>
      <c r="D428" s="1" t="s">
        <v>583</v>
      </c>
      <c r="E428" s="2" t="s">
        <v>9</v>
      </c>
      <c r="F428" s="2" t="s">
        <v>9</v>
      </c>
      <c r="G428" s="11"/>
      <c r="H428" s="2" t="s">
        <v>416</v>
      </c>
      <c r="I428" s="2" t="s">
        <v>756</v>
      </c>
      <c r="J428" s="26"/>
      <c r="K428">
        <v>-16.41089573</v>
      </c>
      <c r="L428">
        <v>-42.849455339999999</v>
      </c>
      <c r="M428" s="24"/>
      <c r="N428" s="26"/>
      <c r="T428" s="9"/>
      <c r="U428" s="9"/>
    </row>
    <row r="429" spans="1:21" s="2" customFormat="1" ht="18" customHeight="1" x14ac:dyDescent="0.25">
      <c r="A429" s="9">
        <v>428</v>
      </c>
      <c r="B429" s="24"/>
      <c r="C429" s="2" t="s">
        <v>102</v>
      </c>
      <c r="D429" s="1" t="s">
        <v>582</v>
      </c>
      <c r="E429" s="2" t="s">
        <v>13</v>
      </c>
      <c r="F429" s="2" t="s">
        <v>9</v>
      </c>
      <c r="G429" s="11"/>
      <c r="H429" s="2" t="s">
        <v>416</v>
      </c>
      <c r="I429" s="2" t="s">
        <v>756</v>
      </c>
      <c r="J429" s="26"/>
      <c r="K429">
        <v>-16.404899289999999</v>
      </c>
      <c r="L429">
        <v>-42.956805459999998</v>
      </c>
      <c r="M429" s="24"/>
      <c r="N429" s="26"/>
      <c r="T429" s="9"/>
      <c r="U429" s="9"/>
    </row>
    <row r="430" spans="1:21" s="2" customFormat="1" ht="18" customHeight="1" x14ac:dyDescent="0.25">
      <c r="A430" s="9">
        <v>429</v>
      </c>
      <c r="B430" s="24">
        <v>62</v>
      </c>
      <c r="C430" s="2" t="s">
        <v>779</v>
      </c>
      <c r="D430" s="1" t="s">
        <v>780</v>
      </c>
      <c r="E430" s="2" t="s">
        <v>903</v>
      </c>
      <c r="F430" s="4" t="s">
        <v>5</v>
      </c>
      <c r="G430" s="5"/>
      <c r="H430" s="2" t="s">
        <v>51</v>
      </c>
      <c r="I430" s="2" t="s">
        <v>759</v>
      </c>
      <c r="J430" s="26" t="s">
        <v>759</v>
      </c>
      <c r="K430" s="2">
        <v>-13.237500000000001</v>
      </c>
      <c r="L430" s="2">
        <v>-43.934443999999999</v>
      </c>
      <c r="M430" s="24" t="s">
        <v>9</v>
      </c>
      <c r="N430" s="26" t="s">
        <v>977</v>
      </c>
      <c r="T430" s="9"/>
      <c r="U430" s="9"/>
    </row>
    <row r="431" spans="1:21" s="2" customFormat="1" ht="18" customHeight="1" x14ac:dyDescent="0.25">
      <c r="A431" s="9">
        <v>430</v>
      </c>
      <c r="B431" s="24"/>
      <c r="C431" s="2" t="s">
        <v>779</v>
      </c>
      <c r="D431" s="1" t="s">
        <v>835</v>
      </c>
      <c r="E431" s="2" t="s">
        <v>903</v>
      </c>
      <c r="F431" s="4" t="s">
        <v>5</v>
      </c>
      <c r="G431" s="5"/>
      <c r="H431" s="2" t="s">
        <v>189</v>
      </c>
      <c r="I431" s="2" t="s">
        <v>759</v>
      </c>
      <c r="J431" s="26"/>
      <c r="K431" s="2">
        <v>-13.25</v>
      </c>
      <c r="L431" s="2">
        <v>-44.13</v>
      </c>
      <c r="M431" s="24"/>
      <c r="N431" s="26"/>
      <c r="T431" s="9"/>
      <c r="U431" s="9"/>
    </row>
    <row r="432" spans="1:21" ht="18" customHeight="1" x14ac:dyDescent="0.25">
      <c r="A432" s="15">
        <v>431</v>
      </c>
      <c r="B432" s="25">
        <v>63</v>
      </c>
      <c r="C432" s="15" t="s">
        <v>107</v>
      </c>
      <c r="D432" s="14" t="s">
        <v>108</v>
      </c>
      <c r="E432" s="15" t="s">
        <v>903</v>
      </c>
      <c r="F432" s="17" t="s">
        <v>5</v>
      </c>
      <c r="H432" s="15" t="s">
        <v>51</v>
      </c>
      <c r="I432" s="15" t="s">
        <v>755</v>
      </c>
      <c r="J432" s="27" t="s">
        <v>1027</v>
      </c>
      <c r="K432" s="15">
        <v>-13.828056</v>
      </c>
      <c r="L432" s="15">
        <v>-46.830556000000001</v>
      </c>
      <c r="M432" s="25" t="s">
        <v>9</v>
      </c>
      <c r="N432" s="27" t="s">
        <v>975</v>
      </c>
    </row>
    <row r="433" spans="1:21" ht="18" customHeight="1" x14ac:dyDescent="0.25">
      <c r="A433" s="15">
        <v>432</v>
      </c>
      <c r="B433" s="25"/>
      <c r="C433" s="15" t="s">
        <v>107</v>
      </c>
      <c r="D433" s="14" t="s">
        <v>109</v>
      </c>
      <c r="E433" s="15" t="s">
        <v>903</v>
      </c>
      <c r="F433" s="17" t="s">
        <v>5</v>
      </c>
      <c r="H433" s="15" t="s">
        <v>51</v>
      </c>
      <c r="I433" s="15" t="s">
        <v>755</v>
      </c>
      <c r="J433" s="27"/>
      <c r="K433" s="15">
        <v>-13.402778</v>
      </c>
      <c r="L433" s="15">
        <v>-46.831944</v>
      </c>
      <c r="M433" s="25"/>
      <c r="N433" s="27"/>
    </row>
    <row r="434" spans="1:21" ht="18" customHeight="1" x14ac:dyDescent="0.25">
      <c r="A434" s="15">
        <v>433</v>
      </c>
      <c r="B434" s="25"/>
      <c r="C434" s="15" t="s">
        <v>107</v>
      </c>
      <c r="D434" s="14" t="s">
        <v>334</v>
      </c>
      <c r="E434" s="15" t="s">
        <v>903</v>
      </c>
      <c r="F434" s="17" t="s">
        <v>5</v>
      </c>
      <c r="H434" s="15" t="s">
        <v>189</v>
      </c>
      <c r="I434" s="15" t="s">
        <v>755</v>
      </c>
      <c r="J434" s="27"/>
      <c r="K434" s="15">
        <v>-13.525556</v>
      </c>
      <c r="L434" s="15">
        <v>-46.827500000000001</v>
      </c>
      <c r="M434" s="25"/>
      <c r="N434" s="27"/>
    </row>
    <row r="435" spans="1:21" ht="18" customHeight="1" x14ac:dyDescent="0.25">
      <c r="A435" s="15">
        <v>434</v>
      </c>
      <c r="B435" s="25"/>
      <c r="C435" s="15" t="s">
        <v>107</v>
      </c>
      <c r="D435" s="22" t="s">
        <v>743</v>
      </c>
      <c r="E435" s="15" t="s">
        <v>903</v>
      </c>
      <c r="F435" s="17" t="s">
        <v>5</v>
      </c>
      <c r="H435" s="15" t="s">
        <v>696</v>
      </c>
      <c r="I435" s="15" t="s">
        <v>755</v>
      </c>
      <c r="J435" s="27"/>
      <c r="K435" s="18">
        <v>-12.609611109999999</v>
      </c>
      <c r="L435" s="18">
        <v>-46.402805559999997</v>
      </c>
      <c r="M435" s="25"/>
      <c r="N435" s="27"/>
    </row>
    <row r="436" spans="1:21" ht="18" customHeight="1" x14ac:dyDescent="0.25">
      <c r="A436" s="15">
        <v>435</v>
      </c>
      <c r="B436" s="25"/>
      <c r="C436" s="15" t="s">
        <v>107</v>
      </c>
      <c r="D436" s="14" t="s">
        <v>678</v>
      </c>
      <c r="E436" s="15" t="s">
        <v>903</v>
      </c>
      <c r="F436" s="17" t="s">
        <v>5</v>
      </c>
      <c r="H436" s="15" t="s">
        <v>416</v>
      </c>
      <c r="I436" s="15" t="s">
        <v>755</v>
      </c>
      <c r="J436" s="27"/>
      <c r="K436" s="18">
        <v>-13.735421669999999</v>
      </c>
      <c r="L436" s="18">
        <v>-46.358600000000003</v>
      </c>
      <c r="M436" s="25"/>
      <c r="N436" s="27"/>
    </row>
    <row r="437" spans="1:21" ht="18" customHeight="1" x14ac:dyDescent="0.25">
      <c r="A437" s="15">
        <v>436</v>
      </c>
      <c r="B437" s="25"/>
      <c r="C437" s="15" t="s">
        <v>107</v>
      </c>
      <c r="D437" s="14" t="s">
        <v>675</v>
      </c>
      <c r="E437" s="15" t="s">
        <v>903</v>
      </c>
      <c r="F437" s="17" t="s">
        <v>5</v>
      </c>
      <c r="H437" s="15" t="s">
        <v>416</v>
      </c>
      <c r="I437" s="15" t="s">
        <v>755</v>
      </c>
      <c r="J437" s="27"/>
      <c r="K437" s="18">
        <v>-13.08251686</v>
      </c>
      <c r="L437" s="18">
        <v>-46.460339050000002</v>
      </c>
      <c r="M437" s="25"/>
      <c r="N437" s="27"/>
    </row>
    <row r="438" spans="1:21" ht="18" customHeight="1" x14ac:dyDescent="0.25">
      <c r="A438" s="15">
        <v>437</v>
      </c>
      <c r="B438" s="25"/>
      <c r="C438" s="15" t="s">
        <v>107</v>
      </c>
      <c r="D438" s="14" t="s">
        <v>676</v>
      </c>
      <c r="E438" s="15" t="s">
        <v>903</v>
      </c>
      <c r="F438" s="17" t="s">
        <v>5</v>
      </c>
      <c r="H438" s="15" t="s">
        <v>416</v>
      </c>
      <c r="I438" s="15" t="s">
        <v>755</v>
      </c>
      <c r="J438" s="27"/>
      <c r="K438" s="18">
        <v>-13.172404650000001</v>
      </c>
      <c r="L438" s="18">
        <v>-46.53028707</v>
      </c>
      <c r="M438" s="25"/>
      <c r="N438" s="27"/>
    </row>
    <row r="439" spans="1:21" ht="18" customHeight="1" x14ac:dyDescent="0.25">
      <c r="A439" s="15">
        <v>438</v>
      </c>
      <c r="B439" s="25"/>
      <c r="C439" s="15" t="s">
        <v>107</v>
      </c>
      <c r="D439" s="14" t="s">
        <v>677</v>
      </c>
      <c r="E439" s="15" t="s">
        <v>903</v>
      </c>
      <c r="F439" s="17" t="s">
        <v>5</v>
      </c>
      <c r="H439" s="15" t="s">
        <v>416</v>
      </c>
      <c r="I439" s="15" t="s">
        <v>755</v>
      </c>
      <c r="J439" s="27"/>
      <c r="K439" s="18">
        <v>-13.05810043</v>
      </c>
      <c r="L439" s="18">
        <v>-46.565256939999998</v>
      </c>
      <c r="M439" s="25"/>
      <c r="N439" s="27"/>
    </row>
    <row r="440" spans="1:21" s="2" customFormat="1" ht="18" customHeight="1" x14ac:dyDescent="0.25">
      <c r="A440" s="9">
        <v>439</v>
      </c>
      <c r="B440" s="24">
        <v>64</v>
      </c>
      <c r="C440" s="2" t="s">
        <v>112</v>
      </c>
      <c r="D440" s="1" t="s">
        <v>912</v>
      </c>
      <c r="E440" s="2" t="s">
        <v>13</v>
      </c>
      <c r="F440" s="2" t="s">
        <v>9</v>
      </c>
      <c r="G440" s="11"/>
      <c r="H440" s="2" t="s">
        <v>51</v>
      </c>
      <c r="I440" s="2" t="s">
        <v>756</v>
      </c>
      <c r="J440" s="26" t="s">
        <v>756</v>
      </c>
      <c r="K440" s="2">
        <v>-14.266693999999999</v>
      </c>
      <c r="L440" s="2">
        <v>-42.526361000000001</v>
      </c>
      <c r="M440" s="24" t="s">
        <v>9</v>
      </c>
      <c r="N440" s="26" t="s">
        <v>258</v>
      </c>
      <c r="T440" s="9"/>
      <c r="U440" s="9"/>
    </row>
    <row r="441" spans="1:21" s="2" customFormat="1" ht="18" customHeight="1" x14ac:dyDescent="0.25">
      <c r="A441" s="9">
        <v>440</v>
      </c>
      <c r="B441" s="24"/>
      <c r="C441" s="2" t="s">
        <v>112</v>
      </c>
      <c r="D441" s="1" t="s">
        <v>335</v>
      </c>
      <c r="E441" s="2" t="s">
        <v>9</v>
      </c>
      <c r="F441" s="2" t="s">
        <v>9</v>
      </c>
      <c r="G441" s="11"/>
      <c r="H441" s="2" t="s">
        <v>189</v>
      </c>
      <c r="I441" s="2" t="s">
        <v>756</v>
      </c>
      <c r="J441" s="26"/>
      <c r="K441" s="2">
        <v>-14.1</v>
      </c>
      <c r="L441" s="2">
        <v>-42.5</v>
      </c>
      <c r="M441" s="24"/>
      <c r="N441" s="26"/>
      <c r="T441" s="9"/>
      <c r="U441" s="9"/>
    </row>
    <row r="442" spans="1:21" s="2" customFormat="1" ht="18" customHeight="1" x14ac:dyDescent="0.25">
      <c r="A442" s="9">
        <v>441</v>
      </c>
      <c r="B442" s="24">
        <v>65</v>
      </c>
      <c r="C442" s="2" t="s">
        <v>113</v>
      </c>
      <c r="D442" s="1" t="s">
        <v>339</v>
      </c>
      <c r="E442" s="2" t="s">
        <v>9</v>
      </c>
      <c r="F442" s="2" t="s">
        <v>9</v>
      </c>
      <c r="G442" s="11"/>
      <c r="H442" s="2" t="s">
        <v>189</v>
      </c>
      <c r="I442" s="2" t="s">
        <v>756</v>
      </c>
      <c r="J442" s="26" t="s">
        <v>756</v>
      </c>
      <c r="K442" s="2">
        <v>-16.213332999999999</v>
      </c>
      <c r="L442" s="2">
        <v>-42.873888999999998</v>
      </c>
      <c r="M442" s="24" t="s">
        <v>9</v>
      </c>
      <c r="N442" s="26" t="s">
        <v>258</v>
      </c>
      <c r="T442" s="9"/>
      <c r="U442" s="9"/>
    </row>
    <row r="443" spans="1:21" s="2" customFormat="1" ht="18" customHeight="1" x14ac:dyDescent="0.25">
      <c r="A443" s="9">
        <v>442</v>
      </c>
      <c r="B443" s="24"/>
      <c r="C443" s="2" t="s">
        <v>113</v>
      </c>
      <c r="D443" s="1" t="s">
        <v>338</v>
      </c>
      <c r="E443" s="2" t="s">
        <v>9</v>
      </c>
      <c r="F443" s="2" t="s">
        <v>9</v>
      </c>
      <c r="G443" s="11"/>
      <c r="H443" s="2" t="s">
        <v>189</v>
      </c>
      <c r="I443" s="2" t="s">
        <v>756</v>
      </c>
      <c r="J443" s="26"/>
      <c r="K443" s="2">
        <v>-16.546944</v>
      </c>
      <c r="L443" s="2">
        <v>-42.961388999999997</v>
      </c>
      <c r="M443" s="24"/>
      <c r="N443" s="26"/>
      <c r="T443" s="9"/>
      <c r="U443" s="9"/>
    </row>
    <row r="444" spans="1:21" s="2" customFormat="1" ht="18" customHeight="1" x14ac:dyDescent="0.25">
      <c r="A444" s="9">
        <v>443</v>
      </c>
      <c r="B444" s="24"/>
      <c r="C444" s="2" t="s">
        <v>113</v>
      </c>
      <c r="D444" s="1" t="s">
        <v>336</v>
      </c>
      <c r="E444" s="2" t="s">
        <v>579</v>
      </c>
      <c r="F444" s="2" t="s">
        <v>9</v>
      </c>
      <c r="G444" s="11"/>
      <c r="H444" s="2" t="s">
        <v>189</v>
      </c>
      <c r="I444" s="2" t="s">
        <v>756</v>
      </c>
      <c r="J444" s="26"/>
      <c r="K444" s="2">
        <v>-16.2225</v>
      </c>
      <c r="L444" s="2">
        <v>-42.868056000000003</v>
      </c>
      <c r="M444" s="24"/>
      <c r="N444" s="26"/>
      <c r="T444" s="9"/>
      <c r="U444" s="9"/>
    </row>
    <row r="445" spans="1:21" s="2" customFormat="1" ht="18" customHeight="1" x14ac:dyDescent="0.25">
      <c r="A445" s="9">
        <v>444</v>
      </c>
      <c r="B445" s="24"/>
      <c r="C445" s="2" t="s">
        <v>113</v>
      </c>
      <c r="D445" s="1" t="s">
        <v>337</v>
      </c>
      <c r="E445" s="2" t="s">
        <v>579</v>
      </c>
      <c r="F445" s="2" t="s">
        <v>9</v>
      </c>
      <c r="G445" s="11"/>
      <c r="H445" s="2" t="s">
        <v>189</v>
      </c>
      <c r="I445" s="2" t="s">
        <v>756</v>
      </c>
      <c r="J445" s="26"/>
      <c r="K445" s="2">
        <v>-16.2225</v>
      </c>
      <c r="L445" s="2">
        <v>-42.868056000000003</v>
      </c>
      <c r="M445" s="24"/>
      <c r="N445" s="26"/>
      <c r="T445" s="9"/>
      <c r="U445" s="9"/>
    </row>
    <row r="446" spans="1:21" s="2" customFormat="1" ht="18" customHeight="1" x14ac:dyDescent="0.25">
      <c r="A446" s="9">
        <v>445</v>
      </c>
      <c r="B446" s="24"/>
      <c r="C446" s="2" t="s">
        <v>113</v>
      </c>
      <c r="D446" s="1" t="s">
        <v>588</v>
      </c>
      <c r="E446" s="2" t="s">
        <v>9</v>
      </c>
      <c r="F446" s="2" t="s">
        <v>9</v>
      </c>
      <c r="G446" s="11"/>
      <c r="H446" s="2" t="s">
        <v>416</v>
      </c>
      <c r="I446" s="2" t="s">
        <v>756</v>
      </c>
      <c r="J446" s="26"/>
      <c r="K446">
        <v>-16.328843559999999</v>
      </c>
      <c r="L446">
        <v>-42.923017440000002</v>
      </c>
      <c r="M446" s="24"/>
      <c r="N446" s="26"/>
      <c r="T446" s="9"/>
      <c r="U446" s="9"/>
    </row>
    <row r="447" spans="1:21" s="2" customFormat="1" ht="18" customHeight="1" x14ac:dyDescent="0.25">
      <c r="A447" s="9">
        <v>446</v>
      </c>
      <c r="B447" s="24"/>
      <c r="C447" s="2" t="s">
        <v>113</v>
      </c>
      <c r="D447" s="1" t="s">
        <v>114</v>
      </c>
      <c r="E447" s="2" t="s">
        <v>9</v>
      </c>
      <c r="F447" s="2" t="s">
        <v>9</v>
      </c>
      <c r="G447" s="11"/>
      <c r="H447" s="2" t="s">
        <v>51</v>
      </c>
      <c r="I447" s="2" t="s">
        <v>756</v>
      </c>
      <c r="J447" s="26"/>
      <c r="K447" s="2">
        <v>-16.866944</v>
      </c>
      <c r="L447" s="2">
        <v>-42.871389000000001</v>
      </c>
      <c r="M447" s="24"/>
      <c r="N447" s="26"/>
      <c r="T447" s="9"/>
      <c r="U447" s="9"/>
    </row>
    <row r="448" spans="1:21" s="2" customFormat="1" ht="18" customHeight="1" x14ac:dyDescent="0.25">
      <c r="A448" s="9">
        <v>447</v>
      </c>
      <c r="B448" s="24">
        <v>66</v>
      </c>
      <c r="C448" s="4" t="s">
        <v>589</v>
      </c>
      <c r="D448" s="5" t="s">
        <v>888</v>
      </c>
      <c r="E448" s="2" t="s">
        <v>9</v>
      </c>
      <c r="F448" s="4" t="s">
        <v>5</v>
      </c>
      <c r="G448" s="5"/>
      <c r="H448" s="2" t="s">
        <v>416</v>
      </c>
      <c r="I448" s="2" t="s">
        <v>759</v>
      </c>
      <c r="J448" s="26" t="s">
        <v>1027</v>
      </c>
      <c r="K448" s="4">
        <v>-25.174990000000001</v>
      </c>
      <c r="L448" s="4">
        <v>-49.968575970000003</v>
      </c>
      <c r="M448" s="24" t="s">
        <v>9</v>
      </c>
      <c r="N448" s="26" t="s">
        <v>987</v>
      </c>
      <c r="T448" s="9"/>
      <c r="U448" s="9"/>
    </row>
    <row r="449" spans="1:21" s="2" customFormat="1" ht="18" customHeight="1" x14ac:dyDescent="0.25">
      <c r="A449" s="9">
        <v>448</v>
      </c>
      <c r="B449" s="24"/>
      <c r="C449" s="2" t="s">
        <v>589</v>
      </c>
      <c r="D449" s="1" t="s">
        <v>781</v>
      </c>
      <c r="E449" s="2" t="s">
        <v>9</v>
      </c>
      <c r="F449" s="4" t="s">
        <v>5</v>
      </c>
      <c r="G449" s="5"/>
      <c r="H449" s="2" t="s">
        <v>51</v>
      </c>
      <c r="I449" s="2" t="s">
        <v>759</v>
      </c>
      <c r="J449" s="26"/>
      <c r="K449" s="2">
        <v>-25.146944399999999</v>
      </c>
      <c r="L449" s="2">
        <v>-49.955555599999997</v>
      </c>
      <c r="M449" s="24"/>
      <c r="N449" s="26"/>
      <c r="T449" s="9"/>
      <c r="U449" s="9"/>
    </row>
    <row r="450" spans="1:21" ht="18" customHeight="1" x14ac:dyDescent="0.25">
      <c r="A450" s="15">
        <v>449</v>
      </c>
      <c r="B450" s="24"/>
      <c r="C450" s="15" t="s">
        <v>589</v>
      </c>
      <c r="D450" s="14" t="s">
        <v>590</v>
      </c>
      <c r="E450" s="15" t="s">
        <v>9</v>
      </c>
      <c r="F450" s="15" t="s">
        <v>5</v>
      </c>
      <c r="H450" s="15" t="s">
        <v>416</v>
      </c>
      <c r="I450" s="15" t="s">
        <v>755</v>
      </c>
      <c r="J450" s="26"/>
      <c r="K450" s="18">
        <v>-24.237661660000001</v>
      </c>
      <c r="L450" s="18">
        <v>-49.797829380000003</v>
      </c>
      <c r="M450" s="24"/>
      <c r="N450" s="26"/>
    </row>
    <row r="451" spans="1:21" s="2" customFormat="1" ht="18" customHeight="1" x14ac:dyDescent="0.25">
      <c r="A451" s="9">
        <v>450</v>
      </c>
      <c r="B451" s="24"/>
      <c r="C451" s="4" t="s">
        <v>589</v>
      </c>
      <c r="D451" s="5" t="s">
        <v>898</v>
      </c>
      <c r="E451" s="2" t="s">
        <v>9</v>
      </c>
      <c r="F451" s="4" t="s">
        <v>5</v>
      </c>
      <c r="G451" s="5"/>
      <c r="H451" s="2" t="s">
        <v>416</v>
      </c>
      <c r="I451" s="2" t="s">
        <v>759</v>
      </c>
      <c r="J451" s="26"/>
      <c r="K451" s="4">
        <v>-25.173496790000002</v>
      </c>
      <c r="L451" s="4">
        <v>-49.968524619999997</v>
      </c>
      <c r="M451" s="24"/>
      <c r="N451" s="26"/>
      <c r="T451" s="9"/>
      <c r="U451" s="9"/>
    </row>
    <row r="452" spans="1:21" s="2" customFormat="1" ht="18" customHeight="1" x14ac:dyDescent="0.25">
      <c r="A452" s="9">
        <v>451</v>
      </c>
      <c r="B452" s="24"/>
      <c r="C452" s="4" t="s">
        <v>589</v>
      </c>
      <c r="D452" s="5" t="s">
        <v>875</v>
      </c>
      <c r="E452" s="2" t="s">
        <v>9</v>
      </c>
      <c r="F452" s="4" t="s">
        <v>5</v>
      </c>
      <c r="G452" s="5"/>
      <c r="H452" s="2" t="s">
        <v>416</v>
      </c>
      <c r="I452" s="2" t="s">
        <v>759</v>
      </c>
      <c r="J452" s="26"/>
      <c r="K452" s="4">
        <v>-25.1750276</v>
      </c>
      <c r="L452" s="4">
        <v>-49.968572100000003</v>
      </c>
      <c r="M452" s="24"/>
      <c r="N452" s="26"/>
      <c r="T452" s="9"/>
      <c r="U452" s="9"/>
    </row>
    <row r="453" spans="1:21" s="2" customFormat="1" ht="18" customHeight="1" x14ac:dyDescent="0.25">
      <c r="A453" s="9">
        <v>452</v>
      </c>
      <c r="B453" s="24"/>
      <c r="C453" s="2" t="s">
        <v>589</v>
      </c>
      <c r="D453" s="1" t="s">
        <v>782</v>
      </c>
      <c r="E453" s="2" t="s">
        <v>9</v>
      </c>
      <c r="F453" s="4" t="s">
        <v>5</v>
      </c>
      <c r="G453" s="5"/>
      <c r="H453" s="2" t="s">
        <v>51</v>
      </c>
      <c r="I453" s="2" t="s">
        <v>759</v>
      </c>
      <c r="J453" s="26"/>
      <c r="K453" s="2">
        <v>-24.552499999999998</v>
      </c>
      <c r="L453" s="2">
        <v>-50.406111000000003</v>
      </c>
      <c r="M453" s="24"/>
      <c r="N453" s="26"/>
      <c r="T453" s="9"/>
      <c r="U453" s="9"/>
    </row>
    <row r="454" spans="1:21" ht="18" customHeight="1" x14ac:dyDescent="0.25">
      <c r="A454" s="15">
        <v>453</v>
      </c>
      <c r="B454" s="24">
        <v>67</v>
      </c>
      <c r="C454" s="15" t="s">
        <v>117</v>
      </c>
      <c r="D454" s="14" t="s">
        <v>342</v>
      </c>
      <c r="E454" s="15" t="s">
        <v>579</v>
      </c>
      <c r="F454" s="17" t="s">
        <v>5</v>
      </c>
      <c r="H454" s="15" t="s">
        <v>189</v>
      </c>
      <c r="I454" s="15" t="s">
        <v>755</v>
      </c>
      <c r="J454" s="26" t="s">
        <v>1027</v>
      </c>
      <c r="K454" s="15">
        <v>-15.383333</v>
      </c>
      <c r="L454" s="15">
        <v>-55.833333000000003</v>
      </c>
      <c r="M454" s="24" t="s">
        <v>9</v>
      </c>
      <c r="N454" s="26" t="s">
        <v>977</v>
      </c>
    </row>
    <row r="455" spans="1:21" s="2" customFormat="1" ht="18" customHeight="1" x14ac:dyDescent="0.25">
      <c r="A455" s="9">
        <v>454</v>
      </c>
      <c r="B455" s="24"/>
      <c r="C455" s="2" t="s">
        <v>117</v>
      </c>
      <c r="D455" s="1" t="s">
        <v>783</v>
      </c>
      <c r="E455" s="2" t="s">
        <v>9</v>
      </c>
      <c r="F455" s="4" t="s">
        <v>5</v>
      </c>
      <c r="G455" s="5"/>
      <c r="H455" s="2" t="s">
        <v>51</v>
      </c>
      <c r="I455" s="2" t="s">
        <v>759</v>
      </c>
      <c r="J455" s="26"/>
      <c r="K455" s="2">
        <v>-11.820278</v>
      </c>
      <c r="L455" s="2">
        <v>-44.180278000000001</v>
      </c>
      <c r="M455" s="24"/>
      <c r="N455" s="26"/>
      <c r="T455" s="9"/>
      <c r="U455" s="9"/>
    </row>
    <row r="456" spans="1:21" ht="18" customHeight="1" x14ac:dyDescent="0.25">
      <c r="A456" s="15">
        <v>455</v>
      </c>
      <c r="B456" s="24"/>
      <c r="C456" s="15" t="s">
        <v>117</v>
      </c>
      <c r="D456" s="14" t="s">
        <v>341</v>
      </c>
      <c r="E456" s="15" t="s">
        <v>579</v>
      </c>
      <c r="F456" s="17" t="s">
        <v>5</v>
      </c>
      <c r="H456" s="15" t="s">
        <v>189</v>
      </c>
      <c r="I456" s="15" t="s">
        <v>755</v>
      </c>
      <c r="J456" s="26"/>
      <c r="K456" s="15">
        <v>-15.345833000000001</v>
      </c>
      <c r="L456" s="15">
        <v>-45.693333000000003</v>
      </c>
      <c r="M456" s="24"/>
      <c r="N456" s="26"/>
    </row>
    <row r="457" spans="1:21" ht="18" customHeight="1" x14ac:dyDescent="0.25">
      <c r="A457" s="15">
        <v>456</v>
      </c>
      <c r="B457" s="24"/>
      <c r="C457" s="15" t="s">
        <v>117</v>
      </c>
      <c r="D457" s="14" t="s">
        <v>118</v>
      </c>
      <c r="E457" s="15" t="s">
        <v>579</v>
      </c>
      <c r="F457" s="17" t="s">
        <v>5</v>
      </c>
      <c r="H457" s="15" t="s">
        <v>51</v>
      </c>
      <c r="I457" s="15" t="s">
        <v>755</v>
      </c>
      <c r="J457" s="26"/>
      <c r="K457" s="15">
        <v>-13.319444000000001</v>
      </c>
      <c r="L457" s="15">
        <v>-44.32</v>
      </c>
      <c r="M457" s="24"/>
      <c r="N457" s="26"/>
    </row>
    <row r="458" spans="1:21" s="2" customFormat="1" ht="18" customHeight="1" x14ac:dyDescent="0.25">
      <c r="A458" s="9">
        <v>457</v>
      </c>
      <c r="B458" s="24"/>
      <c r="C458" s="2" t="s">
        <v>117</v>
      </c>
      <c r="D458" s="1" t="s">
        <v>343</v>
      </c>
      <c r="E458" s="2" t="s">
        <v>9</v>
      </c>
      <c r="F458" s="2" t="s">
        <v>9</v>
      </c>
      <c r="G458" s="11"/>
      <c r="H458" s="2" t="s">
        <v>189</v>
      </c>
      <c r="I458" s="2" t="s">
        <v>756</v>
      </c>
      <c r="J458" s="26"/>
      <c r="K458" s="2">
        <v>-18.058056000000001</v>
      </c>
      <c r="L458" s="2">
        <v>-42.883056000000003</v>
      </c>
      <c r="M458" s="24"/>
      <c r="N458" s="26"/>
      <c r="T458" s="9"/>
      <c r="U458" s="9"/>
    </row>
    <row r="459" spans="1:21" s="2" customFormat="1" ht="18" customHeight="1" x14ac:dyDescent="0.25">
      <c r="A459" s="9">
        <v>458</v>
      </c>
      <c r="B459" s="24"/>
      <c r="C459" s="2" t="s">
        <v>117</v>
      </c>
      <c r="D459" s="1" t="s">
        <v>784</v>
      </c>
      <c r="E459" s="2" t="s">
        <v>579</v>
      </c>
      <c r="F459" s="4" t="s">
        <v>5</v>
      </c>
      <c r="G459" s="5"/>
      <c r="H459" s="2" t="s">
        <v>51</v>
      </c>
      <c r="I459" s="2" t="s">
        <v>759</v>
      </c>
      <c r="J459" s="26"/>
      <c r="K459" s="2">
        <v>-14.786389</v>
      </c>
      <c r="L459" s="2">
        <v>-43.784444000000001</v>
      </c>
      <c r="M459" s="24"/>
      <c r="N459" s="26"/>
      <c r="T459" s="9"/>
      <c r="U459" s="9"/>
    </row>
    <row r="460" spans="1:21" s="2" customFormat="1" ht="18" customHeight="1" x14ac:dyDescent="0.25">
      <c r="A460" s="9">
        <v>459</v>
      </c>
      <c r="B460" s="24">
        <v>68</v>
      </c>
      <c r="C460" s="2" t="s">
        <v>119</v>
      </c>
      <c r="D460" s="1" t="s">
        <v>847</v>
      </c>
      <c r="E460" s="2" t="s">
        <v>579</v>
      </c>
      <c r="F460" s="4" t="s">
        <v>5</v>
      </c>
      <c r="G460" s="5"/>
      <c r="H460" s="2" t="s">
        <v>189</v>
      </c>
      <c r="I460" s="2" t="s">
        <v>759</v>
      </c>
      <c r="J460" s="26" t="s">
        <v>1027</v>
      </c>
      <c r="K460" s="2">
        <v>-13.25</v>
      </c>
      <c r="L460" s="2">
        <v>-43.42</v>
      </c>
      <c r="M460" s="24" t="s">
        <v>9</v>
      </c>
      <c r="N460" s="26" t="s">
        <v>977</v>
      </c>
      <c r="T460" s="9"/>
      <c r="U460" s="9"/>
    </row>
    <row r="461" spans="1:21" s="2" customFormat="1" ht="18" customHeight="1" x14ac:dyDescent="0.25">
      <c r="A461" s="9">
        <v>460</v>
      </c>
      <c r="B461" s="24"/>
      <c r="C461" s="4" t="s">
        <v>119</v>
      </c>
      <c r="D461" s="5" t="s">
        <v>890</v>
      </c>
      <c r="E461" s="4" t="s">
        <v>579</v>
      </c>
      <c r="F461" s="4" t="s">
        <v>5</v>
      </c>
      <c r="G461" s="5"/>
      <c r="H461" s="2" t="s">
        <v>416</v>
      </c>
      <c r="I461" s="2" t="s">
        <v>759</v>
      </c>
      <c r="J461" s="26"/>
      <c r="K461" s="4">
        <v>-13.507325959999999</v>
      </c>
      <c r="L461" s="4">
        <v>-44.514259989999999</v>
      </c>
      <c r="M461" s="24"/>
      <c r="N461" s="26"/>
      <c r="T461" s="9"/>
      <c r="U461" s="9"/>
    </row>
    <row r="462" spans="1:21" s="2" customFormat="1" ht="18" customHeight="1" x14ac:dyDescent="0.25">
      <c r="A462" s="9">
        <v>461</v>
      </c>
      <c r="B462" s="24"/>
      <c r="C462" s="2" t="s">
        <v>119</v>
      </c>
      <c r="D462" s="1" t="s">
        <v>785</v>
      </c>
      <c r="E462" s="2" t="s">
        <v>5</v>
      </c>
      <c r="F462" s="4" t="s">
        <v>5</v>
      </c>
      <c r="G462" s="5"/>
      <c r="H462" s="2" t="s">
        <v>51</v>
      </c>
      <c r="I462" s="2" t="s">
        <v>759</v>
      </c>
      <c r="J462" s="26"/>
      <c r="K462" s="2">
        <v>-13.5</v>
      </c>
      <c r="L462" s="2">
        <v>-43.379722299999997</v>
      </c>
      <c r="M462" s="24"/>
      <c r="N462" s="26"/>
      <c r="T462" s="9"/>
      <c r="U462" s="9"/>
    </row>
    <row r="463" spans="1:21" s="2" customFormat="1" ht="18" customHeight="1" x14ac:dyDescent="0.25">
      <c r="A463" s="9">
        <v>462</v>
      </c>
      <c r="B463" s="24"/>
      <c r="C463" s="2" t="s">
        <v>119</v>
      </c>
      <c r="D463" s="1" t="s">
        <v>786</v>
      </c>
      <c r="E463" s="2" t="s">
        <v>579</v>
      </c>
      <c r="F463" s="4" t="s">
        <v>5</v>
      </c>
      <c r="G463" s="5"/>
      <c r="H463" s="2" t="s">
        <v>51</v>
      </c>
      <c r="I463" s="2" t="s">
        <v>759</v>
      </c>
      <c r="J463" s="26"/>
      <c r="K463" s="2">
        <v>-14.799721999999999</v>
      </c>
      <c r="L463" s="2">
        <v>-43.79</v>
      </c>
      <c r="M463" s="24"/>
      <c r="N463" s="26"/>
      <c r="T463" s="9"/>
      <c r="U463" s="9"/>
    </row>
    <row r="464" spans="1:21" s="2" customFormat="1" ht="18" customHeight="1" x14ac:dyDescent="0.25">
      <c r="A464" s="9">
        <v>463</v>
      </c>
      <c r="B464" s="24"/>
      <c r="C464" s="2" t="s">
        <v>119</v>
      </c>
      <c r="D464" s="1" t="s">
        <v>848</v>
      </c>
      <c r="E464" s="2" t="s">
        <v>903</v>
      </c>
      <c r="F464" s="4" t="s">
        <v>5</v>
      </c>
      <c r="G464" s="5"/>
      <c r="H464" s="2" t="s">
        <v>189</v>
      </c>
      <c r="I464" s="2" t="s">
        <v>759</v>
      </c>
      <c r="J464" s="26"/>
      <c r="K464" s="2">
        <v>-13.6</v>
      </c>
      <c r="L464" s="2">
        <v>-44.37</v>
      </c>
      <c r="M464" s="24"/>
      <c r="N464" s="26"/>
      <c r="T464" s="9"/>
      <c r="U464" s="9"/>
    </row>
    <row r="465" spans="1:21" s="2" customFormat="1" ht="18" customHeight="1" x14ac:dyDescent="0.25">
      <c r="A465" s="9">
        <v>464</v>
      </c>
      <c r="B465" s="24"/>
      <c r="C465" s="2" t="s">
        <v>119</v>
      </c>
      <c r="D465" s="1" t="s">
        <v>915</v>
      </c>
      <c r="E465" s="2" t="s">
        <v>579</v>
      </c>
      <c r="F465" s="4" t="s">
        <v>5</v>
      </c>
      <c r="G465" s="5"/>
      <c r="H465" s="2" t="s">
        <v>189</v>
      </c>
      <c r="I465" s="2" t="s">
        <v>759</v>
      </c>
      <c r="J465" s="26"/>
      <c r="K465" s="2">
        <v>-13.15</v>
      </c>
      <c r="L465" s="2">
        <v>-43.37</v>
      </c>
      <c r="M465" s="24"/>
      <c r="N465" s="26"/>
      <c r="T465" s="9"/>
      <c r="U465" s="9"/>
    </row>
    <row r="466" spans="1:21" s="2" customFormat="1" ht="18" customHeight="1" x14ac:dyDescent="0.25">
      <c r="A466" s="9">
        <v>465</v>
      </c>
      <c r="B466" s="24"/>
      <c r="C466" s="2" t="s">
        <v>119</v>
      </c>
      <c r="D466" s="1" t="s">
        <v>829</v>
      </c>
      <c r="E466" s="2" t="s">
        <v>579</v>
      </c>
      <c r="F466" s="4" t="s">
        <v>5</v>
      </c>
      <c r="G466" s="5"/>
      <c r="H466" s="2" t="s">
        <v>189</v>
      </c>
      <c r="I466" s="2" t="s">
        <v>759</v>
      </c>
      <c r="J466" s="26"/>
      <c r="K466" s="2">
        <v>-12.65</v>
      </c>
      <c r="L466" s="2">
        <v>-44.03</v>
      </c>
      <c r="M466" s="24"/>
      <c r="N466" s="26"/>
      <c r="T466" s="9"/>
      <c r="U466" s="9"/>
    </row>
    <row r="467" spans="1:21" ht="18" customHeight="1" x14ac:dyDescent="0.25">
      <c r="A467" s="15">
        <v>466</v>
      </c>
      <c r="B467" s="24"/>
      <c r="C467" s="15" t="s">
        <v>119</v>
      </c>
      <c r="D467" s="14" t="s">
        <v>120</v>
      </c>
      <c r="E467" s="15" t="s">
        <v>579</v>
      </c>
      <c r="F467" s="17" t="s">
        <v>5</v>
      </c>
      <c r="H467" s="15" t="s">
        <v>51</v>
      </c>
      <c r="I467" s="15" t="s">
        <v>755</v>
      </c>
      <c r="J467" s="26"/>
      <c r="K467" s="15">
        <v>-14.618888999999999</v>
      </c>
      <c r="L467" s="15">
        <v>-44.617221999999998</v>
      </c>
      <c r="M467" s="24"/>
      <c r="N467" s="26"/>
    </row>
    <row r="468" spans="1:21" ht="18" customHeight="1" x14ac:dyDescent="0.25">
      <c r="A468" s="15">
        <v>467</v>
      </c>
      <c r="B468" s="25">
        <v>69</v>
      </c>
      <c r="C468" s="15" t="s">
        <v>345</v>
      </c>
      <c r="D468" s="22" t="s">
        <v>717</v>
      </c>
      <c r="E468" s="15" t="s">
        <v>903</v>
      </c>
      <c r="F468" s="17" t="s">
        <v>5</v>
      </c>
      <c r="H468" s="15" t="s">
        <v>696</v>
      </c>
      <c r="I468" s="15" t="s">
        <v>755</v>
      </c>
      <c r="J468" s="27" t="s">
        <v>1027</v>
      </c>
      <c r="K468" s="18">
        <v>-14.254638890000001</v>
      </c>
      <c r="L468" s="18">
        <v>-46.363666670000001</v>
      </c>
      <c r="M468" s="25" t="s">
        <v>9</v>
      </c>
      <c r="N468" s="27" t="s">
        <v>975</v>
      </c>
    </row>
    <row r="469" spans="1:21" ht="18" customHeight="1" x14ac:dyDescent="0.25">
      <c r="A469" s="15">
        <v>468</v>
      </c>
      <c r="B469" s="25"/>
      <c r="C469" s="15" t="s">
        <v>345</v>
      </c>
      <c r="D469" s="14" t="s">
        <v>346</v>
      </c>
      <c r="E469" s="15" t="s">
        <v>903</v>
      </c>
      <c r="F469" s="17" t="s">
        <v>5</v>
      </c>
      <c r="H469" s="15" t="s">
        <v>189</v>
      </c>
      <c r="I469" s="15" t="s">
        <v>755</v>
      </c>
      <c r="J469" s="27"/>
      <c r="K469" s="15">
        <v>-14.064722</v>
      </c>
      <c r="L469" s="15">
        <v>-46.487499999999997</v>
      </c>
      <c r="M469" s="25"/>
      <c r="N469" s="27"/>
    </row>
    <row r="470" spans="1:21" s="2" customFormat="1" ht="18" customHeight="1" x14ac:dyDescent="0.25">
      <c r="A470" s="9">
        <v>469</v>
      </c>
      <c r="B470" s="2">
        <v>70</v>
      </c>
      <c r="C470" s="2" t="s">
        <v>838</v>
      </c>
      <c r="D470" s="1" t="s">
        <v>839</v>
      </c>
      <c r="E470" s="2" t="s">
        <v>9</v>
      </c>
      <c r="F470" s="4" t="s">
        <v>5</v>
      </c>
      <c r="G470" s="5"/>
      <c r="H470" s="2" t="s">
        <v>189</v>
      </c>
      <c r="I470" s="2" t="s">
        <v>759</v>
      </c>
      <c r="J470" s="11" t="s">
        <v>759</v>
      </c>
      <c r="K470" s="2">
        <v>-12.12</v>
      </c>
      <c r="L470" s="2">
        <v>-44.03</v>
      </c>
      <c r="M470" s="2" t="s">
        <v>9</v>
      </c>
      <c r="N470" s="1" t="s">
        <v>977</v>
      </c>
      <c r="T470" s="9"/>
      <c r="U470" s="9"/>
    </row>
    <row r="471" spans="1:21" s="2" customFormat="1" ht="18" customHeight="1" x14ac:dyDescent="0.25">
      <c r="A471" s="9">
        <v>470</v>
      </c>
      <c r="B471" s="24">
        <v>71</v>
      </c>
      <c r="C471" s="2" t="s">
        <v>125</v>
      </c>
      <c r="D471" s="5" t="s">
        <v>740</v>
      </c>
      <c r="E471" s="2" t="s">
        <v>9</v>
      </c>
      <c r="F471" s="2" t="s">
        <v>9</v>
      </c>
      <c r="G471" s="11"/>
      <c r="H471" s="2" t="s">
        <v>696</v>
      </c>
      <c r="I471" s="2" t="s">
        <v>756</v>
      </c>
      <c r="J471" s="26" t="s">
        <v>756</v>
      </c>
      <c r="K471">
        <v>-18.001944439999999</v>
      </c>
      <c r="L471">
        <v>-42.935972219999996</v>
      </c>
      <c r="M471" s="24" t="s">
        <v>9</v>
      </c>
      <c r="N471" s="26" t="s">
        <v>258</v>
      </c>
      <c r="T471" s="9"/>
      <c r="U471" s="9"/>
    </row>
    <row r="472" spans="1:21" s="2" customFormat="1" ht="18" customHeight="1" x14ac:dyDescent="0.25">
      <c r="A472" s="9">
        <v>471</v>
      </c>
      <c r="B472" s="24"/>
      <c r="C472" s="2" t="s">
        <v>125</v>
      </c>
      <c r="D472" s="5" t="s">
        <v>725</v>
      </c>
      <c r="E472" s="2" t="s">
        <v>9</v>
      </c>
      <c r="F472" s="2" t="s">
        <v>9</v>
      </c>
      <c r="G472" s="11"/>
      <c r="H472" s="2" t="s">
        <v>696</v>
      </c>
      <c r="I472" s="2" t="s">
        <v>756</v>
      </c>
      <c r="J472" s="26"/>
      <c r="K472">
        <v>-17.45141667</v>
      </c>
      <c r="L472">
        <v>-43.79366667</v>
      </c>
      <c r="M472" s="24"/>
      <c r="N472" s="26"/>
      <c r="T472" s="9"/>
      <c r="U472" s="9"/>
    </row>
    <row r="473" spans="1:21" s="2" customFormat="1" ht="18" customHeight="1" x14ac:dyDescent="0.25">
      <c r="A473" s="9">
        <v>472</v>
      </c>
      <c r="B473" s="24"/>
      <c r="C473" s="2" t="s">
        <v>125</v>
      </c>
      <c r="D473" s="5" t="s">
        <v>728</v>
      </c>
      <c r="E473" s="2" t="s">
        <v>9</v>
      </c>
      <c r="F473" s="2" t="s">
        <v>9</v>
      </c>
      <c r="G473" s="11"/>
      <c r="H473" s="2" t="s">
        <v>696</v>
      </c>
      <c r="I473" s="2" t="s">
        <v>756</v>
      </c>
      <c r="J473" s="26"/>
      <c r="K473">
        <v>-17.689944440000001</v>
      </c>
      <c r="L473">
        <v>-44.198194440000002</v>
      </c>
      <c r="M473" s="24"/>
      <c r="N473" s="26"/>
      <c r="T473" s="9"/>
      <c r="U473" s="9"/>
    </row>
    <row r="474" spans="1:21" s="2" customFormat="1" ht="18" customHeight="1" x14ac:dyDescent="0.25">
      <c r="A474" s="9">
        <v>473</v>
      </c>
      <c r="B474" s="24"/>
      <c r="C474" s="2" t="s">
        <v>125</v>
      </c>
      <c r="D474" s="5" t="s">
        <v>729</v>
      </c>
      <c r="E474" s="2" t="s">
        <v>9</v>
      </c>
      <c r="F474" s="2" t="s">
        <v>9</v>
      </c>
      <c r="G474" s="11"/>
      <c r="H474" s="2" t="s">
        <v>696</v>
      </c>
      <c r="I474" s="2" t="s">
        <v>756</v>
      </c>
      <c r="J474" s="26"/>
      <c r="K474">
        <v>-17.438833330000001</v>
      </c>
      <c r="L474">
        <v>-43.62236111</v>
      </c>
      <c r="M474" s="24"/>
      <c r="N474" s="26"/>
      <c r="T474" s="9"/>
      <c r="U474" s="9"/>
    </row>
    <row r="475" spans="1:21" s="2" customFormat="1" ht="18" customHeight="1" x14ac:dyDescent="0.25">
      <c r="A475" s="9">
        <v>474</v>
      </c>
      <c r="B475" s="24"/>
      <c r="C475" s="2" t="s">
        <v>125</v>
      </c>
      <c r="D475" s="5" t="s">
        <v>730</v>
      </c>
      <c r="E475" s="2" t="s">
        <v>9</v>
      </c>
      <c r="F475" s="2" t="s">
        <v>9</v>
      </c>
      <c r="G475" s="11"/>
      <c r="H475" s="2" t="s">
        <v>696</v>
      </c>
      <c r="I475" s="2" t="s">
        <v>756</v>
      </c>
      <c r="J475" s="26"/>
      <c r="K475">
        <v>-18.118916670000001</v>
      </c>
      <c r="L475">
        <v>-43.536583329999999</v>
      </c>
      <c r="M475" s="24"/>
      <c r="N475" s="26"/>
      <c r="T475" s="9"/>
      <c r="U475" s="9"/>
    </row>
    <row r="476" spans="1:21" s="2" customFormat="1" ht="18" customHeight="1" x14ac:dyDescent="0.25">
      <c r="A476" s="9">
        <v>475</v>
      </c>
      <c r="B476" s="24"/>
      <c r="C476" s="2" t="s">
        <v>125</v>
      </c>
      <c r="D476" s="1" t="s">
        <v>595</v>
      </c>
      <c r="E476" s="2" t="s">
        <v>579</v>
      </c>
      <c r="F476" s="2" t="s">
        <v>9</v>
      </c>
      <c r="G476" s="11"/>
      <c r="H476" s="2" t="s">
        <v>416</v>
      </c>
      <c r="I476" s="2" t="s">
        <v>756</v>
      </c>
      <c r="J476" s="26"/>
      <c r="K476">
        <v>-19.377913329999998</v>
      </c>
      <c r="L476">
        <v>-43.570038330000003</v>
      </c>
      <c r="M476" s="24"/>
      <c r="N476" s="26"/>
      <c r="T476" s="9"/>
      <c r="U476" s="9"/>
    </row>
    <row r="477" spans="1:21" s="2" customFormat="1" ht="18" customHeight="1" x14ac:dyDescent="0.25">
      <c r="A477" s="9">
        <v>476</v>
      </c>
      <c r="B477" s="24"/>
      <c r="C477" s="2" t="s">
        <v>125</v>
      </c>
      <c r="D477" s="1" t="s">
        <v>592</v>
      </c>
      <c r="E477" s="2" t="s">
        <v>579</v>
      </c>
      <c r="F477" s="2" t="s">
        <v>9</v>
      </c>
      <c r="G477" s="11"/>
      <c r="H477" s="2" t="s">
        <v>416</v>
      </c>
      <c r="I477" s="2" t="s">
        <v>756</v>
      </c>
      <c r="J477" s="26"/>
      <c r="K477">
        <v>-18.0093003</v>
      </c>
      <c r="L477">
        <v>-43.360570209999999</v>
      </c>
      <c r="M477" s="24"/>
      <c r="N477" s="26"/>
      <c r="T477" s="9"/>
      <c r="U477" s="9"/>
    </row>
    <row r="478" spans="1:21" s="2" customFormat="1" ht="18" customHeight="1" x14ac:dyDescent="0.25">
      <c r="A478" s="9">
        <v>477</v>
      </c>
      <c r="B478" s="24"/>
      <c r="C478" s="2" t="s">
        <v>125</v>
      </c>
      <c r="D478" s="1" t="s">
        <v>603</v>
      </c>
      <c r="E478" s="2" t="s">
        <v>9</v>
      </c>
      <c r="F478" s="2" t="s">
        <v>9</v>
      </c>
      <c r="G478" s="11"/>
      <c r="H478" s="2" t="s">
        <v>416</v>
      </c>
      <c r="I478" s="2" t="s">
        <v>756</v>
      </c>
      <c r="J478" s="26"/>
      <c r="K478">
        <v>-19.053344320000001</v>
      </c>
      <c r="L478">
        <v>-43.709539980000002</v>
      </c>
      <c r="M478" s="24"/>
      <c r="N478" s="26"/>
      <c r="T478" s="9"/>
      <c r="U478" s="9"/>
    </row>
    <row r="479" spans="1:21" s="2" customFormat="1" ht="18" customHeight="1" x14ac:dyDescent="0.25">
      <c r="A479" s="9">
        <v>478</v>
      </c>
      <c r="B479" s="24"/>
      <c r="C479" s="2" t="s">
        <v>125</v>
      </c>
      <c r="D479" s="1" t="s">
        <v>602</v>
      </c>
      <c r="E479" s="2" t="s">
        <v>9</v>
      </c>
      <c r="F479" s="2" t="s">
        <v>9</v>
      </c>
      <c r="G479" s="11"/>
      <c r="H479" s="2" t="s">
        <v>416</v>
      </c>
      <c r="I479" s="2" t="s">
        <v>756</v>
      </c>
      <c r="J479" s="26"/>
      <c r="K479">
        <v>-19.065080500000001</v>
      </c>
      <c r="L479">
        <v>-43.707263330000004</v>
      </c>
      <c r="M479" s="24"/>
      <c r="N479" s="26"/>
      <c r="T479" s="9"/>
      <c r="U479" s="9"/>
    </row>
    <row r="480" spans="1:21" s="2" customFormat="1" ht="18" customHeight="1" x14ac:dyDescent="0.25">
      <c r="A480" s="9">
        <v>479</v>
      </c>
      <c r="B480" s="24"/>
      <c r="C480" s="2" t="s">
        <v>125</v>
      </c>
      <c r="D480" s="1" t="s">
        <v>594</v>
      </c>
      <c r="E480" s="2" t="s">
        <v>9</v>
      </c>
      <c r="F480" s="2" t="s">
        <v>9</v>
      </c>
      <c r="G480" s="11"/>
      <c r="H480" s="2" t="s">
        <v>416</v>
      </c>
      <c r="I480" s="2" t="s">
        <v>756</v>
      </c>
      <c r="J480" s="26"/>
      <c r="K480">
        <v>-19.374297540000001</v>
      </c>
      <c r="L480">
        <v>-43.540559000000002</v>
      </c>
      <c r="M480" s="24"/>
      <c r="N480" s="26"/>
      <c r="T480" s="9"/>
      <c r="U480" s="9"/>
    </row>
    <row r="481" spans="1:21" s="2" customFormat="1" ht="18" customHeight="1" x14ac:dyDescent="0.25">
      <c r="A481" s="9">
        <v>480</v>
      </c>
      <c r="B481" s="24"/>
      <c r="C481" s="2" t="s">
        <v>125</v>
      </c>
      <c r="D481" s="1" t="s">
        <v>607</v>
      </c>
      <c r="E481" s="2" t="s">
        <v>9</v>
      </c>
      <c r="F481" s="2" t="s">
        <v>9</v>
      </c>
      <c r="G481" s="11"/>
      <c r="H481" s="2" t="s">
        <v>416</v>
      </c>
      <c r="I481" s="2" t="s">
        <v>756</v>
      </c>
      <c r="J481" s="26"/>
      <c r="K481">
        <v>-19.0570445</v>
      </c>
      <c r="L481">
        <v>-43.70875333</v>
      </c>
      <c r="M481" s="24"/>
      <c r="N481" s="26"/>
      <c r="T481" s="9"/>
      <c r="U481" s="9"/>
    </row>
    <row r="482" spans="1:21" s="2" customFormat="1" ht="18" customHeight="1" x14ac:dyDescent="0.25">
      <c r="A482" s="9">
        <v>481</v>
      </c>
      <c r="B482" s="24"/>
      <c r="C482" s="2" t="s">
        <v>125</v>
      </c>
      <c r="D482" s="1" t="s">
        <v>347</v>
      </c>
      <c r="E482" s="2" t="s">
        <v>9</v>
      </c>
      <c r="F482" s="2" t="s">
        <v>9</v>
      </c>
      <c r="G482" s="11"/>
      <c r="H482" s="2" t="s">
        <v>189</v>
      </c>
      <c r="I482" s="2" t="s">
        <v>756</v>
      </c>
      <c r="J482" s="26"/>
      <c r="K482" s="2">
        <v>-18.120277999999999</v>
      </c>
      <c r="L482" s="2">
        <v>-43.343611000000003</v>
      </c>
      <c r="M482" s="24"/>
      <c r="N482" s="26"/>
      <c r="T482" s="9"/>
      <c r="U482" s="9"/>
    </row>
    <row r="483" spans="1:21" s="2" customFormat="1" ht="18" customHeight="1" x14ac:dyDescent="0.25">
      <c r="A483" s="9">
        <v>482</v>
      </c>
      <c r="B483" s="24"/>
      <c r="C483" s="2" t="s">
        <v>125</v>
      </c>
      <c r="D483" s="1" t="s">
        <v>353</v>
      </c>
      <c r="E483" s="2" t="s">
        <v>9</v>
      </c>
      <c r="F483" s="2" t="s">
        <v>9</v>
      </c>
      <c r="G483" s="11"/>
      <c r="H483" s="2" t="s">
        <v>189</v>
      </c>
      <c r="I483" s="2" t="s">
        <v>756</v>
      </c>
      <c r="J483" s="26"/>
      <c r="K483" s="2">
        <v>-19.404167000000001</v>
      </c>
      <c r="L483" s="2">
        <v>-43.388610999999997</v>
      </c>
      <c r="M483" s="24"/>
      <c r="N483" s="26"/>
      <c r="T483" s="9"/>
      <c r="U483" s="9"/>
    </row>
    <row r="484" spans="1:21" s="2" customFormat="1" ht="18" customHeight="1" x14ac:dyDescent="0.25">
      <c r="A484" s="9">
        <v>483</v>
      </c>
      <c r="B484" s="24"/>
      <c r="C484" s="2" t="s">
        <v>125</v>
      </c>
      <c r="D484" s="1" t="s">
        <v>344</v>
      </c>
      <c r="E484" s="2" t="s">
        <v>9</v>
      </c>
      <c r="F484" s="2" t="s">
        <v>9</v>
      </c>
      <c r="G484" s="11"/>
      <c r="H484" s="2" t="s">
        <v>189</v>
      </c>
      <c r="I484" s="2" t="s">
        <v>756</v>
      </c>
      <c r="J484" s="26"/>
      <c r="K484" s="2">
        <v>-18.408332999999999</v>
      </c>
      <c r="L484" s="2">
        <v>-43.789166999999999</v>
      </c>
      <c r="M484" s="24"/>
      <c r="N484" s="26"/>
      <c r="T484" s="9"/>
      <c r="U484" s="9"/>
    </row>
    <row r="485" spans="1:21" s="2" customFormat="1" ht="18" customHeight="1" x14ac:dyDescent="0.25">
      <c r="A485" s="9">
        <v>484</v>
      </c>
      <c r="B485" s="24"/>
      <c r="C485" s="2" t="s">
        <v>125</v>
      </c>
      <c r="D485" s="1" t="s">
        <v>606</v>
      </c>
      <c r="E485" s="2" t="s">
        <v>9</v>
      </c>
      <c r="F485" s="2" t="s">
        <v>9</v>
      </c>
      <c r="G485" s="11"/>
      <c r="H485" s="2" t="s">
        <v>416</v>
      </c>
      <c r="I485" s="2" t="s">
        <v>756</v>
      </c>
      <c r="J485" s="26"/>
      <c r="K485">
        <v>-18.222637169999999</v>
      </c>
      <c r="L485">
        <v>-43.59420394</v>
      </c>
      <c r="M485" s="24"/>
      <c r="N485" s="26"/>
      <c r="T485" s="9"/>
      <c r="U485" s="9"/>
    </row>
    <row r="486" spans="1:21" s="2" customFormat="1" ht="18" customHeight="1" x14ac:dyDescent="0.25">
      <c r="A486" s="9">
        <v>485</v>
      </c>
      <c r="B486" s="24"/>
      <c r="C486" s="2" t="s">
        <v>125</v>
      </c>
      <c r="D486" s="1" t="s">
        <v>352</v>
      </c>
      <c r="E486" s="2" t="s">
        <v>9</v>
      </c>
      <c r="F486" s="2" t="s">
        <v>9</v>
      </c>
      <c r="G486" s="11"/>
      <c r="H486" s="2" t="s">
        <v>189</v>
      </c>
      <c r="I486" s="2" t="s">
        <v>756</v>
      </c>
      <c r="J486" s="26"/>
      <c r="K486" s="2">
        <v>-18.447778</v>
      </c>
      <c r="L486" s="2">
        <v>-43.392499999999998</v>
      </c>
      <c r="M486" s="24"/>
      <c r="N486" s="26"/>
      <c r="T486" s="9"/>
      <c r="U486" s="9"/>
    </row>
    <row r="487" spans="1:21" s="2" customFormat="1" ht="18" customHeight="1" x14ac:dyDescent="0.25">
      <c r="A487" s="9">
        <v>486</v>
      </c>
      <c r="B487" s="24"/>
      <c r="C487" s="2" t="s">
        <v>125</v>
      </c>
      <c r="D487" s="1" t="s">
        <v>351</v>
      </c>
      <c r="E487" s="2" t="s">
        <v>9</v>
      </c>
      <c r="F487" s="2" t="s">
        <v>9</v>
      </c>
      <c r="G487" s="11"/>
      <c r="H487" s="2" t="s">
        <v>189</v>
      </c>
      <c r="I487" s="2" t="s">
        <v>756</v>
      </c>
      <c r="J487" s="26"/>
      <c r="K487" s="2">
        <v>-18.511666999999999</v>
      </c>
      <c r="L487" s="2">
        <v>-43.511944</v>
      </c>
      <c r="M487" s="24"/>
      <c r="N487" s="26"/>
      <c r="T487" s="9"/>
      <c r="U487" s="9"/>
    </row>
    <row r="488" spans="1:21" s="2" customFormat="1" ht="18" customHeight="1" x14ac:dyDescent="0.25">
      <c r="A488" s="9">
        <v>487</v>
      </c>
      <c r="B488" s="24"/>
      <c r="C488" s="2" t="s">
        <v>125</v>
      </c>
      <c r="D488" s="1" t="s">
        <v>356</v>
      </c>
      <c r="E488" s="2" t="s">
        <v>9</v>
      </c>
      <c r="F488" s="2" t="s">
        <v>9</v>
      </c>
      <c r="G488" s="11"/>
      <c r="H488" s="2" t="s">
        <v>189</v>
      </c>
      <c r="I488" s="2" t="s">
        <v>756</v>
      </c>
      <c r="J488" s="26"/>
      <c r="K488" s="2">
        <v>-18.260833000000002</v>
      </c>
      <c r="L488" s="2">
        <v>-43.512222000000001</v>
      </c>
      <c r="M488" s="24"/>
      <c r="N488" s="26"/>
      <c r="T488" s="9"/>
      <c r="U488" s="9"/>
    </row>
    <row r="489" spans="1:21" s="2" customFormat="1" ht="18" customHeight="1" x14ac:dyDescent="0.25">
      <c r="A489" s="9">
        <v>488</v>
      </c>
      <c r="B489" s="24"/>
      <c r="C489" s="2" t="s">
        <v>125</v>
      </c>
      <c r="D489" s="1" t="s">
        <v>355</v>
      </c>
      <c r="E489" s="2" t="s">
        <v>9</v>
      </c>
      <c r="F489" s="2" t="s">
        <v>9</v>
      </c>
      <c r="G489" s="11"/>
      <c r="H489" s="2" t="s">
        <v>189</v>
      </c>
      <c r="I489" s="2" t="s">
        <v>756</v>
      </c>
      <c r="J489" s="26"/>
      <c r="K489" s="2">
        <v>-18.260833000000002</v>
      </c>
      <c r="L489" s="2">
        <v>-43.512222000000001</v>
      </c>
      <c r="M489" s="24"/>
      <c r="N489" s="26"/>
      <c r="T489" s="9"/>
      <c r="U489" s="9"/>
    </row>
    <row r="490" spans="1:21" s="2" customFormat="1" ht="18" customHeight="1" x14ac:dyDescent="0.25">
      <c r="A490" s="9">
        <v>489</v>
      </c>
      <c r="B490" s="24"/>
      <c r="C490" s="2" t="s">
        <v>125</v>
      </c>
      <c r="D490" s="1" t="s">
        <v>358</v>
      </c>
      <c r="E490" s="2" t="s">
        <v>9</v>
      </c>
      <c r="F490" s="2" t="s">
        <v>9</v>
      </c>
      <c r="G490" s="11"/>
      <c r="H490" s="2" t="s">
        <v>189</v>
      </c>
      <c r="I490" s="2" t="s">
        <v>756</v>
      </c>
      <c r="J490" s="26"/>
      <c r="K490" s="2">
        <v>-17.959444000000001</v>
      </c>
      <c r="L490" s="2">
        <v>-43.935000000000002</v>
      </c>
      <c r="M490" s="24"/>
      <c r="N490" s="26"/>
      <c r="T490" s="9"/>
      <c r="U490" s="9"/>
    </row>
    <row r="491" spans="1:21" s="2" customFormat="1" ht="18" customHeight="1" x14ac:dyDescent="0.25">
      <c r="A491" s="9">
        <v>490</v>
      </c>
      <c r="B491" s="24"/>
      <c r="C491" s="2" t="s">
        <v>125</v>
      </c>
      <c r="D491" s="1" t="s">
        <v>716</v>
      </c>
      <c r="E491" s="2" t="s">
        <v>9</v>
      </c>
      <c r="F491" s="2" t="s">
        <v>9</v>
      </c>
      <c r="G491" s="11"/>
      <c r="H491" s="2" t="s">
        <v>696</v>
      </c>
      <c r="I491" s="2" t="s">
        <v>756</v>
      </c>
      <c r="J491" s="26"/>
      <c r="K491">
        <v>-19.267055559999999</v>
      </c>
      <c r="L491">
        <v>-43.515944439999998</v>
      </c>
      <c r="M491" s="24"/>
      <c r="N491" s="26"/>
      <c r="T491" s="9"/>
      <c r="U491" s="9"/>
    </row>
    <row r="492" spans="1:21" s="2" customFormat="1" ht="18" customHeight="1" x14ac:dyDescent="0.25">
      <c r="A492" s="9">
        <v>491</v>
      </c>
      <c r="B492" s="24"/>
      <c r="C492" s="2" t="s">
        <v>125</v>
      </c>
      <c r="D492" s="1" t="s">
        <v>133</v>
      </c>
      <c r="E492" s="2" t="s">
        <v>9</v>
      </c>
      <c r="F492" s="2" t="s">
        <v>9</v>
      </c>
      <c r="G492" s="11"/>
      <c r="H492" s="2" t="s">
        <v>51</v>
      </c>
      <c r="I492" s="2" t="s">
        <v>756</v>
      </c>
      <c r="J492" s="26"/>
      <c r="K492" s="2">
        <v>-17.754905000000001</v>
      </c>
      <c r="L492" s="2">
        <v>-44.178308999999999</v>
      </c>
      <c r="M492" s="24"/>
      <c r="N492" s="26"/>
      <c r="T492" s="9"/>
      <c r="U492" s="9"/>
    </row>
    <row r="493" spans="1:21" s="2" customFormat="1" ht="18" customHeight="1" x14ac:dyDescent="0.25">
      <c r="A493" s="9">
        <v>492</v>
      </c>
      <c r="B493" s="24"/>
      <c r="C493" s="2" t="s">
        <v>125</v>
      </c>
      <c r="D493" s="1" t="s">
        <v>359</v>
      </c>
      <c r="E493" s="2" t="s">
        <v>9</v>
      </c>
      <c r="F493" s="2" t="s">
        <v>9</v>
      </c>
      <c r="G493" s="11"/>
      <c r="H493" s="2" t="s">
        <v>189</v>
      </c>
      <c r="I493" s="2" t="s">
        <v>756</v>
      </c>
      <c r="J493" s="26"/>
      <c r="K493" s="2">
        <v>-18.130555999999999</v>
      </c>
      <c r="L493" s="2">
        <v>-43.379167000000002</v>
      </c>
      <c r="M493" s="24"/>
      <c r="N493" s="26"/>
      <c r="T493" s="9"/>
      <c r="U493" s="9"/>
    </row>
    <row r="494" spans="1:21" s="2" customFormat="1" ht="18" customHeight="1" x14ac:dyDescent="0.25">
      <c r="A494" s="9">
        <v>493</v>
      </c>
      <c r="B494" s="24"/>
      <c r="C494" s="2" t="s">
        <v>125</v>
      </c>
      <c r="D494" s="1" t="s">
        <v>354</v>
      </c>
      <c r="E494" s="2" t="s">
        <v>9</v>
      </c>
      <c r="F494" s="2" t="s">
        <v>9</v>
      </c>
      <c r="G494" s="11"/>
      <c r="H494" s="2" t="s">
        <v>189</v>
      </c>
      <c r="I494" s="2" t="s">
        <v>756</v>
      </c>
      <c r="J494" s="26"/>
      <c r="K494" s="2">
        <v>-18.237221999999999</v>
      </c>
      <c r="L494" s="2">
        <v>-43.340277999999998</v>
      </c>
      <c r="M494" s="24"/>
      <c r="N494" s="26"/>
      <c r="T494" s="9"/>
      <c r="U494" s="9"/>
    </row>
    <row r="495" spans="1:21" s="2" customFormat="1" ht="18" customHeight="1" x14ac:dyDescent="0.25">
      <c r="A495" s="9">
        <v>494</v>
      </c>
      <c r="B495" s="24"/>
      <c r="C495" s="2" t="s">
        <v>125</v>
      </c>
      <c r="D495" s="1" t="s">
        <v>597</v>
      </c>
      <c r="E495" s="2" t="s">
        <v>9</v>
      </c>
      <c r="F495" s="2" t="s">
        <v>9</v>
      </c>
      <c r="G495" s="11"/>
      <c r="H495" s="2" t="s">
        <v>416</v>
      </c>
      <c r="I495" s="2" t="s">
        <v>756</v>
      </c>
      <c r="J495" s="26"/>
      <c r="K495">
        <v>-19.340344000000002</v>
      </c>
      <c r="L495">
        <v>-43.558900000000001</v>
      </c>
      <c r="M495" s="24"/>
      <c r="N495" s="26"/>
      <c r="T495" s="9"/>
      <c r="U495" s="9"/>
    </row>
    <row r="496" spans="1:21" s="2" customFormat="1" ht="18" customHeight="1" x14ac:dyDescent="0.25">
      <c r="A496" s="9">
        <v>495</v>
      </c>
      <c r="B496" s="24"/>
      <c r="C496" s="2" t="s">
        <v>125</v>
      </c>
      <c r="D496" s="1" t="s">
        <v>132</v>
      </c>
      <c r="E496" s="2" t="s">
        <v>9</v>
      </c>
      <c r="F496" s="2" t="s">
        <v>9</v>
      </c>
      <c r="G496" s="11"/>
      <c r="H496" s="2" t="s">
        <v>51</v>
      </c>
      <c r="I496" s="2" t="s">
        <v>756</v>
      </c>
      <c r="J496" s="26"/>
      <c r="K496" s="2">
        <v>-18.239999999999998</v>
      </c>
      <c r="L496" s="2">
        <v>-43.600999999999999</v>
      </c>
      <c r="M496" s="24"/>
      <c r="N496" s="26"/>
      <c r="T496" s="9"/>
      <c r="U496" s="9"/>
    </row>
    <row r="497" spans="1:21" s="2" customFormat="1" ht="18" customHeight="1" x14ac:dyDescent="0.25">
      <c r="A497" s="9">
        <v>496</v>
      </c>
      <c r="B497" s="24"/>
      <c r="C497" s="2" t="s">
        <v>125</v>
      </c>
      <c r="D497" s="1" t="s">
        <v>600</v>
      </c>
      <c r="E497" s="2" t="s">
        <v>9</v>
      </c>
      <c r="F497" s="2" t="s">
        <v>9</v>
      </c>
      <c r="G497" s="11"/>
      <c r="H497" s="2" t="s">
        <v>416</v>
      </c>
      <c r="I497" s="2" t="s">
        <v>756</v>
      </c>
      <c r="J497" s="26"/>
      <c r="K497">
        <v>-19.27310919</v>
      </c>
      <c r="L497">
        <v>-43.54638903</v>
      </c>
      <c r="M497" s="24"/>
      <c r="N497" s="26"/>
      <c r="T497" s="9"/>
      <c r="U497" s="9"/>
    </row>
    <row r="498" spans="1:21" s="2" customFormat="1" ht="18" customHeight="1" x14ac:dyDescent="0.25">
      <c r="A498" s="9">
        <v>497</v>
      </c>
      <c r="B498" s="24"/>
      <c r="C498" s="2" t="s">
        <v>125</v>
      </c>
      <c r="D498" s="1" t="s">
        <v>599</v>
      </c>
      <c r="E498" s="2" t="s">
        <v>9</v>
      </c>
      <c r="F498" s="2" t="s">
        <v>9</v>
      </c>
      <c r="G498" s="11"/>
      <c r="H498" s="2" t="s">
        <v>416</v>
      </c>
      <c r="I498" s="2" t="s">
        <v>756</v>
      </c>
      <c r="J498" s="26"/>
      <c r="K498">
        <v>-19.29058728</v>
      </c>
      <c r="L498">
        <v>-43.559584690000001</v>
      </c>
      <c r="M498" s="24"/>
      <c r="N498" s="26"/>
      <c r="T498" s="9"/>
      <c r="U498" s="9"/>
    </row>
    <row r="499" spans="1:21" s="2" customFormat="1" ht="18" customHeight="1" x14ac:dyDescent="0.25">
      <c r="A499" s="9">
        <v>498</v>
      </c>
      <c r="B499" s="24"/>
      <c r="C499" s="2" t="s">
        <v>125</v>
      </c>
      <c r="D499" s="1" t="s">
        <v>598</v>
      </c>
      <c r="E499" s="2" t="s">
        <v>9</v>
      </c>
      <c r="F499" s="2" t="s">
        <v>9</v>
      </c>
      <c r="G499" s="11"/>
      <c r="H499" s="2" t="s">
        <v>416</v>
      </c>
      <c r="I499" s="2" t="s">
        <v>756</v>
      </c>
      <c r="J499" s="26"/>
      <c r="K499">
        <v>-19.336733599999999</v>
      </c>
      <c r="L499">
        <v>-43.629733199999997</v>
      </c>
      <c r="M499" s="24"/>
      <c r="N499" s="26"/>
      <c r="T499" s="9"/>
      <c r="U499" s="9"/>
    </row>
    <row r="500" spans="1:21" s="2" customFormat="1" ht="18" customHeight="1" x14ac:dyDescent="0.25">
      <c r="A500" s="9">
        <v>499</v>
      </c>
      <c r="B500" s="24"/>
      <c r="C500" s="2" t="s">
        <v>125</v>
      </c>
      <c r="D500" s="1" t="s">
        <v>130</v>
      </c>
      <c r="E500" s="2" t="s">
        <v>9</v>
      </c>
      <c r="F500" s="2" t="s">
        <v>9</v>
      </c>
      <c r="G500" s="11"/>
      <c r="H500" s="2" t="s">
        <v>51</v>
      </c>
      <c r="I500" s="2" t="s">
        <v>756</v>
      </c>
      <c r="J500" s="26"/>
      <c r="K500" s="2">
        <v>-18.614166999999998</v>
      </c>
      <c r="L500" s="2">
        <v>-43.902777999999998</v>
      </c>
      <c r="M500" s="24"/>
      <c r="N500" s="26"/>
      <c r="T500" s="9"/>
      <c r="U500" s="9"/>
    </row>
    <row r="501" spans="1:21" s="2" customFormat="1" ht="18" customHeight="1" x14ac:dyDescent="0.25">
      <c r="A501" s="9">
        <v>500</v>
      </c>
      <c r="B501" s="24"/>
      <c r="C501" s="2" t="s">
        <v>125</v>
      </c>
      <c r="D501" s="1" t="s">
        <v>601</v>
      </c>
      <c r="E501" s="2" t="s">
        <v>9</v>
      </c>
      <c r="F501" s="2" t="s">
        <v>9</v>
      </c>
      <c r="G501" s="11"/>
      <c r="H501" s="2" t="s">
        <v>416</v>
      </c>
      <c r="I501" s="2" t="s">
        <v>756</v>
      </c>
      <c r="J501" s="26"/>
      <c r="K501">
        <v>-19.133333329999999</v>
      </c>
      <c r="L501">
        <v>-43.655277779999999</v>
      </c>
      <c r="M501" s="24"/>
      <c r="N501" s="26"/>
      <c r="T501" s="9"/>
      <c r="U501" s="9"/>
    </row>
    <row r="502" spans="1:21" s="2" customFormat="1" ht="18" customHeight="1" x14ac:dyDescent="0.25">
      <c r="A502" s="9">
        <v>501</v>
      </c>
      <c r="B502" s="24"/>
      <c r="C502" s="2" t="s">
        <v>125</v>
      </c>
      <c r="D502" s="1" t="s">
        <v>604</v>
      </c>
      <c r="E502" s="2" t="s">
        <v>9</v>
      </c>
      <c r="F502" s="2" t="s">
        <v>9</v>
      </c>
      <c r="G502" s="11"/>
      <c r="H502" s="2" t="s">
        <v>416</v>
      </c>
      <c r="I502" s="2" t="s">
        <v>756</v>
      </c>
      <c r="J502" s="26"/>
      <c r="K502">
        <v>-18.509219439999999</v>
      </c>
      <c r="L502">
        <v>-43.678883329999998</v>
      </c>
      <c r="M502" s="24"/>
      <c r="N502" s="26"/>
      <c r="T502" s="9"/>
      <c r="U502" s="9"/>
    </row>
    <row r="503" spans="1:21" s="2" customFormat="1" ht="18" customHeight="1" x14ac:dyDescent="0.25">
      <c r="A503" s="9">
        <v>502</v>
      </c>
      <c r="B503" s="24"/>
      <c r="C503" s="2" t="s">
        <v>125</v>
      </c>
      <c r="D503" s="1" t="s">
        <v>593</v>
      </c>
      <c r="E503" s="2" t="s">
        <v>579</v>
      </c>
      <c r="F503" s="2" t="s">
        <v>9</v>
      </c>
      <c r="G503" s="11"/>
      <c r="H503" s="2" t="s">
        <v>416</v>
      </c>
      <c r="I503" s="2" t="s">
        <v>756</v>
      </c>
      <c r="J503" s="26"/>
      <c r="K503">
        <v>-18.10646959</v>
      </c>
      <c r="L503">
        <v>-43.538346509999997</v>
      </c>
      <c r="M503" s="24"/>
      <c r="N503" s="26"/>
      <c r="T503" s="9"/>
      <c r="U503" s="9"/>
    </row>
    <row r="504" spans="1:21" s="2" customFormat="1" ht="18" customHeight="1" x14ac:dyDescent="0.25">
      <c r="A504" s="9">
        <v>503</v>
      </c>
      <c r="B504" s="24"/>
      <c r="C504" s="2" t="s">
        <v>125</v>
      </c>
      <c r="D504" s="1" t="s">
        <v>591</v>
      </c>
      <c r="E504" s="2" t="s">
        <v>9</v>
      </c>
      <c r="F504" s="2" t="s">
        <v>9</v>
      </c>
      <c r="G504" s="11"/>
      <c r="H504" s="2" t="s">
        <v>416</v>
      </c>
      <c r="I504" s="2" t="s">
        <v>756</v>
      </c>
      <c r="J504" s="26"/>
      <c r="K504">
        <v>-18.135207600000001</v>
      </c>
      <c r="L504">
        <v>-43.042609689999999</v>
      </c>
      <c r="M504" s="24"/>
      <c r="N504" s="26"/>
      <c r="T504" s="9"/>
      <c r="U504" s="9"/>
    </row>
    <row r="505" spans="1:21" s="2" customFormat="1" ht="18" customHeight="1" x14ac:dyDescent="0.25">
      <c r="A505" s="9">
        <v>504</v>
      </c>
      <c r="B505" s="24"/>
      <c r="C505" s="2" t="s">
        <v>125</v>
      </c>
      <c r="D505" s="1" t="s">
        <v>605</v>
      </c>
      <c r="E505" s="2" t="s">
        <v>9</v>
      </c>
      <c r="F505" s="2" t="s">
        <v>9</v>
      </c>
      <c r="G505" s="11"/>
      <c r="H505" s="2" t="s">
        <v>416</v>
      </c>
      <c r="I505" s="2" t="s">
        <v>756</v>
      </c>
      <c r="J505" s="26"/>
      <c r="K505">
        <v>-18.28529194</v>
      </c>
      <c r="L505">
        <v>-43.767785420000003</v>
      </c>
      <c r="M505" s="24"/>
      <c r="N505" s="26"/>
      <c r="T505" s="9"/>
      <c r="U505" s="9"/>
    </row>
    <row r="506" spans="1:21" s="2" customFormat="1" ht="18" customHeight="1" x14ac:dyDescent="0.25">
      <c r="A506" s="9">
        <v>505</v>
      </c>
      <c r="B506" s="24"/>
      <c r="C506" s="2" t="s">
        <v>125</v>
      </c>
      <c r="D506" s="1" t="s">
        <v>127</v>
      </c>
      <c r="E506" s="2" t="s">
        <v>9</v>
      </c>
      <c r="F506" s="2" t="s">
        <v>9</v>
      </c>
      <c r="G506" s="11"/>
      <c r="H506" s="2" t="s">
        <v>51</v>
      </c>
      <c r="I506" s="2" t="s">
        <v>756</v>
      </c>
      <c r="J506" s="26"/>
      <c r="K506" s="2">
        <v>-17.757833000000002</v>
      </c>
      <c r="L506" s="2">
        <v>-44.178333000000002</v>
      </c>
      <c r="M506" s="24"/>
      <c r="N506" s="26"/>
      <c r="T506" s="9"/>
      <c r="U506" s="9"/>
    </row>
    <row r="507" spans="1:21" s="2" customFormat="1" ht="18" customHeight="1" x14ac:dyDescent="0.25">
      <c r="A507" s="9">
        <v>506</v>
      </c>
      <c r="B507" s="24"/>
      <c r="C507" s="2" t="s">
        <v>125</v>
      </c>
      <c r="D507" s="1" t="s">
        <v>128</v>
      </c>
      <c r="E507" s="2" t="s">
        <v>9</v>
      </c>
      <c r="F507" s="2" t="s">
        <v>9</v>
      </c>
      <c r="G507" s="11"/>
      <c r="H507" s="2" t="s">
        <v>51</v>
      </c>
      <c r="I507" s="2" t="s">
        <v>756</v>
      </c>
      <c r="J507" s="26"/>
      <c r="K507" s="2">
        <v>-18.571417</v>
      </c>
      <c r="L507" s="2">
        <v>-43.591749999999998</v>
      </c>
      <c r="M507" s="24"/>
      <c r="N507" s="26"/>
      <c r="T507" s="9"/>
      <c r="U507" s="9"/>
    </row>
    <row r="508" spans="1:21" s="2" customFormat="1" ht="18" customHeight="1" x14ac:dyDescent="0.25">
      <c r="A508" s="9">
        <v>507</v>
      </c>
      <c r="B508" s="24"/>
      <c r="C508" s="2" t="s">
        <v>125</v>
      </c>
      <c r="D508" s="1" t="s">
        <v>129</v>
      </c>
      <c r="E508" s="2" t="s">
        <v>9</v>
      </c>
      <c r="F508" s="2" t="s">
        <v>9</v>
      </c>
      <c r="G508" s="11"/>
      <c r="H508" s="2" t="s">
        <v>51</v>
      </c>
      <c r="I508" s="2" t="s">
        <v>756</v>
      </c>
      <c r="J508" s="26"/>
      <c r="K508" s="2">
        <v>-18.296361000000001</v>
      </c>
      <c r="L508" s="2">
        <v>-43.736114000000001</v>
      </c>
      <c r="M508" s="24"/>
      <c r="N508" s="26"/>
      <c r="T508" s="9"/>
      <c r="U508" s="9"/>
    </row>
    <row r="509" spans="1:21" s="2" customFormat="1" ht="18" customHeight="1" x14ac:dyDescent="0.25">
      <c r="A509" s="9">
        <v>508</v>
      </c>
      <c r="B509" s="24"/>
      <c r="C509" s="2" t="s">
        <v>125</v>
      </c>
      <c r="D509" s="1" t="s">
        <v>596</v>
      </c>
      <c r="E509" s="2" t="s">
        <v>579</v>
      </c>
      <c r="F509" s="2" t="s">
        <v>9</v>
      </c>
      <c r="G509" s="11"/>
      <c r="H509" s="2" t="s">
        <v>416</v>
      </c>
      <c r="I509" s="2" t="s">
        <v>756</v>
      </c>
      <c r="J509" s="26"/>
      <c r="K509">
        <v>-19.353097219999999</v>
      </c>
      <c r="L509">
        <v>-43.606069439999999</v>
      </c>
      <c r="M509" s="24"/>
      <c r="N509" s="26"/>
      <c r="T509" s="9"/>
      <c r="U509" s="9"/>
    </row>
    <row r="510" spans="1:21" s="2" customFormat="1" ht="18" customHeight="1" x14ac:dyDescent="0.25">
      <c r="A510" s="9">
        <v>509</v>
      </c>
      <c r="B510" s="24"/>
      <c r="C510" s="2" t="s">
        <v>125</v>
      </c>
      <c r="D510" s="1" t="s">
        <v>357</v>
      </c>
      <c r="E510" s="2" t="s">
        <v>9</v>
      </c>
      <c r="F510" s="2" t="s">
        <v>9</v>
      </c>
      <c r="G510" s="11"/>
      <c r="H510" s="2" t="s">
        <v>189</v>
      </c>
      <c r="I510" s="2" t="s">
        <v>756</v>
      </c>
      <c r="J510" s="26"/>
      <c r="K510" s="2">
        <v>-18.406389000000001</v>
      </c>
      <c r="L510" s="2">
        <v>-43.514167</v>
      </c>
      <c r="M510" s="24"/>
      <c r="N510" s="26"/>
      <c r="T510" s="9"/>
      <c r="U510" s="9"/>
    </row>
    <row r="511" spans="1:21" s="2" customFormat="1" ht="18" customHeight="1" x14ac:dyDescent="0.25">
      <c r="A511" s="9">
        <v>510</v>
      </c>
      <c r="B511" s="24"/>
      <c r="C511" s="2" t="s">
        <v>125</v>
      </c>
      <c r="D511" s="1" t="s">
        <v>360</v>
      </c>
      <c r="E511" s="2" t="s">
        <v>9</v>
      </c>
      <c r="F511" s="2" t="s">
        <v>9</v>
      </c>
      <c r="G511" s="11"/>
      <c r="H511" s="2" t="s">
        <v>189</v>
      </c>
      <c r="I511" s="2" t="s">
        <v>756</v>
      </c>
      <c r="J511" s="26"/>
      <c r="K511" s="2">
        <v>-17.88</v>
      </c>
      <c r="L511" s="2">
        <v>-44.25</v>
      </c>
      <c r="M511" s="24"/>
      <c r="N511" s="26"/>
      <c r="T511" s="9"/>
      <c r="U511" s="9"/>
    </row>
    <row r="512" spans="1:21" s="2" customFormat="1" ht="18" customHeight="1" x14ac:dyDescent="0.25">
      <c r="A512" s="9">
        <v>511</v>
      </c>
      <c r="B512" s="24"/>
      <c r="C512" s="2" t="s">
        <v>125</v>
      </c>
      <c r="D512" s="1" t="s">
        <v>348</v>
      </c>
      <c r="E512" s="2" t="s">
        <v>9</v>
      </c>
      <c r="F512" s="2" t="s">
        <v>9</v>
      </c>
      <c r="G512" s="11"/>
      <c r="H512" s="2" t="s">
        <v>189</v>
      </c>
      <c r="I512" s="2" t="s">
        <v>756</v>
      </c>
      <c r="J512" s="26"/>
      <c r="K512" s="2">
        <v>-19.28</v>
      </c>
      <c r="L512" s="2">
        <v>-43.57</v>
      </c>
      <c r="M512" s="24"/>
      <c r="N512" s="26"/>
      <c r="T512" s="9"/>
      <c r="U512" s="9"/>
    </row>
    <row r="513" spans="1:21" s="2" customFormat="1" ht="18" customHeight="1" x14ac:dyDescent="0.25">
      <c r="A513" s="9">
        <v>512</v>
      </c>
      <c r="B513" s="24"/>
      <c r="C513" s="2" t="s">
        <v>125</v>
      </c>
      <c r="D513" s="1" t="s">
        <v>350</v>
      </c>
      <c r="E513" s="2" t="s">
        <v>9</v>
      </c>
      <c r="F513" s="2" t="s">
        <v>9</v>
      </c>
      <c r="G513" s="11"/>
      <c r="H513" s="2" t="s">
        <v>189</v>
      </c>
      <c r="I513" s="2" t="s">
        <v>756</v>
      </c>
      <c r="J513" s="26"/>
      <c r="K513" s="2">
        <v>-18.25</v>
      </c>
      <c r="L513" s="2">
        <v>-43.73</v>
      </c>
      <c r="M513" s="24"/>
      <c r="N513" s="26"/>
      <c r="T513" s="9"/>
      <c r="U513" s="9"/>
    </row>
    <row r="514" spans="1:21" s="2" customFormat="1" ht="18" customHeight="1" x14ac:dyDescent="0.25">
      <c r="A514" s="9">
        <v>513</v>
      </c>
      <c r="B514" s="24"/>
      <c r="C514" s="2" t="s">
        <v>125</v>
      </c>
      <c r="D514" s="1" t="s">
        <v>349</v>
      </c>
      <c r="E514" s="2" t="s">
        <v>9</v>
      </c>
      <c r="F514" s="2" t="s">
        <v>9</v>
      </c>
      <c r="G514" s="11"/>
      <c r="H514" s="2" t="s">
        <v>189</v>
      </c>
      <c r="I514" s="2" t="s">
        <v>756</v>
      </c>
      <c r="J514" s="26"/>
      <c r="K514" s="2">
        <v>-18.100000000000001</v>
      </c>
      <c r="L514" s="2">
        <v>-43.47</v>
      </c>
      <c r="M514" s="24"/>
      <c r="N514" s="26"/>
      <c r="T514" s="9"/>
      <c r="U514" s="9"/>
    </row>
    <row r="515" spans="1:21" s="2" customFormat="1" ht="18" customHeight="1" x14ac:dyDescent="0.25">
      <c r="A515" s="9">
        <v>514</v>
      </c>
      <c r="B515" s="24"/>
      <c r="C515" s="2" t="s">
        <v>125</v>
      </c>
      <c r="D515" s="1" t="s">
        <v>124</v>
      </c>
      <c r="E515" s="2" t="s">
        <v>9</v>
      </c>
      <c r="F515" s="2" t="s">
        <v>9</v>
      </c>
      <c r="G515" s="11"/>
      <c r="H515" s="2" t="s">
        <v>51</v>
      </c>
      <c r="I515" s="2" t="s">
        <v>756</v>
      </c>
      <c r="J515" s="26"/>
      <c r="K515" s="2">
        <v>-18.199166999999999</v>
      </c>
      <c r="L515" s="2">
        <v>-43.571389000000003</v>
      </c>
      <c r="M515" s="24"/>
      <c r="N515" s="26"/>
      <c r="T515" s="9"/>
      <c r="U515" s="9"/>
    </row>
    <row r="516" spans="1:21" s="2" customFormat="1" ht="18" customHeight="1" x14ac:dyDescent="0.25">
      <c r="A516" s="9">
        <v>515</v>
      </c>
      <c r="B516" s="2">
        <v>72</v>
      </c>
      <c r="C516" s="2" t="s">
        <v>375</v>
      </c>
      <c r="D516" s="1" t="s">
        <v>374</v>
      </c>
      <c r="E516" s="2" t="s">
        <v>9</v>
      </c>
      <c r="F516" s="2" t="s">
        <v>9</v>
      </c>
      <c r="G516" s="11"/>
      <c r="H516" s="2" t="s">
        <v>189</v>
      </c>
      <c r="I516" s="2" t="s">
        <v>756</v>
      </c>
      <c r="J516" s="11" t="s">
        <v>756</v>
      </c>
      <c r="K516" s="2">
        <v>-15.234722</v>
      </c>
      <c r="L516" s="2">
        <v>-42.820278000000002</v>
      </c>
      <c r="M516" s="2" t="s">
        <v>9</v>
      </c>
      <c r="N516" s="1" t="s">
        <v>258</v>
      </c>
      <c r="T516" s="9"/>
      <c r="U516" s="9"/>
    </row>
    <row r="517" spans="1:21" s="2" customFormat="1" ht="18" customHeight="1" x14ac:dyDescent="0.25">
      <c r="A517" s="9">
        <v>516</v>
      </c>
      <c r="B517" s="24">
        <v>73</v>
      </c>
      <c r="C517" s="2" t="s">
        <v>919</v>
      </c>
      <c r="D517" s="1" t="s">
        <v>131</v>
      </c>
      <c r="E517" s="2" t="s">
        <v>579</v>
      </c>
      <c r="F517" s="2" t="s">
        <v>9</v>
      </c>
      <c r="G517" s="11"/>
      <c r="H517" s="2" t="s">
        <v>51</v>
      </c>
      <c r="I517" s="2" t="s">
        <v>756</v>
      </c>
      <c r="J517" s="26" t="s">
        <v>756</v>
      </c>
      <c r="K517" s="2">
        <v>-14.578333000000001</v>
      </c>
      <c r="L517" s="2">
        <v>-42.577221999999999</v>
      </c>
      <c r="M517" s="24" t="s">
        <v>5</v>
      </c>
      <c r="N517" s="26" t="s">
        <v>977</v>
      </c>
      <c r="T517" s="9"/>
      <c r="U517" s="9"/>
    </row>
    <row r="518" spans="1:21" s="2" customFormat="1" ht="18" customHeight="1" x14ac:dyDescent="0.25">
      <c r="A518" s="9">
        <v>517</v>
      </c>
      <c r="B518" s="24"/>
      <c r="C518" s="2" t="s">
        <v>918</v>
      </c>
      <c r="D518" s="1" t="s">
        <v>608</v>
      </c>
      <c r="E518" s="2" t="s">
        <v>13</v>
      </c>
      <c r="F518" s="4" t="s">
        <v>5</v>
      </c>
      <c r="G518" s="11"/>
      <c r="H518" s="2" t="s">
        <v>416</v>
      </c>
      <c r="I518" s="2" t="s">
        <v>756</v>
      </c>
      <c r="J518" s="26"/>
      <c r="K518">
        <v>-2.7036977000000002</v>
      </c>
      <c r="L518">
        <v>-42.519588200000001</v>
      </c>
      <c r="M518" s="24"/>
      <c r="N518" s="26"/>
      <c r="T518" s="9"/>
      <c r="U518" s="9"/>
    </row>
    <row r="519" spans="1:21" ht="18" customHeight="1" x14ac:dyDescent="0.25">
      <c r="A519" s="15">
        <v>518</v>
      </c>
      <c r="B519" s="15">
        <v>74</v>
      </c>
      <c r="C519" s="15" t="s">
        <v>638</v>
      </c>
      <c r="D519" s="14" t="s">
        <v>901</v>
      </c>
      <c r="E519" s="15" t="s">
        <v>9</v>
      </c>
      <c r="F519" s="17" t="s">
        <v>5</v>
      </c>
      <c r="H519" s="15" t="s">
        <v>416</v>
      </c>
      <c r="I519" s="15" t="s">
        <v>755</v>
      </c>
      <c r="J519" s="20" t="s">
        <v>1027</v>
      </c>
      <c r="K519" s="18">
        <v>-14.47178877</v>
      </c>
      <c r="L519" s="18">
        <v>-46.144873420000003</v>
      </c>
      <c r="M519" s="15" t="s">
        <v>9</v>
      </c>
      <c r="N519" s="14" t="s">
        <v>975</v>
      </c>
    </row>
    <row r="520" spans="1:21" s="2" customFormat="1" ht="18" customHeight="1" x14ac:dyDescent="0.25">
      <c r="A520" s="9">
        <v>519</v>
      </c>
      <c r="B520" s="24">
        <v>75</v>
      </c>
      <c r="C520" s="2" t="s">
        <v>134</v>
      </c>
      <c r="D520" s="5" t="s">
        <v>742</v>
      </c>
      <c r="E520" s="2" t="s">
        <v>903</v>
      </c>
      <c r="F520" s="2" t="s">
        <v>9</v>
      </c>
      <c r="G520" s="11"/>
      <c r="H520" s="2" t="s">
        <v>696</v>
      </c>
      <c r="I520" s="2" t="s">
        <v>756</v>
      </c>
      <c r="J520" s="26" t="s">
        <v>1027</v>
      </c>
      <c r="K520">
        <v>-16.644749999999998</v>
      </c>
      <c r="L520">
        <v>-43.892666669999997</v>
      </c>
      <c r="M520" s="24" t="s">
        <v>9</v>
      </c>
      <c r="N520" s="26" t="s">
        <v>977</v>
      </c>
      <c r="T520" s="9"/>
      <c r="U520" s="9"/>
    </row>
    <row r="521" spans="1:21" ht="18" customHeight="1" x14ac:dyDescent="0.25">
      <c r="A521" s="15">
        <v>520</v>
      </c>
      <c r="B521" s="24"/>
      <c r="C521" s="15" t="s">
        <v>134</v>
      </c>
      <c r="D521" s="14" t="s">
        <v>609</v>
      </c>
      <c r="E521" s="15" t="s">
        <v>903</v>
      </c>
      <c r="F521" s="17" t="s">
        <v>5</v>
      </c>
      <c r="H521" s="15" t="s">
        <v>416</v>
      </c>
      <c r="I521" s="15" t="s">
        <v>755</v>
      </c>
      <c r="J521" s="26"/>
      <c r="K521" s="18">
        <v>-15.03384043</v>
      </c>
      <c r="L521" s="18">
        <v>-44.338128750000003</v>
      </c>
      <c r="M521" s="24"/>
      <c r="N521" s="26"/>
    </row>
    <row r="522" spans="1:21" s="2" customFormat="1" ht="18" customHeight="1" x14ac:dyDescent="0.25">
      <c r="A522" s="9">
        <v>521</v>
      </c>
      <c r="B522" s="24"/>
      <c r="C522" s="2" t="s">
        <v>134</v>
      </c>
      <c r="D522" s="1" t="s">
        <v>135</v>
      </c>
      <c r="E522" s="2" t="s">
        <v>903</v>
      </c>
      <c r="F522" s="2" t="s">
        <v>9</v>
      </c>
      <c r="G522" s="11"/>
      <c r="H522" s="2" t="s">
        <v>51</v>
      </c>
      <c r="I522" s="2" t="s">
        <v>756</v>
      </c>
      <c r="J522" s="26"/>
      <c r="K522" s="2">
        <v>-16.664722000000001</v>
      </c>
      <c r="L522" s="2">
        <v>-43.901111</v>
      </c>
      <c r="M522" s="24"/>
      <c r="N522" s="26"/>
      <c r="T522" s="9"/>
      <c r="U522" s="9"/>
    </row>
    <row r="523" spans="1:21" s="2" customFormat="1" ht="18" customHeight="1" x14ac:dyDescent="0.25">
      <c r="A523" s="9">
        <v>522</v>
      </c>
      <c r="B523" s="24"/>
      <c r="C523" s="2" t="s">
        <v>134</v>
      </c>
      <c r="D523" s="1" t="s">
        <v>787</v>
      </c>
      <c r="E523" s="2" t="s">
        <v>903</v>
      </c>
      <c r="F523" s="4" t="s">
        <v>5</v>
      </c>
      <c r="G523" s="5"/>
      <c r="H523" s="2" t="s">
        <v>51</v>
      </c>
      <c r="I523" s="2" t="s">
        <v>759</v>
      </c>
      <c r="J523" s="26"/>
      <c r="K523" s="2">
        <v>-13.237500000000001</v>
      </c>
      <c r="L523" s="2">
        <v>-43.934443999999999</v>
      </c>
      <c r="M523" s="24"/>
      <c r="N523" s="26"/>
      <c r="T523" s="9"/>
      <c r="U523" s="9"/>
    </row>
    <row r="524" spans="1:21" s="2" customFormat="1" ht="18" customHeight="1" x14ac:dyDescent="0.25">
      <c r="A524" s="9">
        <v>523</v>
      </c>
      <c r="B524" s="24"/>
      <c r="C524" s="2" t="s">
        <v>134</v>
      </c>
      <c r="D524" s="1" t="s">
        <v>840</v>
      </c>
      <c r="E524" s="2" t="s">
        <v>903</v>
      </c>
      <c r="F524" s="4" t="s">
        <v>5</v>
      </c>
      <c r="G524" s="5"/>
      <c r="H524" s="2" t="s">
        <v>189</v>
      </c>
      <c r="I524" s="2" t="s">
        <v>759</v>
      </c>
      <c r="J524" s="26"/>
      <c r="K524" s="2">
        <v>-13.6</v>
      </c>
      <c r="L524" s="2">
        <v>-44.37</v>
      </c>
      <c r="M524" s="24"/>
      <c r="N524" s="26"/>
      <c r="T524" s="9"/>
      <c r="U524" s="9"/>
    </row>
    <row r="525" spans="1:21" s="2" customFormat="1" ht="18" customHeight="1" x14ac:dyDescent="0.25">
      <c r="A525" s="9">
        <v>524</v>
      </c>
      <c r="B525" s="24"/>
      <c r="C525" s="2" t="s">
        <v>134</v>
      </c>
      <c r="D525" s="1" t="s">
        <v>837</v>
      </c>
      <c r="E525" s="2" t="s">
        <v>903</v>
      </c>
      <c r="F525" s="4" t="s">
        <v>5</v>
      </c>
      <c r="G525" s="5"/>
      <c r="H525" s="2" t="s">
        <v>189</v>
      </c>
      <c r="I525" s="2" t="s">
        <v>759</v>
      </c>
      <c r="J525" s="26"/>
      <c r="K525" s="2">
        <v>-13.25</v>
      </c>
      <c r="L525" s="2">
        <v>-44.13</v>
      </c>
      <c r="M525" s="24"/>
      <c r="N525" s="26"/>
      <c r="T525" s="9"/>
      <c r="U525" s="9"/>
    </row>
    <row r="526" spans="1:21" s="2" customFormat="1" ht="18" customHeight="1" x14ac:dyDescent="0.25">
      <c r="A526" s="9">
        <v>525</v>
      </c>
      <c r="B526" s="24"/>
      <c r="C526" s="2" t="s">
        <v>134</v>
      </c>
      <c r="D526" s="1" t="s">
        <v>363</v>
      </c>
      <c r="E526" s="2" t="s">
        <v>903</v>
      </c>
      <c r="F526" s="2" t="s">
        <v>9</v>
      </c>
      <c r="G526" s="11"/>
      <c r="H526" s="2" t="s">
        <v>189</v>
      </c>
      <c r="I526" s="2" t="s">
        <v>756</v>
      </c>
      <c r="J526" s="26"/>
      <c r="K526" s="2">
        <v>-17.47</v>
      </c>
      <c r="L526" s="2">
        <v>-44.02</v>
      </c>
      <c r="M526" s="24"/>
      <c r="N526" s="26"/>
      <c r="T526" s="9"/>
      <c r="U526" s="9"/>
    </row>
    <row r="527" spans="1:21" s="2" customFormat="1" ht="18" customHeight="1" x14ac:dyDescent="0.25">
      <c r="A527" s="9">
        <v>526</v>
      </c>
      <c r="B527" s="24"/>
      <c r="C527" s="2" t="s">
        <v>134</v>
      </c>
      <c r="D527" s="1" t="s">
        <v>913</v>
      </c>
      <c r="E527" s="2" t="s">
        <v>903</v>
      </c>
      <c r="F527" s="2" t="s">
        <v>9</v>
      </c>
      <c r="G527" s="11"/>
      <c r="H527" s="2" t="s">
        <v>189</v>
      </c>
      <c r="I527" s="2" t="s">
        <v>756</v>
      </c>
      <c r="J527" s="26"/>
      <c r="K527" s="2">
        <v>-16.63</v>
      </c>
      <c r="L527" s="2">
        <v>-43.92</v>
      </c>
      <c r="M527" s="24"/>
      <c r="N527" s="26"/>
      <c r="T527" s="9"/>
      <c r="U527" s="9"/>
    </row>
    <row r="528" spans="1:21" ht="18" customHeight="1" x14ac:dyDescent="0.25">
      <c r="A528" s="15">
        <v>527</v>
      </c>
      <c r="B528" s="25">
        <v>76</v>
      </c>
      <c r="C528" s="15" t="s">
        <v>712</v>
      </c>
      <c r="D528" s="22" t="s">
        <v>734</v>
      </c>
      <c r="E528" s="15" t="s">
        <v>903</v>
      </c>
      <c r="F528" s="17" t="s">
        <v>5</v>
      </c>
      <c r="H528" s="15" t="s">
        <v>696</v>
      </c>
      <c r="I528" s="15" t="s">
        <v>755</v>
      </c>
      <c r="J528" s="27" t="s">
        <v>1027</v>
      </c>
      <c r="K528" s="18">
        <v>-12.73608333</v>
      </c>
      <c r="L528" s="18">
        <v>-46.484888890000001</v>
      </c>
      <c r="M528" s="25" t="s">
        <v>9</v>
      </c>
      <c r="N528" s="27" t="s">
        <v>975</v>
      </c>
    </row>
    <row r="529" spans="1:21" ht="18" customHeight="1" x14ac:dyDescent="0.25">
      <c r="A529" s="15">
        <v>528</v>
      </c>
      <c r="B529" s="25"/>
      <c r="C529" s="15" t="s">
        <v>712</v>
      </c>
      <c r="D529" s="14" t="s">
        <v>902</v>
      </c>
      <c r="E529" s="15" t="s">
        <v>903</v>
      </c>
      <c r="F529" s="17" t="s">
        <v>5</v>
      </c>
      <c r="H529" s="15" t="s">
        <v>416</v>
      </c>
      <c r="I529" s="15" t="s">
        <v>755</v>
      </c>
      <c r="J529" s="27"/>
      <c r="K529" s="18">
        <v>-12.682255</v>
      </c>
      <c r="L529" s="18">
        <v>-46.404493000000002</v>
      </c>
      <c r="M529" s="25"/>
      <c r="N529" s="27"/>
    </row>
    <row r="530" spans="1:21" s="2" customFormat="1" ht="18" customHeight="1" x14ac:dyDescent="0.25">
      <c r="A530" s="9">
        <v>529</v>
      </c>
      <c r="B530" s="24">
        <v>77</v>
      </c>
      <c r="C530" s="4" t="s">
        <v>136</v>
      </c>
      <c r="D530" s="5" t="s">
        <v>886</v>
      </c>
      <c r="E530" s="4" t="s">
        <v>579</v>
      </c>
      <c r="F530" s="4" t="s">
        <v>5</v>
      </c>
      <c r="G530" s="5"/>
      <c r="H530" s="2" t="s">
        <v>416</v>
      </c>
      <c r="I530" s="2" t="s">
        <v>759</v>
      </c>
      <c r="J530" s="26" t="s">
        <v>1027</v>
      </c>
      <c r="K530" s="4">
        <v>-6.870593446</v>
      </c>
      <c r="L530" s="4">
        <v>-41.711744179999997</v>
      </c>
      <c r="M530" s="24" t="s">
        <v>9</v>
      </c>
      <c r="N530" s="26" t="s">
        <v>977</v>
      </c>
      <c r="T530" s="9"/>
      <c r="U530" s="9"/>
    </row>
    <row r="531" spans="1:21" s="2" customFormat="1" ht="18" customHeight="1" x14ac:dyDescent="0.25">
      <c r="A531" s="9">
        <v>530</v>
      </c>
      <c r="B531" s="24"/>
      <c r="C531" s="4" t="s">
        <v>136</v>
      </c>
      <c r="D531" s="5" t="s">
        <v>887</v>
      </c>
      <c r="E531" s="4" t="s">
        <v>579</v>
      </c>
      <c r="F531" s="4" t="s">
        <v>5</v>
      </c>
      <c r="G531" s="5"/>
      <c r="H531" s="2" t="s">
        <v>416</v>
      </c>
      <c r="I531" s="2" t="s">
        <v>759</v>
      </c>
      <c r="J531" s="26"/>
      <c r="K531" s="4">
        <v>-6.8601049779999999</v>
      </c>
      <c r="L531" s="4">
        <v>-41.71752334</v>
      </c>
      <c r="M531" s="24"/>
      <c r="N531" s="26"/>
      <c r="T531" s="9"/>
      <c r="U531" s="9"/>
    </row>
    <row r="532" spans="1:21" s="2" customFormat="1" ht="18" customHeight="1" x14ac:dyDescent="0.25">
      <c r="A532" s="9">
        <v>531</v>
      </c>
      <c r="B532" s="24"/>
      <c r="C532" s="4" t="s">
        <v>136</v>
      </c>
      <c r="D532" s="5" t="s">
        <v>877</v>
      </c>
      <c r="E532" s="4" t="s">
        <v>579</v>
      </c>
      <c r="F532" s="4" t="s">
        <v>5</v>
      </c>
      <c r="G532" s="5"/>
      <c r="H532" s="2" t="s">
        <v>416</v>
      </c>
      <c r="I532" s="2" t="s">
        <v>759</v>
      </c>
      <c r="J532" s="26"/>
      <c r="K532" s="4">
        <v>-6.8611731750000002</v>
      </c>
      <c r="L532" s="4">
        <v>-41.71197016</v>
      </c>
      <c r="M532" s="24"/>
      <c r="N532" s="26"/>
      <c r="T532" s="9"/>
      <c r="U532" s="9"/>
    </row>
    <row r="533" spans="1:21" s="2" customFormat="1" ht="18" customHeight="1" x14ac:dyDescent="0.25">
      <c r="A533" s="9">
        <v>532</v>
      </c>
      <c r="B533" s="24"/>
      <c r="C533" s="4" t="s">
        <v>136</v>
      </c>
      <c r="D533" s="5" t="s">
        <v>879</v>
      </c>
      <c r="E533" s="4" t="s">
        <v>579</v>
      </c>
      <c r="F533" s="4" t="s">
        <v>5</v>
      </c>
      <c r="G533" s="5"/>
      <c r="H533" s="2" t="s">
        <v>416</v>
      </c>
      <c r="I533" s="2" t="s">
        <v>759</v>
      </c>
      <c r="J533" s="26"/>
      <c r="K533" s="4">
        <v>-6.852163827</v>
      </c>
      <c r="L533" s="4">
        <v>-41.726419890000003</v>
      </c>
      <c r="M533" s="24"/>
      <c r="N533" s="26"/>
      <c r="T533" s="9"/>
      <c r="U533" s="9"/>
    </row>
    <row r="534" spans="1:21" s="2" customFormat="1" ht="18" customHeight="1" x14ac:dyDescent="0.25">
      <c r="A534" s="9">
        <v>533</v>
      </c>
      <c r="B534" s="24"/>
      <c r="C534" s="2" t="s">
        <v>136</v>
      </c>
      <c r="D534" s="1" t="s">
        <v>137</v>
      </c>
      <c r="E534" s="2" t="s">
        <v>9</v>
      </c>
      <c r="F534" s="4" t="s">
        <v>5</v>
      </c>
      <c r="G534" s="11"/>
      <c r="H534" s="2" t="s">
        <v>51</v>
      </c>
      <c r="I534" s="2" t="s">
        <v>756</v>
      </c>
      <c r="J534" s="26"/>
      <c r="K534" s="2">
        <v>-4.0968609999999996</v>
      </c>
      <c r="L534" s="2">
        <v>-41.681193999999998</v>
      </c>
      <c r="M534" s="24"/>
      <c r="N534" s="26"/>
      <c r="T534" s="9"/>
      <c r="U534" s="9"/>
    </row>
    <row r="535" spans="1:21" ht="18" customHeight="1" x14ac:dyDescent="0.25">
      <c r="A535" s="15">
        <v>534</v>
      </c>
      <c r="B535" s="25">
        <v>78</v>
      </c>
      <c r="C535" s="15" t="s">
        <v>361</v>
      </c>
      <c r="D535" s="22" t="s">
        <v>732</v>
      </c>
      <c r="E535" s="15" t="s">
        <v>903</v>
      </c>
      <c r="F535" s="17" t="s">
        <v>5</v>
      </c>
      <c r="H535" s="15" t="s">
        <v>696</v>
      </c>
      <c r="I535" s="15" t="s">
        <v>755</v>
      </c>
      <c r="J535" s="27" t="s">
        <v>1027</v>
      </c>
      <c r="K535" s="18">
        <v>-11.81683333</v>
      </c>
      <c r="L535" s="18">
        <v>-46.647583330000003</v>
      </c>
      <c r="M535" s="25" t="s">
        <v>9</v>
      </c>
      <c r="N535" s="27" t="s">
        <v>975</v>
      </c>
    </row>
    <row r="536" spans="1:21" ht="18" customHeight="1" x14ac:dyDescent="0.25">
      <c r="A536" s="15">
        <v>535</v>
      </c>
      <c r="B536" s="25"/>
      <c r="C536" s="15" t="s">
        <v>361</v>
      </c>
      <c r="D536" s="14" t="s">
        <v>641</v>
      </c>
      <c r="E536" s="15" t="s">
        <v>903</v>
      </c>
      <c r="F536" s="17" t="s">
        <v>5</v>
      </c>
      <c r="H536" s="15" t="s">
        <v>416</v>
      </c>
      <c r="I536" s="15" t="s">
        <v>755</v>
      </c>
      <c r="J536" s="27"/>
      <c r="K536" s="18">
        <v>-11.836226</v>
      </c>
      <c r="L536" s="18">
        <v>-46.577795000000002</v>
      </c>
      <c r="M536" s="25"/>
      <c r="N536" s="27"/>
    </row>
    <row r="537" spans="1:21" s="2" customFormat="1" ht="18" customHeight="1" x14ac:dyDescent="0.25">
      <c r="A537" s="9">
        <v>536</v>
      </c>
      <c r="B537" s="24">
        <v>79</v>
      </c>
      <c r="C537" s="2" t="s">
        <v>364</v>
      </c>
      <c r="D537" s="5" t="s">
        <v>727</v>
      </c>
      <c r="E537" s="2" t="s">
        <v>9</v>
      </c>
      <c r="F537" s="2" t="s">
        <v>9</v>
      </c>
      <c r="G537" s="11"/>
      <c r="H537" s="2" t="s">
        <v>696</v>
      </c>
      <c r="I537" s="2" t="s">
        <v>756</v>
      </c>
      <c r="J537" s="26" t="s">
        <v>756</v>
      </c>
      <c r="K537">
        <v>-18.299972220000001</v>
      </c>
      <c r="L537">
        <v>-44.027611110000002</v>
      </c>
      <c r="M537" s="24" t="s">
        <v>9</v>
      </c>
      <c r="N537" s="26" t="s">
        <v>258</v>
      </c>
      <c r="T537" s="9"/>
      <c r="U537" s="9"/>
    </row>
    <row r="538" spans="1:21" s="2" customFormat="1" ht="18" customHeight="1" x14ac:dyDescent="0.25">
      <c r="A538" s="9">
        <v>537</v>
      </c>
      <c r="B538" s="24"/>
      <c r="C538" s="2" t="s">
        <v>364</v>
      </c>
      <c r="D538" s="1" t="s">
        <v>365</v>
      </c>
      <c r="E538" s="2" t="s">
        <v>903</v>
      </c>
      <c r="F538" s="2" t="s">
        <v>9</v>
      </c>
      <c r="G538" s="11"/>
      <c r="H538" s="2" t="s">
        <v>189</v>
      </c>
      <c r="I538" s="2" t="s">
        <v>756</v>
      </c>
      <c r="J538" s="26"/>
      <c r="K538" s="2">
        <v>-18.284721999999999</v>
      </c>
      <c r="L538" s="2">
        <v>-44.186943999999997</v>
      </c>
      <c r="M538" s="24"/>
      <c r="N538" s="26"/>
      <c r="T538" s="9"/>
      <c r="U538" s="9"/>
    </row>
    <row r="539" spans="1:21" s="2" customFormat="1" ht="18" customHeight="1" x14ac:dyDescent="0.25">
      <c r="A539" s="9">
        <v>538</v>
      </c>
      <c r="B539" s="24"/>
      <c r="C539" s="2" t="s">
        <v>364</v>
      </c>
      <c r="D539" s="1" t="s">
        <v>610</v>
      </c>
      <c r="E539" s="2" t="s">
        <v>903</v>
      </c>
      <c r="F539" s="2" t="s">
        <v>9</v>
      </c>
      <c r="G539" s="11"/>
      <c r="H539" s="2" t="s">
        <v>416</v>
      </c>
      <c r="I539" s="2" t="s">
        <v>756</v>
      </c>
      <c r="J539" s="26"/>
      <c r="K539">
        <v>-17.874494439999999</v>
      </c>
      <c r="L539">
        <v>-44.159300000000002</v>
      </c>
      <c r="M539" s="24"/>
      <c r="N539" s="26"/>
      <c r="T539" s="9"/>
      <c r="U539" s="9"/>
    </row>
    <row r="540" spans="1:21" s="2" customFormat="1" ht="18" customHeight="1" x14ac:dyDescent="0.25">
      <c r="A540" s="9">
        <v>539</v>
      </c>
      <c r="B540" s="24"/>
      <c r="C540" s="2" t="s">
        <v>364</v>
      </c>
      <c r="D540" s="1" t="s">
        <v>611</v>
      </c>
      <c r="E540" s="2" t="s">
        <v>903</v>
      </c>
      <c r="F540" s="2" t="s">
        <v>9</v>
      </c>
      <c r="G540" s="11"/>
      <c r="H540" s="2" t="s">
        <v>416</v>
      </c>
      <c r="I540" s="2" t="s">
        <v>756</v>
      </c>
      <c r="J540" s="26"/>
      <c r="K540">
        <v>-18.2944</v>
      </c>
      <c r="L540">
        <v>-44.03603889</v>
      </c>
      <c r="M540" s="24"/>
      <c r="N540" s="26"/>
      <c r="T540" s="9"/>
      <c r="U540" s="9"/>
    </row>
    <row r="541" spans="1:21" s="2" customFormat="1" ht="18" customHeight="1" x14ac:dyDescent="0.25">
      <c r="A541" s="9">
        <v>540</v>
      </c>
      <c r="B541" s="24"/>
      <c r="C541" s="2" t="s">
        <v>364</v>
      </c>
      <c r="D541" s="1" t="s">
        <v>612</v>
      </c>
      <c r="E541" s="2" t="s">
        <v>903</v>
      </c>
      <c r="F541" s="2" t="s">
        <v>9</v>
      </c>
      <c r="G541" s="11"/>
      <c r="H541" s="2" t="s">
        <v>416</v>
      </c>
      <c r="I541" s="2" t="s">
        <v>756</v>
      </c>
      <c r="J541" s="26"/>
      <c r="K541">
        <v>-18.291</v>
      </c>
      <c r="L541">
        <v>-44.033000000000001</v>
      </c>
      <c r="M541" s="24"/>
      <c r="N541" s="26"/>
      <c r="T541" s="9"/>
      <c r="U541" s="9"/>
    </row>
    <row r="542" spans="1:21" s="2" customFormat="1" ht="18" customHeight="1" x14ac:dyDescent="0.25">
      <c r="A542" s="9">
        <v>541</v>
      </c>
      <c r="B542" s="24"/>
      <c r="C542" s="2" t="s">
        <v>364</v>
      </c>
      <c r="D542" s="1" t="s">
        <v>368</v>
      </c>
      <c r="E542" s="2" t="s">
        <v>903</v>
      </c>
      <c r="F542" s="2" t="s">
        <v>9</v>
      </c>
      <c r="G542" s="11"/>
      <c r="H542" s="2" t="s">
        <v>189</v>
      </c>
      <c r="I542" s="2" t="s">
        <v>756</v>
      </c>
      <c r="J542" s="26"/>
      <c r="K542" s="2">
        <v>-17.93</v>
      </c>
      <c r="L542" s="2">
        <v>-44.15</v>
      </c>
      <c r="M542" s="24"/>
      <c r="N542" s="26"/>
      <c r="T542" s="9"/>
      <c r="U542" s="9"/>
    </row>
    <row r="543" spans="1:21" s="2" customFormat="1" ht="18" customHeight="1" x14ac:dyDescent="0.25">
      <c r="A543" s="9">
        <v>542</v>
      </c>
      <c r="B543" s="24"/>
      <c r="C543" s="2" t="s">
        <v>364</v>
      </c>
      <c r="D543" s="1" t="s">
        <v>366</v>
      </c>
      <c r="E543" s="2" t="s">
        <v>903</v>
      </c>
      <c r="F543" s="2" t="s">
        <v>9</v>
      </c>
      <c r="G543" s="11"/>
      <c r="H543" s="2" t="s">
        <v>189</v>
      </c>
      <c r="I543" s="2" t="s">
        <v>756</v>
      </c>
      <c r="J543" s="26"/>
      <c r="K543" s="2">
        <v>-16.55</v>
      </c>
      <c r="L543" s="2">
        <v>-42.77</v>
      </c>
      <c r="M543" s="24"/>
      <c r="N543" s="26"/>
      <c r="T543" s="9"/>
      <c r="U543" s="9"/>
    </row>
    <row r="544" spans="1:21" s="2" customFormat="1" ht="18" customHeight="1" x14ac:dyDescent="0.25">
      <c r="A544" s="9">
        <v>543</v>
      </c>
      <c r="B544" s="24"/>
      <c r="C544" s="2" t="s">
        <v>364</v>
      </c>
      <c r="D544" s="1" t="s">
        <v>367</v>
      </c>
      <c r="E544" s="2" t="s">
        <v>903</v>
      </c>
      <c r="F544" s="2" t="s">
        <v>9</v>
      </c>
      <c r="G544" s="11"/>
      <c r="H544" s="2" t="s">
        <v>189</v>
      </c>
      <c r="I544" s="2" t="s">
        <v>756</v>
      </c>
      <c r="J544" s="26"/>
      <c r="K544" s="2">
        <v>-19.3</v>
      </c>
      <c r="L544" s="2">
        <v>-43.6</v>
      </c>
      <c r="M544" s="24"/>
      <c r="N544" s="26"/>
      <c r="T544" s="9"/>
      <c r="U544" s="9"/>
    </row>
    <row r="545" spans="1:21" s="2" customFormat="1" ht="18" customHeight="1" x14ac:dyDescent="0.25">
      <c r="A545" s="9">
        <v>544</v>
      </c>
      <c r="B545" s="24">
        <v>80</v>
      </c>
      <c r="C545" s="2" t="s">
        <v>138</v>
      </c>
      <c r="D545" s="5" t="s">
        <v>741</v>
      </c>
      <c r="E545" s="2" t="s">
        <v>9</v>
      </c>
      <c r="F545" s="2" t="s">
        <v>9</v>
      </c>
      <c r="G545" s="11"/>
      <c r="H545" s="2" t="s">
        <v>696</v>
      </c>
      <c r="I545" s="2" t="s">
        <v>756</v>
      </c>
      <c r="J545" s="26" t="s">
        <v>756</v>
      </c>
      <c r="K545">
        <v>-16.04894444</v>
      </c>
      <c r="L545">
        <v>-42.87313889</v>
      </c>
      <c r="M545" s="24" t="s">
        <v>9</v>
      </c>
      <c r="N545" s="26" t="s">
        <v>258</v>
      </c>
      <c r="T545" s="9"/>
      <c r="U545" s="9"/>
    </row>
    <row r="546" spans="1:21" s="2" customFormat="1" ht="18" customHeight="1" x14ac:dyDescent="0.25">
      <c r="A546" s="9">
        <v>545</v>
      </c>
      <c r="B546" s="24"/>
      <c r="C546" s="2" t="s">
        <v>138</v>
      </c>
      <c r="D546" s="5" t="s">
        <v>710</v>
      </c>
      <c r="E546" s="2" t="s">
        <v>9</v>
      </c>
      <c r="F546" s="2" t="s">
        <v>9</v>
      </c>
      <c r="G546" s="11"/>
      <c r="H546" s="2" t="s">
        <v>696</v>
      </c>
      <c r="I546" s="2" t="s">
        <v>756</v>
      </c>
      <c r="J546" s="26"/>
      <c r="K546">
        <v>-18.031805559999999</v>
      </c>
      <c r="L546">
        <v>-44.061611110000001</v>
      </c>
      <c r="M546" s="24"/>
      <c r="N546" s="26"/>
      <c r="T546" s="9"/>
      <c r="U546" s="9"/>
    </row>
    <row r="547" spans="1:21" s="2" customFormat="1" ht="18" customHeight="1" x14ac:dyDescent="0.25">
      <c r="A547" s="9">
        <v>546</v>
      </c>
      <c r="B547" s="24"/>
      <c r="C547" s="2" t="s">
        <v>138</v>
      </c>
      <c r="D547" s="5" t="s">
        <v>709</v>
      </c>
      <c r="E547" s="2" t="s">
        <v>9</v>
      </c>
      <c r="F547" s="2" t="s">
        <v>9</v>
      </c>
      <c r="G547" s="11"/>
      <c r="H547" s="2" t="s">
        <v>696</v>
      </c>
      <c r="I547" s="2" t="s">
        <v>756</v>
      </c>
      <c r="J547" s="26"/>
      <c r="K547">
        <v>-17.214694439999999</v>
      </c>
      <c r="L547">
        <v>-43.233611109999998</v>
      </c>
      <c r="M547" s="24"/>
      <c r="N547" s="26"/>
      <c r="T547" s="9"/>
      <c r="U547" s="9"/>
    </row>
    <row r="548" spans="1:21" s="2" customFormat="1" ht="18" customHeight="1" x14ac:dyDescent="0.25">
      <c r="A548" s="9">
        <v>547</v>
      </c>
      <c r="B548" s="24"/>
      <c r="C548" s="2" t="s">
        <v>138</v>
      </c>
      <c r="D548" s="5" t="s">
        <v>705</v>
      </c>
      <c r="E548" s="2" t="s">
        <v>9</v>
      </c>
      <c r="F548" s="2" t="s">
        <v>9</v>
      </c>
      <c r="G548" s="11"/>
      <c r="H548" s="2" t="s">
        <v>696</v>
      </c>
      <c r="I548" s="2" t="s">
        <v>756</v>
      </c>
      <c r="J548" s="26"/>
      <c r="K548">
        <v>-17.2425</v>
      </c>
      <c r="L548">
        <v>-43.079722220000001</v>
      </c>
      <c r="M548" s="24"/>
      <c r="N548" s="26"/>
      <c r="T548" s="9"/>
      <c r="U548" s="9"/>
    </row>
    <row r="549" spans="1:21" s="2" customFormat="1" ht="18" customHeight="1" x14ac:dyDescent="0.25">
      <c r="A549" s="9">
        <v>548</v>
      </c>
      <c r="B549" s="24"/>
      <c r="C549" s="2" t="s">
        <v>138</v>
      </c>
      <c r="D549" s="1" t="s">
        <v>623</v>
      </c>
      <c r="E549" s="2" t="s">
        <v>9</v>
      </c>
      <c r="F549" s="2" t="s">
        <v>9</v>
      </c>
      <c r="G549" s="11"/>
      <c r="H549" s="2" t="s">
        <v>416</v>
      </c>
      <c r="I549" s="2" t="s">
        <v>756</v>
      </c>
      <c r="J549" s="26"/>
      <c r="K549">
        <v>-16.859456210000001</v>
      </c>
      <c r="L549">
        <v>-43.11796039</v>
      </c>
      <c r="M549" s="24"/>
      <c r="N549" s="26"/>
      <c r="T549" s="9"/>
      <c r="U549" s="9"/>
    </row>
    <row r="550" spans="1:21" s="2" customFormat="1" ht="18" customHeight="1" x14ac:dyDescent="0.25">
      <c r="A550" s="9">
        <v>549</v>
      </c>
      <c r="B550" s="24"/>
      <c r="C550" s="2" t="s">
        <v>138</v>
      </c>
      <c r="D550" s="1" t="s">
        <v>630</v>
      </c>
      <c r="E550" s="2" t="s">
        <v>9</v>
      </c>
      <c r="F550" s="2" t="s">
        <v>9</v>
      </c>
      <c r="G550" s="11"/>
      <c r="H550" s="2" t="s">
        <v>416</v>
      </c>
      <c r="I550" s="2" t="s">
        <v>756</v>
      </c>
      <c r="J550" s="26"/>
      <c r="K550">
        <v>-16.987804050000001</v>
      </c>
      <c r="L550">
        <v>-42.816244070000003</v>
      </c>
      <c r="M550" s="24"/>
      <c r="N550" s="26"/>
      <c r="T550" s="9"/>
      <c r="U550" s="9"/>
    </row>
    <row r="551" spans="1:21" s="2" customFormat="1" ht="18" customHeight="1" x14ac:dyDescent="0.25">
      <c r="A551" s="9">
        <v>550</v>
      </c>
      <c r="B551" s="24"/>
      <c r="C551" s="2" t="s">
        <v>138</v>
      </c>
      <c r="D551" s="1" t="s">
        <v>622</v>
      </c>
      <c r="E551" s="2" t="s">
        <v>9</v>
      </c>
      <c r="F551" s="2" t="s">
        <v>9</v>
      </c>
      <c r="G551" s="11"/>
      <c r="H551" s="2" t="s">
        <v>416</v>
      </c>
      <c r="I551" s="2" t="s">
        <v>756</v>
      </c>
      <c r="J551" s="26"/>
      <c r="K551">
        <v>-16.809871820000001</v>
      </c>
      <c r="L551">
        <v>-43.169336370000003</v>
      </c>
      <c r="M551" s="24"/>
      <c r="N551" s="26"/>
      <c r="T551" s="9"/>
      <c r="U551" s="9"/>
    </row>
    <row r="552" spans="1:21" s="2" customFormat="1" ht="18" customHeight="1" x14ac:dyDescent="0.25">
      <c r="A552" s="9">
        <v>551</v>
      </c>
      <c r="B552" s="24"/>
      <c r="C552" s="2" t="s">
        <v>138</v>
      </c>
      <c r="D552" s="1" t="s">
        <v>635</v>
      </c>
      <c r="E552" s="2" t="s">
        <v>9</v>
      </c>
      <c r="F552" s="2" t="s">
        <v>9</v>
      </c>
      <c r="G552" s="11"/>
      <c r="H552" s="2" t="s">
        <v>416</v>
      </c>
      <c r="I552" s="2" t="s">
        <v>756</v>
      </c>
      <c r="J552" s="26"/>
      <c r="K552">
        <v>-16.821248499999999</v>
      </c>
      <c r="L552">
        <v>-43.188080659999997</v>
      </c>
      <c r="M552" s="24"/>
      <c r="N552" s="26"/>
      <c r="T552" s="9"/>
      <c r="U552" s="9"/>
    </row>
    <row r="553" spans="1:21" s="2" customFormat="1" ht="18" customHeight="1" x14ac:dyDescent="0.25">
      <c r="A553" s="9">
        <v>552</v>
      </c>
      <c r="B553" s="24"/>
      <c r="C553" s="2" t="s">
        <v>138</v>
      </c>
      <c r="D553" s="1" t="s">
        <v>613</v>
      </c>
      <c r="E553" s="2" t="s">
        <v>9</v>
      </c>
      <c r="F553" s="2" t="s">
        <v>9</v>
      </c>
      <c r="G553" s="11"/>
      <c r="H553" s="2" t="s">
        <v>416</v>
      </c>
      <c r="I553" s="2" t="s">
        <v>756</v>
      </c>
      <c r="J553" s="26"/>
      <c r="K553">
        <v>-16.43964965</v>
      </c>
      <c r="L553">
        <v>-42.911970820000001</v>
      </c>
      <c r="M553" s="24"/>
      <c r="N553" s="26"/>
      <c r="T553" s="9"/>
      <c r="U553" s="9"/>
    </row>
    <row r="554" spans="1:21" s="2" customFormat="1" ht="18" customHeight="1" x14ac:dyDescent="0.25">
      <c r="A554" s="9">
        <v>553</v>
      </c>
      <c r="B554" s="24"/>
      <c r="C554" s="2" t="s">
        <v>138</v>
      </c>
      <c r="D554" s="1" t="s">
        <v>619</v>
      </c>
      <c r="E554" s="2" t="s">
        <v>9</v>
      </c>
      <c r="F554" s="2" t="s">
        <v>9</v>
      </c>
      <c r="G554" s="11"/>
      <c r="H554" s="2" t="s">
        <v>416</v>
      </c>
      <c r="I554" s="2" t="s">
        <v>756</v>
      </c>
      <c r="J554" s="26"/>
      <c r="K554">
        <v>-16.987804050000001</v>
      </c>
      <c r="L554">
        <v>-42.816244070000003</v>
      </c>
      <c r="M554" s="24"/>
      <c r="N554" s="26"/>
      <c r="T554" s="9"/>
      <c r="U554" s="9"/>
    </row>
    <row r="555" spans="1:21" s="2" customFormat="1" ht="18" customHeight="1" x14ac:dyDescent="0.25">
      <c r="A555" s="9">
        <v>554</v>
      </c>
      <c r="B555" s="24"/>
      <c r="C555" s="2" t="s">
        <v>138</v>
      </c>
      <c r="D555" s="1" t="s">
        <v>634</v>
      </c>
      <c r="E555" s="2" t="s">
        <v>9</v>
      </c>
      <c r="F555" s="2" t="s">
        <v>9</v>
      </c>
      <c r="G555" s="11"/>
      <c r="H555" s="2" t="s">
        <v>416</v>
      </c>
      <c r="I555" s="2" t="s">
        <v>756</v>
      </c>
      <c r="J555" s="26"/>
      <c r="K555">
        <v>-16.977131610000001</v>
      </c>
      <c r="L555">
        <v>-42.858069540000002</v>
      </c>
      <c r="M555" s="24"/>
      <c r="N555" s="26"/>
      <c r="T555" s="9"/>
      <c r="U555" s="9"/>
    </row>
    <row r="556" spans="1:21" s="2" customFormat="1" ht="18" customHeight="1" x14ac:dyDescent="0.25">
      <c r="A556" s="9">
        <v>555</v>
      </c>
      <c r="B556" s="24"/>
      <c r="C556" s="2" t="s">
        <v>138</v>
      </c>
      <c r="D556" s="1" t="s">
        <v>377</v>
      </c>
      <c r="E556" s="2" t="s">
        <v>9</v>
      </c>
      <c r="F556" s="2" t="s">
        <v>9</v>
      </c>
      <c r="G556" s="11"/>
      <c r="H556" s="2" t="s">
        <v>189</v>
      </c>
      <c r="I556" s="2" t="s">
        <v>756</v>
      </c>
      <c r="J556" s="26"/>
      <c r="K556" s="2">
        <v>-16.721667</v>
      </c>
      <c r="L556" s="2">
        <v>-42.923611000000001</v>
      </c>
      <c r="M556" s="24"/>
      <c r="N556" s="26"/>
      <c r="T556" s="9"/>
      <c r="U556" s="9"/>
    </row>
    <row r="557" spans="1:21" s="2" customFormat="1" ht="18" customHeight="1" x14ac:dyDescent="0.25">
      <c r="A557" s="9">
        <v>556</v>
      </c>
      <c r="B557" s="24"/>
      <c r="C557" s="2" t="s">
        <v>138</v>
      </c>
      <c r="D557" s="1" t="s">
        <v>614</v>
      </c>
      <c r="E557" s="2" t="s">
        <v>9</v>
      </c>
      <c r="F557" s="2" t="s">
        <v>9</v>
      </c>
      <c r="G557" s="11"/>
      <c r="H557" s="2" t="s">
        <v>416</v>
      </c>
      <c r="I557" s="2" t="s">
        <v>756</v>
      </c>
      <c r="J557" s="26"/>
      <c r="K557">
        <v>-16.49205323</v>
      </c>
      <c r="L557">
        <v>-42.983994799999998</v>
      </c>
      <c r="M557" s="24"/>
      <c r="N557" s="26"/>
      <c r="T557" s="9"/>
      <c r="U557" s="9"/>
    </row>
    <row r="558" spans="1:21" s="2" customFormat="1" ht="18" customHeight="1" x14ac:dyDescent="0.25">
      <c r="A558" s="9">
        <v>557</v>
      </c>
      <c r="B558" s="24"/>
      <c r="C558" s="2" t="s">
        <v>138</v>
      </c>
      <c r="D558" s="1" t="s">
        <v>636</v>
      </c>
      <c r="E558" s="2" t="s">
        <v>9</v>
      </c>
      <c r="F558" s="2" t="s">
        <v>9</v>
      </c>
      <c r="G558" s="11"/>
      <c r="H558" s="2" t="s">
        <v>416</v>
      </c>
      <c r="I558" s="2" t="s">
        <v>756</v>
      </c>
      <c r="J558" s="26"/>
      <c r="K558">
        <v>-16.9176009</v>
      </c>
      <c r="L558">
        <v>-42.833861310000003</v>
      </c>
      <c r="M558" s="24"/>
      <c r="N558" s="26"/>
      <c r="T558" s="9"/>
      <c r="U558" s="9"/>
    </row>
    <row r="559" spans="1:21" s="2" customFormat="1" ht="18" customHeight="1" x14ac:dyDescent="0.25">
      <c r="A559" s="9">
        <v>558</v>
      </c>
      <c r="B559" s="24"/>
      <c r="C559" s="2" t="s">
        <v>138</v>
      </c>
      <c r="D559" s="1" t="s">
        <v>616</v>
      </c>
      <c r="E559" s="2" t="s">
        <v>9</v>
      </c>
      <c r="F559" s="2" t="s">
        <v>9</v>
      </c>
      <c r="G559" s="11"/>
      <c r="H559" s="2" t="s">
        <v>416</v>
      </c>
      <c r="I559" s="2" t="s">
        <v>756</v>
      </c>
      <c r="J559" s="26"/>
      <c r="K559">
        <v>-16.666522180000001</v>
      </c>
      <c r="L559">
        <v>-42.948056350000002</v>
      </c>
      <c r="M559" s="24"/>
      <c r="N559" s="26"/>
      <c r="T559" s="9"/>
      <c r="U559" s="9"/>
    </row>
    <row r="560" spans="1:21" s="2" customFormat="1" ht="18" customHeight="1" x14ac:dyDescent="0.25">
      <c r="A560" s="9">
        <v>559</v>
      </c>
      <c r="B560" s="24"/>
      <c r="C560" s="2" t="s">
        <v>138</v>
      </c>
      <c r="D560" s="1" t="s">
        <v>376</v>
      </c>
      <c r="E560" s="2" t="s">
        <v>9</v>
      </c>
      <c r="F560" s="2" t="s">
        <v>9</v>
      </c>
      <c r="G560" s="11"/>
      <c r="H560" s="2" t="s">
        <v>189</v>
      </c>
      <c r="I560" s="2" t="s">
        <v>756</v>
      </c>
      <c r="J560" s="26"/>
      <c r="K560" s="2">
        <v>-16.513332999999999</v>
      </c>
      <c r="L560" s="2">
        <v>-42.876111000000002</v>
      </c>
      <c r="M560" s="24"/>
      <c r="N560" s="26"/>
      <c r="T560" s="9"/>
      <c r="U560" s="9"/>
    </row>
    <row r="561" spans="1:21" s="2" customFormat="1" ht="18" customHeight="1" x14ac:dyDescent="0.25">
      <c r="A561" s="9">
        <v>560</v>
      </c>
      <c r="B561" s="24"/>
      <c r="C561" s="2" t="s">
        <v>138</v>
      </c>
      <c r="D561" s="1" t="s">
        <v>620</v>
      </c>
      <c r="E561" s="2" t="s">
        <v>9</v>
      </c>
      <c r="F561" s="2" t="s">
        <v>9</v>
      </c>
      <c r="G561" s="11"/>
      <c r="H561" s="2" t="s">
        <v>416</v>
      </c>
      <c r="I561" s="2" t="s">
        <v>756</v>
      </c>
      <c r="J561" s="26"/>
      <c r="K561">
        <v>-16.90700537</v>
      </c>
      <c r="L561">
        <v>-43.001273449999999</v>
      </c>
      <c r="M561" s="24"/>
      <c r="N561" s="26"/>
      <c r="T561" s="9"/>
      <c r="U561" s="9"/>
    </row>
    <row r="562" spans="1:21" s="2" customFormat="1" ht="18" customHeight="1" x14ac:dyDescent="0.25">
      <c r="A562" s="9">
        <v>561</v>
      </c>
      <c r="B562" s="24"/>
      <c r="C562" s="2" t="s">
        <v>138</v>
      </c>
      <c r="D562" s="1" t="s">
        <v>140</v>
      </c>
      <c r="E562" s="2" t="s">
        <v>9</v>
      </c>
      <c r="F562" s="2" t="s">
        <v>9</v>
      </c>
      <c r="G562" s="11"/>
      <c r="H562" s="2" t="s">
        <v>51</v>
      </c>
      <c r="I562" s="2" t="s">
        <v>756</v>
      </c>
      <c r="J562" s="26"/>
      <c r="K562" s="2">
        <v>-16.65775</v>
      </c>
      <c r="L562" s="2">
        <v>-42.990900000000003</v>
      </c>
      <c r="M562" s="24"/>
      <c r="N562" s="26"/>
      <c r="T562" s="9"/>
      <c r="U562" s="9"/>
    </row>
    <row r="563" spans="1:21" s="2" customFormat="1" ht="18" customHeight="1" x14ac:dyDescent="0.25">
      <c r="A563" s="9">
        <v>562</v>
      </c>
      <c r="B563" s="24"/>
      <c r="C563" s="2" t="s">
        <v>138</v>
      </c>
      <c r="D563" s="1" t="s">
        <v>637</v>
      </c>
      <c r="E563" s="2" t="s">
        <v>9</v>
      </c>
      <c r="F563" s="2" t="s">
        <v>9</v>
      </c>
      <c r="G563" s="11"/>
      <c r="H563" s="2" t="s">
        <v>416</v>
      </c>
      <c r="I563" s="2" t="s">
        <v>756</v>
      </c>
      <c r="J563" s="26"/>
      <c r="K563">
        <v>-16.868342689999999</v>
      </c>
      <c r="L563">
        <v>-43.150550490000001</v>
      </c>
      <c r="M563" s="24"/>
      <c r="N563" s="26"/>
      <c r="T563" s="9"/>
      <c r="U563" s="9"/>
    </row>
    <row r="564" spans="1:21" s="2" customFormat="1" ht="18" customHeight="1" x14ac:dyDescent="0.25">
      <c r="A564" s="9">
        <v>563</v>
      </c>
      <c r="B564" s="24"/>
      <c r="C564" s="2" t="s">
        <v>138</v>
      </c>
      <c r="D564" s="1" t="s">
        <v>144</v>
      </c>
      <c r="E564" s="2" t="s">
        <v>9</v>
      </c>
      <c r="F564" s="2" t="s">
        <v>9</v>
      </c>
      <c r="G564" s="11"/>
      <c r="H564" s="2" t="s">
        <v>51</v>
      </c>
      <c r="I564" s="2" t="s">
        <v>756</v>
      </c>
      <c r="J564" s="26"/>
      <c r="K564" s="2">
        <v>-16.551666999999998</v>
      </c>
      <c r="L564" s="2">
        <v>-42.894167000000003</v>
      </c>
      <c r="M564" s="24"/>
      <c r="N564" s="26"/>
      <c r="T564" s="9"/>
      <c r="U564" s="9"/>
    </row>
    <row r="565" spans="1:21" s="2" customFormat="1" ht="18" customHeight="1" x14ac:dyDescent="0.25">
      <c r="A565" s="9">
        <v>564</v>
      </c>
      <c r="B565" s="24"/>
      <c r="C565" s="2" t="s">
        <v>138</v>
      </c>
      <c r="D565" s="1" t="s">
        <v>143</v>
      </c>
      <c r="E565" s="2" t="s">
        <v>9</v>
      </c>
      <c r="F565" s="2" t="s">
        <v>9</v>
      </c>
      <c r="G565" s="11"/>
      <c r="H565" s="2" t="s">
        <v>51</v>
      </c>
      <c r="I565" s="2" t="s">
        <v>756</v>
      </c>
      <c r="J565" s="26"/>
      <c r="K565" s="2">
        <v>-16.215278000000001</v>
      </c>
      <c r="L565" s="2">
        <v>-42.873333000000002</v>
      </c>
      <c r="M565" s="24"/>
      <c r="N565" s="26"/>
      <c r="T565" s="9"/>
      <c r="U565" s="9"/>
    </row>
    <row r="566" spans="1:21" s="2" customFormat="1" ht="18" customHeight="1" x14ac:dyDescent="0.25">
      <c r="A566" s="9">
        <v>565</v>
      </c>
      <c r="B566" s="24"/>
      <c r="C566" s="2" t="s">
        <v>138</v>
      </c>
      <c r="D566" s="1" t="s">
        <v>372</v>
      </c>
      <c r="E566" s="2" t="s">
        <v>579</v>
      </c>
      <c r="F566" s="2" t="s">
        <v>9</v>
      </c>
      <c r="G566" s="11"/>
      <c r="H566" s="2" t="s">
        <v>189</v>
      </c>
      <c r="I566" s="2" t="s">
        <v>756</v>
      </c>
      <c r="J566" s="26"/>
      <c r="K566" s="2">
        <v>-16.498332999999999</v>
      </c>
      <c r="L566" s="2">
        <v>-42.910277999999998</v>
      </c>
      <c r="M566" s="24"/>
      <c r="N566" s="26"/>
      <c r="T566" s="9"/>
      <c r="U566" s="9"/>
    </row>
    <row r="567" spans="1:21" s="2" customFormat="1" ht="18" customHeight="1" x14ac:dyDescent="0.25">
      <c r="A567" s="9">
        <v>566</v>
      </c>
      <c r="B567" s="24"/>
      <c r="C567" s="2" t="s">
        <v>138</v>
      </c>
      <c r="D567" s="1" t="s">
        <v>373</v>
      </c>
      <c r="E567" s="2" t="s">
        <v>579</v>
      </c>
      <c r="F567" s="2" t="s">
        <v>9</v>
      </c>
      <c r="G567" s="11"/>
      <c r="H567" s="2" t="s">
        <v>189</v>
      </c>
      <c r="I567" s="2" t="s">
        <v>756</v>
      </c>
      <c r="J567" s="26"/>
      <c r="K567" s="2">
        <v>-16.596667</v>
      </c>
      <c r="L567" s="2">
        <v>-42.961388999999997</v>
      </c>
      <c r="M567" s="24"/>
      <c r="N567" s="26"/>
      <c r="T567" s="9"/>
      <c r="U567" s="9"/>
    </row>
    <row r="568" spans="1:21" s="2" customFormat="1" ht="18" customHeight="1" x14ac:dyDescent="0.25">
      <c r="A568" s="9">
        <v>567</v>
      </c>
      <c r="B568" s="24"/>
      <c r="C568" s="2" t="s">
        <v>138</v>
      </c>
      <c r="D568" s="1" t="s">
        <v>139</v>
      </c>
      <c r="E568" s="2" t="s">
        <v>9</v>
      </c>
      <c r="F568" s="2" t="s">
        <v>9</v>
      </c>
      <c r="G568" s="11"/>
      <c r="H568" s="2" t="s">
        <v>51</v>
      </c>
      <c r="I568" s="2" t="s">
        <v>756</v>
      </c>
      <c r="J568" s="26"/>
      <c r="K568" s="2">
        <v>-16.536667000000001</v>
      </c>
      <c r="L568" s="2">
        <v>-42.929167</v>
      </c>
      <c r="M568" s="24"/>
      <c r="N568" s="26"/>
      <c r="T568" s="9"/>
      <c r="U568" s="9"/>
    </row>
    <row r="569" spans="1:21" s="2" customFormat="1" ht="18" customHeight="1" x14ac:dyDescent="0.25">
      <c r="A569" s="9">
        <v>568</v>
      </c>
      <c r="B569" s="24"/>
      <c r="C569" s="2" t="s">
        <v>138</v>
      </c>
      <c r="D569" s="1" t="s">
        <v>615</v>
      </c>
      <c r="E569" s="2" t="s">
        <v>9</v>
      </c>
      <c r="F569" s="2" t="s">
        <v>9</v>
      </c>
      <c r="G569" s="11"/>
      <c r="H569" s="2" t="s">
        <v>416</v>
      </c>
      <c r="I569" s="2" t="s">
        <v>756</v>
      </c>
      <c r="J569" s="26"/>
      <c r="K569">
        <v>-16.532200450000001</v>
      </c>
      <c r="L569">
        <v>-42.942946759999998</v>
      </c>
      <c r="M569" s="24"/>
      <c r="N569" s="26"/>
      <c r="T569" s="9"/>
      <c r="U569" s="9"/>
    </row>
    <row r="570" spans="1:21" s="2" customFormat="1" ht="18" customHeight="1" x14ac:dyDescent="0.25">
      <c r="A570" s="9">
        <v>569</v>
      </c>
      <c r="B570" s="24"/>
      <c r="C570" s="2" t="s">
        <v>138</v>
      </c>
      <c r="D570" s="1" t="s">
        <v>145</v>
      </c>
      <c r="E570" s="2" t="s">
        <v>9</v>
      </c>
      <c r="F570" s="2" t="s">
        <v>9</v>
      </c>
      <c r="G570" s="11"/>
      <c r="H570" s="2" t="s">
        <v>51</v>
      </c>
      <c r="I570" s="2" t="s">
        <v>756</v>
      </c>
      <c r="J570" s="26"/>
      <c r="K570" s="2">
        <v>-16.593667</v>
      </c>
      <c r="L570" s="2">
        <v>-42.898139</v>
      </c>
      <c r="M570" s="24"/>
      <c r="N570" s="26"/>
      <c r="T570" s="9"/>
      <c r="U570" s="9"/>
    </row>
    <row r="571" spans="1:21" s="2" customFormat="1" ht="18" customHeight="1" x14ac:dyDescent="0.25">
      <c r="A571" s="9">
        <v>570</v>
      </c>
      <c r="B571" s="24"/>
      <c r="C571" s="2" t="s">
        <v>138</v>
      </c>
      <c r="D571" s="1" t="s">
        <v>632</v>
      </c>
      <c r="E571" s="2" t="s">
        <v>9</v>
      </c>
      <c r="F571" s="2" t="s">
        <v>9</v>
      </c>
      <c r="G571" s="11"/>
      <c r="H571" s="2" t="s">
        <v>416</v>
      </c>
      <c r="I571" s="2" t="s">
        <v>756</v>
      </c>
      <c r="J571" s="26"/>
      <c r="K571">
        <v>-16.926906509999998</v>
      </c>
      <c r="L571">
        <v>-43.04397754</v>
      </c>
      <c r="M571" s="24"/>
      <c r="N571" s="26"/>
      <c r="T571" s="9"/>
      <c r="U571" s="9"/>
    </row>
    <row r="572" spans="1:21" s="2" customFormat="1" ht="18" customHeight="1" x14ac:dyDescent="0.25">
      <c r="A572" s="9">
        <v>571</v>
      </c>
      <c r="B572" s="24"/>
      <c r="C572" s="2" t="s">
        <v>138</v>
      </c>
      <c r="D572" s="1" t="s">
        <v>618</v>
      </c>
      <c r="E572" s="2" t="s">
        <v>579</v>
      </c>
      <c r="F572" s="2" t="s">
        <v>9</v>
      </c>
      <c r="G572" s="11"/>
      <c r="H572" s="2" t="s">
        <v>416</v>
      </c>
      <c r="I572" s="2" t="s">
        <v>756</v>
      </c>
      <c r="J572" s="26"/>
      <c r="K572">
        <v>-16.777933640000001</v>
      </c>
      <c r="L572">
        <v>-42.826295010000003</v>
      </c>
      <c r="M572" s="24"/>
      <c r="N572" s="26"/>
      <c r="T572" s="9"/>
      <c r="U572" s="9"/>
    </row>
    <row r="573" spans="1:21" s="2" customFormat="1" ht="18" customHeight="1" x14ac:dyDescent="0.25">
      <c r="A573" s="9">
        <v>572</v>
      </c>
      <c r="B573" s="24"/>
      <c r="C573" s="2" t="s">
        <v>138</v>
      </c>
      <c r="D573" s="1" t="s">
        <v>379</v>
      </c>
      <c r="E573" s="2" t="s">
        <v>9</v>
      </c>
      <c r="F573" s="2" t="s">
        <v>9</v>
      </c>
      <c r="G573" s="11"/>
      <c r="H573" s="2" t="s">
        <v>189</v>
      </c>
      <c r="I573" s="2" t="s">
        <v>756</v>
      </c>
      <c r="J573" s="26"/>
      <c r="K573" s="2">
        <v>-16.53</v>
      </c>
      <c r="L573" s="2">
        <v>-42.92</v>
      </c>
      <c r="M573" s="24"/>
      <c r="N573" s="26"/>
      <c r="T573" s="9"/>
      <c r="U573" s="9"/>
    </row>
    <row r="574" spans="1:21" s="2" customFormat="1" ht="18" customHeight="1" x14ac:dyDescent="0.25">
      <c r="A574" s="9">
        <v>573</v>
      </c>
      <c r="B574" s="24"/>
      <c r="C574" s="2" t="s">
        <v>138</v>
      </c>
      <c r="D574" s="1" t="s">
        <v>141</v>
      </c>
      <c r="E574" s="2" t="s">
        <v>9</v>
      </c>
      <c r="F574" s="2" t="s">
        <v>9</v>
      </c>
      <c r="G574" s="11"/>
      <c r="H574" s="2" t="s">
        <v>51</v>
      </c>
      <c r="I574" s="2" t="s">
        <v>756</v>
      </c>
      <c r="J574" s="26"/>
      <c r="K574" s="2">
        <v>-16.917221999999999</v>
      </c>
      <c r="L574" s="2">
        <v>-43.030278000000003</v>
      </c>
      <c r="M574" s="24"/>
      <c r="N574" s="26"/>
      <c r="T574" s="9"/>
      <c r="U574" s="9"/>
    </row>
    <row r="575" spans="1:21" s="2" customFormat="1" ht="18" customHeight="1" x14ac:dyDescent="0.25">
      <c r="A575" s="9">
        <v>574</v>
      </c>
      <c r="B575" s="24"/>
      <c r="C575" s="2" t="s">
        <v>138</v>
      </c>
      <c r="D575" s="1" t="s">
        <v>142</v>
      </c>
      <c r="E575" s="2" t="s">
        <v>9</v>
      </c>
      <c r="F575" s="2" t="s">
        <v>9</v>
      </c>
      <c r="G575" s="11"/>
      <c r="H575" s="2" t="s">
        <v>51</v>
      </c>
      <c r="I575" s="2" t="s">
        <v>756</v>
      </c>
      <c r="J575" s="26"/>
      <c r="K575" s="2">
        <v>-17.046944</v>
      </c>
      <c r="L575" s="2">
        <v>-43.041944000000001</v>
      </c>
      <c r="M575" s="24"/>
      <c r="N575" s="26"/>
      <c r="T575" s="9"/>
      <c r="U575" s="9"/>
    </row>
    <row r="576" spans="1:21" s="2" customFormat="1" ht="18" customHeight="1" x14ac:dyDescent="0.25">
      <c r="A576" s="9">
        <v>575</v>
      </c>
      <c r="B576" s="24"/>
      <c r="C576" s="2" t="s">
        <v>138</v>
      </c>
      <c r="D576" s="1" t="s">
        <v>378</v>
      </c>
      <c r="E576" s="2" t="s">
        <v>9</v>
      </c>
      <c r="F576" s="2" t="s">
        <v>9</v>
      </c>
      <c r="G576" s="11"/>
      <c r="H576" s="2" t="s">
        <v>189</v>
      </c>
      <c r="I576" s="2" t="s">
        <v>756</v>
      </c>
      <c r="J576" s="26"/>
      <c r="K576" s="2">
        <v>-16.62</v>
      </c>
      <c r="L576" s="2">
        <v>-42.93</v>
      </c>
      <c r="M576" s="24"/>
      <c r="N576" s="26"/>
      <c r="T576" s="9"/>
      <c r="U576" s="9"/>
    </row>
    <row r="577" spans="1:21" s="2" customFormat="1" ht="18" customHeight="1" x14ac:dyDescent="0.25">
      <c r="A577" s="9">
        <v>576</v>
      </c>
      <c r="B577" s="24"/>
      <c r="C577" s="2" t="s">
        <v>138</v>
      </c>
      <c r="D577" s="1" t="s">
        <v>624</v>
      </c>
      <c r="E577" s="2" t="s">
        <v>13</v>
      </c>
      <c r="F577" s="2" t="s">
        <v>9</v>
      </c>
      <c r="G577" s="11"/>
      <c r="H577" s="2" t="s">
        <v>416</v>
      </c>
      <c r="I577" s="2" t="s">
        <v>756</v>
      </c>
      <c r="J577" s="26"/>
      <c r="K577">
        <v>-16.915541999999999</v>
      </c>
      <c r="L577">
        <v>-43.170073629999997</v>
      </c>
      <c r="M577" s="24"/>
      <c r="N577" s="26"/>
      <c r="T577" s="9"/>
      <c r="U577" s="9"/>
    </row>
    <row r="578" spans="1:21" s="2" customFormat="1" ht="18" customHeight="1" x14ac:dyDescent="0.25">
      <c r="A578" s="9">
        <v>577</v>
      </c>
      <c r="B578" s="24"/>
      <c r="C578" s="2" t="s">
        <v>138</v>
      </c>
      <c r="D578" s="1" t="s">
        <v>628</v>
      </c>
      <c r="E578" s="2" t="s">
        <v>9</v>
      </c>
      <c r="F578" s="2" t="s">
        <v>9</v>
      </c>
      <c r="G578" s="11"/>
      <c r="H578" s="2" t="s">
        <v>416</v>
      </c>
      <c r="I578" s="2" t="s">
        <v>756</v>
      </c>
      <c r="J578" s="26"/>
      <c r="K578">
        <v>-16.969617490000001</v>
      </c>
      <c r="L578">
        <v>-43.094500529999998</v>
      </c>
      <c r="M578" s="24"/>
      <c r="N578" s="26"/>
      <c r="T578" s="9"/>
      <c r="U578" s="9"/>
    </row>
    <row r="579" spans="1:21" s="2" customFormat="1" ht="18" customHeight="1" x14ac:dyDescent="0.25">
      <c r="A579" s="9">
        <v>578</v>
      </c>
      <c r="B579" s="24"/>
      <c r="C579" s="2" t="s">
        <v>138</v>
      </c>
      <c r="D579" s="1" t="s">
        <v>633</v>
      </c>
      <c r="E579" s="2" t="s">
        <v>9</v>
      </c>
      <c r="F579" s="2" t="s">
        <v>9</v>
      </c>
      <c r="G579" s="11"/>
      <c r="H579" s="2" t="s">
        <v>416</v>
      </c>
      <c r="I579" s="2" t="s">
        <v>756</v>
      </c>
      <c r="J579" s="26"/>
      <c r="K579">
        <v>-16.856592209999999</v>
      </c>
      <c r="L579">
        <v>-43.040269019999997</v>
      </c>
      <c r="M579" s="24"/>
      <c r="N579" s="26"/>
      <c r="T579" s="9"/>
      <c r="U579" s="9"/>
    </row>
    <row r="580" spans="1:21" s="2" customFormat="1" ht="18" customHeight="1" x14ac:dyDescent="0.25">
      <c r="A580" s="9">
        <v>579</v>
      </c>
      <c r="B580" s="24"/>
      <c r="C580" s="2" t="s">
        <v>138</v>
      </c>
      <c r="D580" s="1" t="s">
        <v>625</v>
      </c>
      <c r="E580" s="2" t="s">
        <v>9</v>
      </c>
      <c r="F580" s="2" t="s">
        <v>9</v>
      </c>
      <c r="G580" s="11"/>
      <c r="H580" s="2" t="s">
        <v>416</v>
      </c>
      <c r="I580" s="2" t="s">
        <v>756</v>
      </c>
      <c r="J580" s="26"/>
      <c r="K580">
        <v>-16.968104870000001</v>
      </c>
      <c r="L580">
        <v>-43.134601490000001</v>
      </c>
      <c r="M580" s="24"/>
      <c r="N580" s="26"/>
      <c r="T580" s="9"/>
      <c r="U580" s="9"/>
    </row>
    <row r="581" spans="1:21" s="2" customFormat="1" ht="18" customHeight="1" x14ac:dyDescent="0.25">
      <c r="A581" s="9">
        <v>580</v>
      </c>
      <c r="B581" s="24"/>
      <c r="C581" s="2" t="s">
        <v>138</v>
      </c>
      <c r="D581" s="1" t="s">
        <v>626</v>
      </c>
      <c r="E581" s="2" t="s">
        <v>9</v>
      </c>
      <c r="F581" s="2" t="s">
        <v>9</v>
      </c>
      <c r="G581" s="11"/>
      <c r="H581" s="2" t="s">
        <v>416</v>
      </c>
      <c r="I581" s="2" t="s">
        <v>756</v>
      </c>
      <c r="J581" s="26"/>
      <c r="K581">
        <v>-17.161367729999998</v>
      </c>
      <c r="L581">
        <v>-43.322505110000002</v>
      </c>
      <c r="M581" s="24"/>
      <c r="N581" s="26"/>
      <c r="T581" s="9"/>
      <c r="U581" s="9"/>
    </row>
    <row r="582" spans="1:21" s="2" customFormat="1" ht="18" customHeight="1" x14ac:dyDescent="0.25">
      <c r="A582" s="9">
        <v>581</v>
      </c>
      <c r="B582" s="24"/>
      <c r="C582" s="2" t="s">
        <v>138</v>
      </c>
      <c r="D582" s="1" t="s">
        <v>627</v>
      </c>
      <c r="E582" s="2" t="s">
        <v>9</v>
      </c>
      <c r="F582" s="2" t="s">
        <v>9</v>
      </c>
      <c r="G582" s="11"/>
      <c r="H582" s="2" t="s">
        <v>416</v>
      </c>
      <c r="I582" s="2" t="s">
        <v>756</v>
      </c>
      <c r="J582" s="26"/>
      <c r="K582">
        <v>-17.009578279999999</v>
      </c>
      <c r="L582">
        <v>-43.375445720000002</v>
      </c>
      <c r="M582" s="24"/>
      <c r="N582" s="26"/>
      <c r="T582" s="9"/>
      <c r="U582" s="9"/>
    </row>
    <row r="583" spans="1:21" s="2" customFormat="1" ht="18" customHeight="1" x14ac:dyDescent="0.25">
      <c r="A583" s="9">
        <v>582</v>
      </c>
      <c r="B583" s="24"/>
      <c r="C583" s="2" t="s">
        <v>138</v>
      </c>
      <c r="D583" s="1" t="s">
        <v>629</v>
      </c>
      <c r="E583" s="2" t="s">
        <v>9</v>
      </c>
      <c r="F583" s="2" t="s">
        <v>9</v>
      </c>
      <c r="G583" s="11"/>
      <c r="H583" s="2" t="s">
        <v>416</v>
      </c>
      <c r="I583" s="2" t="s">
        <v>756</v>
      </c>
      <c r="J583" s="26"/>
      <c r="K583">
        <v>-17.07665248</v>
      </c>
      <c r="L583">
        <v>-43.261940000000003</v>
      </c>
      <c r="M583" s="24"/>
      <c r="N583" s="26"/>
      <c r="T583" s="9"/>
      <c r="U583" s="9"/>
    </row>
    <row r="584" spans="1:21" s="2" customFormat="1" ht="18" customHeight="1" x14ac:dyDescent="0.25">
      <c r="A584" s="9">
        <v>583</v>
      </c>
      <c r="B584" s="24"/>
      <c r="C584" s="2" t="s">
        <v>138</v>
      </c>
      <c r="D584" s="1" t="s">
        <v>621</v>
      </c>
      <c r="E584" s="2" t="s">
        <v>9</v>
      </c>
      <c r="F584" s="2" t="s">
        <v>9</v>
      </c>
      <c r="G584" s="11"/>
      <c r="H584" s="2" t="s">
        <v>416</v>
      </c>
      <c r="I584" s="2" t="s">
        <v>756</v>
      </c>
      <c r="J584" s="26"/>
      <c r="K584">
        <v>-16.988159029999998</v>
      </c>
      <c r="L584">
        <v>-43.009210029999998</v>
      </c>
      <c r="M584" s="24"/>
      <c r="N584" s="26"/>
      <c r="T584" s="9"/>
      <c r="U584" s="9"/>
    </row>
    <row r="585" spans="1:21" s="2" customFormat="1" ht="18" customHeight="1" x14ac:dyDescent="0.25">
      <c r="A585" s="9">
        <v>584</v>
      </c>
      <c r="B585" s="24"/>
      <c r="C585" s="2" t="s">
        <v>138</v>
      </c>
      <c r="D585" s="1" t="s">
        <v>617</v>
      </c>
      <c r="E585" s="2" t="s">
        <v>9</v>
      </c>
      <c r="F585" s="2" t="s">
        <v>9</v>
      </c>
      <c r="G585" s="11"/>
      <c r="H585" s="2" t="s">
        <v>416</v>
      </c>
      <c r="I585" s="2" t="s">
        <v>756</v>
      </c>
      <c r="J585" s="26"/>
      <c r="K585">
        <v>-16.751415380000001</v>
      </c>
      <c r="L585">
        <v>-42.87468251</v>
      </c>
      <c r="M585" s="24"/>
      <c r="N585" s="26"/>
      <c r="T585" s="9"/>
      <c r="U585" s="9"/>
    </row>
    <row r="586" spans="1:21" s="2" customFormat="1" ht="18" customHeight="1" x14ac:dyDescent="0.25">
      <c r="A586" s="9">
        <v>585</v>
      </c>
      <c r="B586" s="24"/>
      <c r="C586" s="2" t="s">
        <v>138</v>
      </c>
      <c r="D586" s="1" t="s">
        <v>631</v>
      </c>
      <c r="E586" s="2" t="s">
        <v>9</v>
      </c>
      <c r="F586" s="2" t="s">
        <v>9</v>
      </c>
      <c r="G586" s="11"/>
      <c r="H586" s="2" t="s">
        <v>416</v>
      </c>
      <c r="I586" s="2" t="s">
        <v>756</v>
      </c>
      <c r="J586" s="26"/>
      <c r="K586">
        <v>-16.926466699999999</v>
      </c>
      <c r="L586">
        <v>-43.104717170000001</v>
      </c>
      <c r="M586" s="24"/>
      <c r="N586" s="26"/>
      <c r="T586" s="9"/>
      <c r="U586" s="9"/>
    </row>
    <row r="587" spans="1:21" ht="18" customHeight="1" x14ac:dyDescent="0.25">
      <c r="A587" s="15">
        <v>586</v>
      </c>
      <c r="B587" s="25">
        <v>81</v>
      </c>
      <c r="C587" s="15" t="s">
        <v>640</v>
      </c>
      <c r="D587" s="14" t="s">
        <v>643</v>
      </c>
      <c r="E587" s="15" t="s">
        <v>9</v>
      </c>
      <c r="F587" s="17" t="s">
        <v>5</v>
      </c>
      <c r="H587" s="15" t="s">
        <v>416</v>
      </c>
      <c r="I587" s="15" t="s">
        <v>755</v>
      </c>
      <c r="J587" s="27" t="s">
        <v>1027</v>
      </c>
      <c r="K587" s="18">
        <v>-13.88051372</v>
      </c>
      <c r="L587" s="18">
        <v>-47.453642930000001</v>
      </c>
      <c r="M587" s="25" t="s">
        <v>9</v>
      </c>
      <c r="N587" s="27" t="s">
        <v>975</v>
      </c>
    </row>
    <row r="588" spans="1:21" ht="18" customHeight="1" x14ac:dyDescent="0.25">
      <c r="A588" s="15">
        <v>587</v>
      </c>
      <c r="B588" s="25"/>
      <c r="C588" s="15" t="s">
        <v>640</v>
      </c>
      <c r="D588" s="14" t="s">
        <v>362</v>
      </c>
      <c r="E588" s="15" t="s">
        <v>9</v>
      </c>
      <c r="F588" s="17" t="s">
        <v>5</v>
      </c>
      <c r="H588" s="15" t="s">
        <v>189</v>
      </c>
      <c r="I588" s="15" t="s">
        <v>755</v>
      </c>
      <c r="J588" s="27"/>
      <c r="K588" s="15">
        <v>-13.960832999999999</v>
      </c>
      <c r="L588" s="15">
        <v>-46.987777999999999</v>
      </c>
      <c r="M588" s="25"/>
      <c r="N588" s="27"/>
    </row>
    <row r="589" spans="1:21" ht="18" customHeight="1" x14ac:dyDescent="0.25">
      <c r="A589" s="15">
        <v>588</v>
      </c>
      <c r="B589" s="25">
        <v>82</v>
      </c>
      <c r="C589" s="15" t="s">
        <v>645</v>
      </c>
      <c r="D589" s="22" t="s">
        <v>738</v>
      </c>
      <c r="E589" s="15" t="s">
        <v>9</v>
      </c>
      <c r="F589" s="17" t="s">
        <v>5</v>
      </c>
      <c r="H589" s="15" t="s">
        <v>696</v>
      </c>
      <c r="I589" s="15" t="s">
        <v>755</v>
      </c>
      <c r="J589" s="27" t="s">
        <v>1027</v>
      </c>
      <c r="K589" s="18">
        <v>-16.619083329999999</v>
      </c>
      <c r="L589" s="18">
        <v>-46.272694440000002</v>
      </c>
      <c r="M589" s="25" t="s">
        <v>9</v>
      </c>
      <c r="N589" s="27" t="s">
        <v>975</v>
      </c>
    </row>
    <row r="590" spans="1:21" ht="18" customHeight="1" x14ac:dyDescent="0.25">
      <c r="A590" s="15">
        <v>589</v>
      </c>
      <c r="B590" s="25"/>
      <c r="C590" s="15" t="s">
        <v>645</v>
      </c>
      <c r="D590" s="14" t="s">
        <v>644</v>
      </c>
      <c r="E590" s="15" t="s">
        <v>9</v>
      </c>
      <c r="F590" s="17" t="s">
        <v>5</v>
      </c>
      <c r="H590" s="15" t="s">
        <v>416</v>
      </c>
      <c r="I590" s="15" t="s">
        <v>755</v>
      </c>
      <c r="J590" s="27"/>
      <c r="K590" s="18">
        <v>-16.835027780000001</v>
      </c>
      <c r="L590" s="18">
        <v>-45.914090459999997</v>
      </c>
      <c r="M590" s="25"/>
      <c r="N590" s="27"/>
    </row>
    <row r="591" spans="1:21" ht="18" customHeight="1" x14ac:dyDescent="0.25">
      <c r="A591" s="15">
        <v>590</v>
      </c>
      <c r="B591" s="25">
        <v>83</v>
      </c>
      <c r="C591" s="15" t="s">
        <v>381</v>
      </c>
      <c r="D591" s="14" t="s">
        <v>382</v>
      </c>
      <c r="E591" s="15" t="s">
        <v>9</v>
      </c>
      <c r="F591" s="17" t="s">
        <v>5</v>
      </c>
      <c r="H591" s="15" t="s">
        <v>189</v>
      </c>
      <c r="I591" s="15" t="s">
        <v>755</v>
      </c>
      <c r="J591" s="27" t="s">
        <v>1027</v>
      </c>
      <c r="K591" s="15">
        <v>-17.435279999999999</v>
      </c>
      <c r="L591" s="15">
        <v>-52.849170000000001</v>
      </c>
      <c r="M591" s="25" t="s">
        <v>9</v>
      </c>
      <c r="N591" s="27" t="s">
        <v>975</v>
      </c>
    </row>
    <row r="592" spans="1:21" ht="18" customHeight="1" x14ac:dyDescent="0.25">
      <c r="A592" s="15">
        <v>591</v>
      </c>
      <c r="B592" s="25"/>
      <c r="C592" s="15" t="s">
        <v>381</v>
      </c>
      <c r="D592" s="14" t="s">
        <v>715</v>
      </c>
      <c r="E592" s="15" t="s">
        <v>9</v>
      </c>
      <c r="F592" s="17" t="s">
        <v>5</v>
      </c>
      <c r="H592" s="15" t="s">
        <v>696</v>
      </c>
      <c r="I592" s="15" t="s">
        <v>755</v>
      </c>
      <c r="J592" s="27"/>
      <c r="K592" s="18">
        <v>-16.798999999999999</v>
      </c>
      <c r="L592" s="18">
        <v>-54.173722220000002</v>
      </c>
      <c r="M592" s="25"/>
      <c r="N592" s="27"/>
    </row>
    <row r="593" spans="1:14" ht="18" customHeight="1" x14ac:dyDescent="0.25">
      <c r="A593" s="15">
        <v>592</v>
      </c>
      <c r="B593" s="25"/>
      <c r="C593" s="15" t="s">
        <v>381</v>
      </c>
      <c r="D593" s="22" t="s">
        <v>722</v>
      </c>
      <c r="E593" s="15" t="s">
        <v>9</v>
      </c>
      <c r="F593" s="17" t="s">
        <v>5</v>
      </c>
      <c r="H593" s="15" t="s">
        <v>696</v>
      </c>
      <c r="I593" s="15" t="s">
        <v>755</v>
      </c>
      <c r="J593" s="27"/>
      <c r="K593" s="18">
        <v>-20.36144444</v>
      </c>
      <c r="L593" s="18">
        <v>-55.693388890000001</v>
      </c>
      <c r="M593" s="25"/>
      <c r="N593" s="27"/>
    </row>
    <row r="594" spans="1:14" ht="18" customHeight="1" x14ac:dyDescent="0.25">
      <c r="A594" s="15">
        <v>593</v>
      </c>
      <c r="B594" s="25"/>
      <c r="C594" s="15" t="s">
        <v>381</v>
      </c>
      <c r="D594" s="22" t="s">
        <v>723</v>
      </c>
      <c r="E594" s="15" t="s">
        <v>9</v>
      </c>
      <c r="F594" s="17" t="s">
        <v>5</v>
      </c>
      <c r="H594" s="15" t="s">
        <v>696</v>
      </c>
      <c r="I594" s="15" t="s">
        <v>755</v>
      </c>
      <c r="J594" s="27"/>
      <c r="K594" s="18">
        <v>-18.841000000000001</v>
      </c>
      <c r="L594" s="18">
        <v>-54.991638889999997</v>
      </c>
      <c r="M594" s="25"/>
      <c r="N594" s="27"/>
    </row>
    <row r="595" spans="1:14" ht="18" customHeight="1" x14ac:dyDescent="0.25">
      <c r="A595" s="15">
        <v>594</v>
      </c>
      <c r="B595" s="25"/>
      <c r="C595" s="15" t="s">
        <v>381</v>
      </c>
      <c r="D595" s="22" t="s">
        <v>724</v>
      </c>
      <c r="E595" s="15" t="s">
        <v>9</v>
      </c>
      <c r="F595" s="17" t="s">
        <v>5</v>
      </c>
      <c r="H595" s="15" t="s">
        <v>696</v>
      </c>
      <c r="I595" s="15" t="s">
        <v>755</v>
      </c>
      <c r="J595" s="27"/>
      <c r="K595" s="18">
        <v>-18.148305560000001</v>
      </c>
      <c r="L595" s="18">
        <v>-53.680277779999997</v>
      </c>
      <c r="M595" s="25"/>
      <c r="N595" s="27"/>
    </row>
    <row r="596" spans="1:14" ht="18" customHeight="1" x14ac:dyDescent="0.25">
      <c r="A596" s="15">
        <v>595</v>
      </c>
      <c r="B596" s="25">
        <v>84</v>
      </c>
      <c r="C596" s="15" t="s">
        <v>149</v>
      </c>
      <c r="D596" s="22" t="s">
        <v>706</v>
      </c>
      <c r="E596" s="15" t="s">
        <v>9</v>
      </c>
      <c r="F596" s="17" t="s">
        <v>5</v>
      </c>
      <c r="H596" s="15" t="s">
        <v>696</v>
      </c>
      <c r="I596" s="15" t="s">
        <v>755</v>
      </c>
      <c r="J596" s="27" t="s">
        <v>1027</v>
      </c>
      <c r="K596" s="18">
        <v>-15.62833333</v>
      </c>
      <c r="L596" s="18">
        <v>-46.258888890000001</v>
      </c>
      <c r="M596" s="25" t="s">
        <v>9</v>
      </c>
      <c r="N596" s="27" t="s">
        <v>975</v>
      </c>
    </row>
    <row r="597" spans="1:14" ht="18" customHeight="1" x14ac:dyDescent="0.25">
      <c r="A597" s="15">
        <v>596</v>
      </c>
      <c r="B597" s="25"/>
      <c r="C597" s="15" t="s">
        <v>149</v>
      </c>
      <c r="D597" s="22" t="s">
        <v>733</v>
      </c>
      <c r="E597" s="15" t="s">
        <v>9</v>
      </c>
      <c r="F597" s="17" t="s">
        <v>5</v>
      </c>
      <c r="H597" s="15" t="s">
        <v>696</v>
      </c>
      <c r="I597" s="15" t="s">
        <v>755</v>
      </c>
      <c r="J597" s="27"/>
      <c r="K597" s="18">
        <v>-12.658611110000001</v>
      </c>
      <c r="L597" s="18">
        <v>-46.471361109999997</v>
      </c>
      <c r="M597" s="25"/>
      <c r="N597" s="27"/>
    </row>
    <row r="598" spans="1:14" ht="18" customHeight="1" x14ac:dyDescent="0.25">
      <c r="A598" s="15">
        <v>597</v>
      </c>
      <c r="B598" s="25"/>
      <c r="C598" s="15" t="s">
        <v>149</v>
      </c>
      <c r="D598" s="22" t="s">
        <v>718</v>
      </c>
      <c r="E598" s="15" t="s">
        <v>9</v>
      </c>
      <c r="F598" s="17" t="s">
        <v>5</v>
      </c>
      <c r="H598" s="15" t="s">
        <v>696</v>
      </c>
      <c r="I598" s="15" t="s">
        <v>755</v>
      </c>
      <c r="J598" s="27"/>
      <c r="K598" s="18">
        <v>-14.20952778</v>
      </c>
      <c r="L598" s="18">
        <v>-47.487555559999997</v>
      </c>
      <c r="M598" s="25"/>
      <c r="N598" s="27"/>
    </row>
    <row r="599" spans="1:14" ht="18" customHeight="1" x14ac:dyDescent="0.25">
      <c r="A599" s="15">
        <v>598</v>
      </c>
      <c r="B599" s="25"/>
      <c r="C599" s="15" t="s">
        <v>149</v>
      </c>
      <c r="D599" s="22" t="s">
        <v>719</v>
      </c>
      <c r="E599" s="15" t="s">
        <v>9</v>
      </c>
      <c r="F599" s="17" t="s">
        <v>5</v>
      </c>
      <c r="H599" s="15" t="s">
        <v>696</v>
      </c>
      <c r="I599" s="15" t="s">
        <v>755</v>
      </c>
      <c r="J599" s="27"/>
      <c r="K599" s="18">
        <v>-14.55761111</v>
      </c>
      <c r="L599" s="18">
        <v>-49.156472219999998</v>
      </c>
      <c r="M599" s="25"/>
      <c r="N599" s="27"/>
    </row>
    <row r="600" spans="1:14" ht="18" customHeight="1" x14ac:dyDescent="0.25">
      <c r="A600" s="15">
        <v>599</v>
      </c>
      <c r="B600" s="25"/>
      <c r="C600" s="15" t="s">
        <v>149</v>
      </c>
      <c r="D600" s="22" t="s">
        <v>726</v>
      </c>
      <c r="E600" s="15" t="s">
        <v>9</v>
      </c>
      <c r="F600" s="17" t="s">
        <v>5</v>
      </c>
      <c r="H600" s="15" t="s">
        <v>696</v>
      </c>
      <c r="I600" s="15" t="s">
        <v>755</v>
      </c>
      <c r="J600" s="27"/>
      <c r="K600" s="18">
        <v>-16.795444440000001</v>
      </c>
      <c r="L600" s="18">
        <v>-47.56963889</v>
      </c>
      <c r="M600" s="25"/>
      <c r="N600" s="27"/>
    </row>
    <row r="601" spans="1:14" ht="18" customHeight="1" x14ac:dyDescent="0.25">
      <c r="A601" s="15">
        <v>600</v>
      </c>
      <c r="B601" s="25"/>
      <c r="C601" s="15" t="s">
        <v>149</v>
      </c>
      <c r="D601" s="14" t="s">
        <v>384</v>
      </c>
      <c r="E601" s="15" t="s">
        <v>9</v>
      </c>
      <c r="F601" s="17" t="s">
        <v>5</v>
      </c>
      <c r="H601" s="15" t="s">
        <v>189</v>
      </c>
      <c r="I601" s="15" t="s">
        <v>755</v>
      </c>
      <c r="J601" s="27"/>
      <c r="K601" s="15">
        <v>-20.536943999999998</v>
      </c>
      <c r="L601" s="15">
        <v>-46.410277999999998</v>
      </c>
      <c r="M601" s="25"/>
      <c r="N601" s="27"/>
    </row>
    <row r="602" spans="1:14" ht="18" customHeight="1" x14ac:dyDescent="0.25">
      <c r="A602" s="15">
        <v>601</v>
      </c>
      <c r="B602" s="25"/>
      <c r="C602" s="15" t="s">
        <v>149</v>
      </c>
      <c r="D602" s="14" t="s">
        <v>752</v>
      </c>
      <c r="E602" s="15" t="s">
        <v>9</v>
      </c>
      <c r="F602" s="17" t="s">
        <v>5</v>
      </c>
      <c r="H602" s="15" t="s">
        <v>696</v>
      </c>
      <c r="I602" s="15" t="s">
        <v>755</v>
      </c>
      <c r="J602" s="27"/>
      <c r="K602" s="18">
        <v>-21.095500000000001</v>
      </c>
      <c r="L602" s="18">
        <v>-47.334222220000001</v>
      </c>
      <c r="M602" s="25"/>
      <c r="N602" s="27"/>
    </row>
    <row r="603" spans="1:14" ht="18" customHeight="1" x14ac:dyDescent="0.25">
      <c r="A603" s="15">
        <v>602</v>
      </c>
      <c r="B603" s="25"/>
      <c r="C603" s="15" t="s">
        <v>149</v>
      </c>
      <c r="D603" s="14" t="s">
        <v>385</v>
      </c>
      <c r="E603" s="15" t="s">
        <v>9</v>
      </c>
      <c r="F603" s="17" t="s">
        <v>5</v>
      </c>
      <c r="H603" s="15" t="s">
        <v>189</v>
      </c>
      <c r="I603" s="15" t="s">
        <v>755</v>
      </c>
      <c r="J603" s="27"/>
      <c r="K603" s="15">
        <v>-16.066666999999999</v>
      </c>
      <c r="L603" s="15">
        <v>-50.166666999999997</v>
      </c>
      <c r="M603" s="25"/>
      <c r="N603" s="27"/>
    </row>
    <row r="604" spans="1:14" ht="18" customHeight="1" x14ac:dyDescent="0.25">
      <c r="A604" s="15">
        <v>603</v>
      </c>
      <c r="B604" s="25"/>
      <c r="C604" s="15" t="s">
        <v>149</v>
      </c>
      <c r="D604" s="14" t="s">
        <v>151</v>
      </c>
      <c r="E604" s="15" t="s">
        <v>9</v>
      </c>
      <c r="F604" s="17" t="s">
        <v>5</v>
      </c>
      <c r="H604" s="15" t="s">
        <v>51</v>
      </c>
      <c r="I604" s="15" t="s">
        <v>755</v>
      </c>
      <c r="J604" s="27"/>
      <c r="K604" s="15">
        <v>-14.040010000000001</v>
      </c>
      <c r="L604" s="15">
        <v>-47.595280000000002</v>
      </c>
      <c r="M604" s="25"/>
      <c r="N604" s="27"/>
    </row>
    <row r="605" spans="1:14" ht="18" customHeight="1" x14ac:dyDescent="0.25">
      <c r="A605" s="15">
        <v>604</v>
      </c>
      <c r="B605" s="25"/>
      <c r="C605" s="15" t="s">
        <v>149</v>
      </c>
      <c r="D605" s="14" t="s">
        <v>152</v>
      </c>
      <c r="E605" s="15" t="s">
        <v>9</v>
      </c>
      <c r="F605" s="17" t="s">
        <v>5</v>
      </c>
      <c r="H605" s="15" t="s">
        <v>51</v>
      </c>
      <c r="I605" s="15" t="s">
        <v>755</v>
      </c>
      <c r="J605" s="27"/>
      <c r="K605" s="15">
        <v>-16.795179999999998</v>
      </c>
      <c r="L605" s="15">
        <v>-47.6</v>
      </c>
      <c r="M605" s="25"/>
      <c r="N605" s="27"/>
    </row>
    <row r="606" spans="1:14" ht="18" customHeight="1" x14ac:dyDescent="0.25">
      <c r="A606" s="15">
        <v>605</v>
      </c>
      <c r="B606" s="25"/>
      <c r="C606" s="15" t="s">
        <v>149</v>
      </c>
      <c r="D606" s="14" t="s">
        <v>150</v>
      </c>
      <c r="E606" s="15" t="s">
        <v>9</v>
      </c>
      <c r="F606" s="17" t="s">
        <v>5</v>
      </c>
      <c r="H606" s="15" t="s">
        <v>51</v>
      </c>
      <c r="I606" s="15" t="s">
        <v>755</v>
      </c>
      <c r="J606" s="27"/>
      <c r="K606" s="15">
        <v>-20.633889</v>
      </c>
      <c r="L606" s="15">
        <v>-46.264721999999999</v>
      </c>
      <c r="M606" s="25"/>
      <c r="N606" s="27"/>
    </row>
    <row r="607" spans="1:14" ht="18" customHeight="1" x14ac:dyDescent="0.25">
      <c r="A607" s="15">
        <v>606</v>
      </c>
      <c r="B607" s="25"/>
      <c r="C607" s="15" t="s">
        <v>149</v>
      </c>
      <c r="D607" s="14" t="s">
        <v>186</v>
      </c>
      <c r="E607" s="15" t="s">
        <v>9</v>
      </c>
      <c r="F607" s="17" t="s">
        <v>5</v>
      </c>
      <c r="H607" s="15" t="s">
        <v>51</v>
      </c>
      <c r="I607" s="15" t="s">
        <v>755</v>
      </c>
      <c r="J607" s="27"/>
      <c r="K607" s="15">
        <v>-16.757222200000001</v>
      </c>
      <c r="L607" s="15">
        <v>-47.586111099999997</v>
      </c>
      <c r="M607" s="25"/>
      <c r="N607" s="27"/>
    </row>
    <row r="608" spans="1:14" ht="18" customHeight="1" x14ac:dyDescent="0.25">
      <c r="A608" s="15">
        <v>607</v>
      </c>
      <c r="B608" s="25"/>
      <c r="C608" s="15" t="s">
        <v>149</v>
      </c>
      <c r="D608" s="14" t="s">
        <v>649</v>
      </c>
      <c r="E608" s="15" t="s">
        <v>9</v>
      </c>
      <c r="F608" s="17" t="s">
        <v>5</v>
      </c>
      <c r="H608" s="15" t="s">
        <v>416</v>
      </c>
      <c r="I608" s="15" t="s">
        <v>755</v>
      </c>
      <c r="J608" s="27"/>
      <c r="K608" s="18">
        <v>-20.549613529999998</v>
      </c>
      <c r="L608" s="18">
        <v>-46.423032829999997</v>
      </c>
      <c r="M608" s="25"/>
      <c r="N608" s="27"/>
    </row>
    <row r="609" spans="1:21" ht="18" customHeight="1" x14ac:dyDescent="0.25">
      <c r="A609" s="15">
        <v>608</v>
      </c>
      <c r="B609" s="25"/>
      <c r="C609" s="15" t="s">
        <v>149</v>
      </c>
      <c r="D609" s="14" t="s">
        <v>642</v>
      </c>
      <c r="E609" s="15" t="s">
        <v>9</v>
      </c>
      <c r="F609" s="17" t="s">
        <v>5</v>
      </c>
      <c r="H609" s="15" t="s">
        <v>416</v>
      </c>
      <c r="I609" s="15" t="s">
        <v>755</v>
      </c>
      <c r="J609" s="27"/>
      <c r="K609" s="18">
        <v>-20.343812270000001</v>
      </c>
      <c r="L609" s="18">
        <v>-46.630903770000003</v>
      </c>
      <c r="M609" s="25"/>
      <c r="N609" s="27"/>
    </row>
    <row r="610" spans="1:21" ht="18" customHeight="1" x14ac:dyDescent="0.25">
      <c r="A610" s="15">
        <v>609</v>
      </c>
      <c r="B610" s="25"/>
      <c r="C610" s="15" t="s">
        <v>149</v>
      </c>
      <c r="D610" s="14" t="s">
        <v>648</v>
      </c>
      <c r="E610" s="15" t="s">
        <v>9</v>
      </c>
      <c r="F610" s="17" t="s">
        <v>5</v>
      </c>
      <c r="H610" s="15" t="s">
        <v>416</v>
      </c>
      <c r="I610" s="15" t="s">
        <v>755</v>
      </c>
      <c r="J610" s="27"/>
      <c r="K610" s="18">
        <v>-14.038866000000001</v>
      </c>
      <c r="L610" s="18">
        <v>-47.622971</v>
      </c>
      <c r="M610" s="25"/>
      <c r="N610" s="27"/>
    </row>
    <row r="611" spans="1:21" ht="18" customHeight="1" x14ac:dyDescent="0.25">
      <c r="A611" s="15">
        <v>610</v>
      </c>
      <c r="B611" s="25"/>
      <c r="C611" s="15" t="s">
        <v>149</v>
      </c>
      <c r="D611" s="14" t="s">
        <v>153</v>
      </c>
      <c r="E611" s="15" t="s">
        <v>9</v>
      </c>
      <c r="F611" s="17" t="s">
        <v>5</v>
      </c>
      <c r="H611" s="15" t="s">
        <v>51</v>
      </c>
      <c r="I611" s="15" t="s">
        <v>755</v>
      </c>
      <c r="J611" s="27"/>
      <c r="K611" s="15">
        <v>-14.114578</v>
      </c>
      <c r="L611" s="15">
        <v>-47.739756</v>
      </c>
      <c r="M611" s="25"/>
      <c r="N611" s="27"/>
    </row>
    <row r="612" spans="1:21" ht="18" customHeight="1" x14ac:dyDescent="0.25">
      <c r="A612" s="15">
        <v>611</v>
      </c>
      <c r="B612" s="25"/>
      <c r="C612" s="15" t="s">
        <v>149</v>
      </c>
      <c r="D612" s="14" t="s">
        <v>383</v>
      </c>
      <c r="E612" s="15" t="s">
        <v>9</v>
      </c>
      <c r="F612" s="17" t="s">
        <v>5</v>
      </c>
      <c r="H612" s="15" t="s">
        <v>189</v>
      </c>
      <c r="I612" s="15" t="s">
        <v>755</v>
      </c>
      <c r="J612" s="27"/>
      <c r="K612" s="15">
        <v>-12.13</v>
      </c>
      <c r="L612" s="15">
        <v>-45.02</v>
      </c>
      <c r="M612" s="25"/>
      <c r="N612" s="27"/>
    </row>
    <row r="613" spans="1:21" ht="18" customHeight="1" x14ac:dyDescent="0.25">
      <c r="A613" s="15">
        <v>612</v>
      </c>
      <c r="B613" s="25"/>
      <c r="C613" s="15" t="s">
        <v>149</v>
      </c>
      <c r="D613" s="14" t="s">
        <v>18</v>
      </c>
      <c r="E613" s="15" t="s">
        <v>9</v>
      </c>
      <c r="F613" s="17" t="s">
        <v>5</v>
      </c>
      <c r="H613" s="15" t="s">
        <v>51</v>
      </c>
      <c r="I613" s="15" t="s">
        <v>755</v>
      </c>
      <c r="J613" s="27"/>
      <c r="K613" s="15">
        <v>-20.281110999999999</v>
      </c>
      <c r="L613" s="15">
        <v>-46.871110999999999</v>
      </c>
      <c r="M613" s="25"/>
      <c r="N613" s="27"/>
    </row>
    <row r="614" spans="1:21" ht="18" customHeight="1" x14ac:dyDescent="0.25">
      <c r="A614" s="15">
        <v>613</v>
      </c>
      <c r="B614" s="25"/>
      <c r="C614" s="15" t="s">
        <v>149</v>
      </c>
      <c r="D614" s="14" t="s">
        <v>646</v>
      </c>
      <c r="E614" s="15" t="s">
        <v>9</v>
      </c>
      <c r="F614" s="17" t="s">
        <v>5</v>
      </c>
      <c r="H614" s="15" t="s">
        <v>416</v>
      </c>
      <c r="I614" s="15" t="s">
        <v>755</v>
      </c>
      <c r="J614" s="27"/>
      <c r="K614" s="18">
        <v>-21.096624240000001</v>
      </c>
      <c r="L614" s="18">
        <v>-47.335555630000002</v>
      </c>
      <c r="M614" s="25"/>
      <c r="N614" s="27"/>
    </row>
    <row r="615" spans="1:21" s="2" customFormat="1" ht="18" customHeight="1" x14ac:dyDescent="0.25">
      <c r="A615" s="9">
        <v>614</v>
      </c>
      <c r="B615" s="24">
        <v>85</v>
      </c>
      <c r="C615" s="2" t="s">
        <v>154</v>
      </c>
      <c r="D615" s="5" t="s">
        <v>739</v>
      </c>
      <c r="E615" s="2" t="s">
        <v>9</v>
      </c>
      <c r="F615" s="2" t="s">
        <v>9</v>
      </c>
      <c r="G615" s="11"/>
      <c r="H615" s="2" t="s">
        <v>696</v>
      </c>
      <c r="I615" s="2" t="s">
        <v>756</v>
      </c>
      <c r="J615" s="26" t="s">
        <v>1027</v>
      </c>
      <c r="K615">
        <v>-16.333111110000001</v>
      </c>
      <c r="L615">
        <v>-43.13</v>
      </c>
      <c r="M615" s="24" t="s">
        <v>9</v>
      </c>
      <c r="N615" s="26" t="s">
        <v>977</v>
      </c>
      <c r="T615" s="9"/>
      <c r="U615" s="9"/>
    </row>
    <row r="616" spans="1:21" s="2" customFormat="1" ht="18" customHeight="1" x14ac:dyDescent="0.25">
      <c r="A616" s="9">
        <v>615</v>
      </c>
      <c r="B616" s="24"/>
      <c r="C616" s="4" t="s">
        <v>154</v>
      </c>
      <c r="D616" s="5" t="s">
        <v>889</v>
      </c>
      <c r="E616" s="2" t="s">
        <v>9</v>
      </c>
      <c r="F616" s="4" t="s">
        <v>5</v>
      </c>
      <c r="G616" s="5"/>
      <c r="H616" s="2" t="s">
        <v>416</v>
      </c>
      <c r="I616" s="2" t="s">
        <v>759</v>
      </c>
      <c r="J616" s="26"/>
      <c r="K616" s="4">
        <v>-13.24610751</v>
      </c>
      <c r="L616" s="4">
        <v>-44.199123569999998</v>
      </c>
      <c r="M616" s="24"/>
      <c r="N616" s="26"/>
      <c r="T616" s="9"/>
      <c r="U616" s="9"/>
    </row>
    <row r="617" spans="1:21" ht="18" customHeight="1" x14ac:dyDescent="0.25">
      <c r="A617" s="15">
        <v>616</v>
      </c>
      <c r="B617" s="24"/>
      <c r="C617" s="15" t="s">
        <v>154</v>
      </c>
      <c r="D617" s="14" t="s">
        <v>155</v>
      </c>
      <c r="E617" s="15" t="s">
        <v>579</v>
      </c>
      <c r="F617" s="17" t="s">
        <v>5</v>
      </c>
      <c r="H617" s="15" t="s">
        <v>51</v>
      </c>
      <c r="I617" s="15" t="s">
        <v>755</v>
      </c>
      <c r="J617" s="26"/>
      <c r="K617" s="15">
        <v>-13.319444000000001</v>
      </c>
      <c r="L617" s="15">
        <v>-44.32</v>
      </c>
      <c r="M617" s="24"/>
      <c r="N617" s="26"/>
    </row>
    <row r="618" spans="1:21" s="2" customFormat="1" ht="18" customHeight="1" x14ac:dyDescent="0.25">
      <c r="A618" s="9">
        <v>617</v>
      </c>
      <c r="B618" s="24"/>
      <c r="C618" s="2" t="s">
        <v>154</v>
      </c>
      <c r="D618" s="1" t="s">
        <v>650</v>
      </c>
      <c r="E618" s="2" t="s">
        <v>579</v>
      </c>
      <c r="F618" s="4" t="s">
        <v>9</v>
      </c>
      <c r="G618" s="11"/>
      <c r="H618" s="2" t="s">
        <v>416</v>
      </c>
      <c r="I618" s="2" t="s">
        <v>756</v>
      </c>
      <c r="J618" s="26"/>
      <c r="K618">
        <v>-14.535062310000001</v>
      </c>
      <c r="L618">
        <v>-42.530785420000001</v>
      </c>
      <c r="M618" s="24"/>
      <c r="N618" s="26"/>
      <c r="T618" s="9"/>
      <c r="U618" s="9"/>
    </row>
    <row r="619" spans="1:21" s="2" customFormat="1" ht="18" customHeight="1" x14ac:dyDescent="0.25">
      <c r="A619" s="9">
        <v>618</v>
      </c>
      <c r="B619" s="24"/>
      <c r="C619" s="2" t="s">
        <v>154</v>
      </c>
      <c r="D619" s="1" t="s">
        <v>651</v>
      </c>
      <c r="E619" s="2" t="s">
        <v>9</v>
      </c>
      <c r="F619" s="4" t="s">
        <v>9</v>
      </c>
      <c r="G619" s="11"/>
      <c r="H619" s="2" t="s">
        <v>416</v>
      </c>
      <c r="I619" s="2" t="s">
        <v>756</v>
      </c>
      <c r="J619" s="26"/>
      <c r="K619">
        <v>-14.26584403</v>
      </c>
      <c r="L619">
        <v>-42.52812024</v>
      </c>
      <c r="M619" s="24"/>
      <c r="N619" s="26"/>
      <c r="T619" s="9"/>
      <c r="U619" s="9"/>
    </row>
    <row r="620" spans="1:21" s="2" customFormat="1" ht="18" customHeight="1" x14ac:dyDescent="0.25">
      <c r="A620" s="9">
        <v>619</v>
      </c>
      <c r="B620" s="24"/>
      <c r="C620" s="2" t="s">
        <v>154</v>
      </c>
      <c r="D620" s="1" t="s">
        <v>836</v>
      </c>
      <c r="E620" s="2" t="s">
        <v>903</v>
      </c>
      <c r="F620" s="4" t="s">
        <v>5</v>
      </c>
      <c r="G620" s="5"/>
      <c r="H620" s="2" t="s">
        <v>189</v>
      </c>
      <c r="I620" s="2" t="s">
        <v>759</v>
      </c>
      <c r="J620" s="26"/>
      <c r="K620" s="2">
        <v>-13.6</v>
      </c>
      <c r="L620" s="2">
        <v>-44.37</v>
      </c>
      <c r="M620" s="24"/>
      <c r="N620" s="26"/>
      <c r="T620" s="9"/>
      <c r="U620" s="9"/>
    </row>
    <row r="621" spans="1:21" s="2" customFormat="1" ht="18" customHeight="1" x14ac:dyDescent="0.25">
      <c r="A621" s="9">
        <v>620</v>
      </c>
      <c r="B621" s="24"/>
      <c r="C621" s="2" t="s">
        <v>154</v>
      </c>
      <c r="D621" s="1" t="s">
        <v>386</v>
      </c>
      <c r="E621" s="2" t="s">
        <v>9</v>
      </c>
      <c r="F621" s="4" t="s">
        <v>5</v>
      </c>
      <c r="G621" s="11"/>
      <c r="H621" s="2" t="s">
        <v>189</v>
      </c>
      <c r="I621" s="2" t="s">
        <v>756</v>
      </c>
      <c r="J621" s="26"/>
      <c r="K621" s="2">
        <v>-15.88</v>
      </c>
      <c r="L621" s="2">
        <v>-41.95</v>
      </c>
      <c r="M621" s="24"/>
      <c r="N621" s="26"/>
      <c r="T621" s="9"/>
      <c r="U621" s="9"/>
    </row>
    <row r="622" spans="1:21" s="2" customFormat="1" ht="18" customHeight="1" x14ac:dyDescent="0.25">
      <c r="A622" s="9">
        <v>621</v>
      </c>
      <c r="B622" s="24"/>
      <c r="C622" s="2" t="s">
        <v>154</v>
      </c>
      <c r="D622" s="1" t="s">
        <v>387</v>
      </c>
      <c r="E622" s="2" t="s">
        <v>13</v>
      </c>
      <c r="F622" s="2" t="s">
        <v>9</v>
      </c>
      <c r="G622" s="11"/>
      <c r="H622" s="2" t="s">
        <v>189</v>
      </c>
      <c r="I622" s="2" t="s">
        <v>756</v>
      </c>
      <c r="J622" s="26"/>
      <c r="K622" s="2">
        <v>-15.38</v>
      </c>
      <c r="L622" s="2">
        <v>-42.75</v>
      </c>
      <c r="M622" s="24"/>
      <c r="N622" s="26"/>
      <c r="T622" s="9"/>
      <c r="U622" s="9"/>
    </row>
    <row r="623" spans="1:21" ht="18" customHeight="1" x14ac:dyDescent="0.25">
      <c r="A623" s="15">
        <v>622</v>
      </c>
      <c r="B623" s="25">
        <v>86</v>
      </c>
      <c r="C623" s="15" t="s">
        <v>653</v>
      </c>
      <c r="D623" s="14" t="s">
        <v>652</v>
      </c>
      <c r="E623" s="15" t="s">
        <v>9</v>
      </c>
      <c r="F623" s="17" t="s">
        <v>5</v>
      </c>
      <c r="H623" s="15" t="s">
        <v>416</v>
      </c>
      <c r="I623" s="15" t="s">
        <v>755</v>
      </c>
      <c r="J623" s="27" t="s">
        <v>1027</v>
      </c>
      <c r="K623" s="18">
        <v>-11.16392319</v>
      </c>
      <c r="L623" s="18">
        <v>-47.252258500000003</v>
      </c>
      <c r="M623" s="25" t="s">
        <v>9</v>
      </c>
      <c r="N623" s="27" t="s">
        <v>975</v>
      </c>
    </row>
    <row r="624" spans="1:21" ht="18" customHeight="1" x14ac:dyDescent="0.25">
      <c r="A624" s="15">
        <v>623</v>
      </c>
      <c r="B624" s="25"/>
      <c r="C624" s="15" t="s">
        <v>653</v>
      </c>
      <c r="D624" s="14" t="s">
        <v>654</v>
      </c>
      <c r="E624" s="15" t="s">
        <v>9</v>
      </c>
      <c r="F624" s="17" t="s">
        <v>5</v>
      </c>
      <c r="H624" s="15" t="s">
        <v>416</v>
      </c>
      <c r="I624" s="15" t="s">
        <v>755</v>
      </c>
      <c r="J624" s="27"/>
      <c r="K624" s="18">
        <v>-13.997666560000001</v>
      </c>
      <c r="L624" s="18">
        <v>-46.101656550000001</v>
      </c>
      <c r="M624" s="25"/>
      <c r="N624" s="27"/>
    </row>
    <row r="625" spans="1:21" s="2" customFormat="1" ht="18" customHeight="1" x14ac:dyDescent="0.25">
      <c r="A625" s="9">
        <v>624</v>
      </c>
      <c r="B625" s="2">
        <v>87</v>
      </c>
      <c r="C625" s="2" t="s">
        <v>388</v>
      </c>
      <c r="D625" s="1" t="s">
        <v>389</v>
      </c>
      <c r="E625" s="2" t="s">
        <v>9</v>
      </c>
      <c r="F625" s="4" t="s">
        <v>5</v>
      </c>
      <c r="G625" s="11"/>
      <c r="H625" s="2" t="s">
        <v>189</v>
      </c>
      <c r="I625" s="2" t="s">
        <v>756</v>
      </c>
      <c r="J625" s="11" t="s">
        <v>756</v>
      </c>
      <c r="K625" s="2">
        <v>-15.88</v>
      </c>
      <c r="L625" s="2">
        <v>-41.95</v>
      </c>
      <c r="M625" s="2" t="s">
        <v>9</v>
      </c>
      <c r="N625" s="1" t="s">
        <v>977</v>
      </c>
      <c r="T625" s="9"/>
      <c r="U625" s="9"/>
    </row>
    <row r="626" spans="1:21" ht="18" customHeight="1" x14ac:dyDescent="0.25">
      <c r="A626" s="15">
        <v>625</v>
      </c>
      <c r="B626" s="25">
        <v>88</v>
      </c>
      <c r="C626" s="15" t="s">
        <v>656</v>
      </c>
      <c r="D626" s="22" t="s">
        <v>731</v>
      </c>
      <c r="E626" s="15" t="s">
        <v>9</v>
      </c>
      <c r="F626" s="17" t="s">
        <v>5</v>
      </c>
      <c r="H626" s="15" t="s">
        <v>696</v>
      </c>
      <c r="I626" s="15" t="s">
        <v>755</v>
      </c>
      <c r="J626" s="27" t="s">
        <v>1027</v>
      </c>
      <c r="K626" s="18">
        <v>-9.7425555599999996</v>
      </c>
      <c r="L626" s="18">
        <v>-45.404972219999998</v>
      </c>
      <c r="M626" s="25" t="s">
        <v>9</v>
      </c>
      <c r="N626" s="27" t="s">
        <v>977</v>
      </c>
    </row>
    <row r="627" spans="1:21" ht="18" customHeight="1" x14ac:dyDescent="0.25">
      <c r="A627" s="15">
        <v>626</v>
      </c>
      <c r="B627" s="25"/>
      <c r="C627" s="15" t="s">
        <v>656</v>
      </c>
      <c r="D627" s="14" t="s">
        <v>655</v>
      </c>
      <c r="E627" s="15" t="s">
        <v>9</v>
      </c>
      <c r="F627" s="17" t="s">
        <v>5</v>
      </c>
      <c r="H627" s="15" t="s">
        <v>416</v>
      </c>
      <c r="I627" s="15" t="s">
        <v>755</v>
      </c>
      <c r="J627" s="27"/>
      <c r="K627" s="18">
        <v>-10.876847209999999</v>
      </c>
      <c r="L627" s="18">
        <v>-47.385760789999999</v>
      </c>
      <c r="M627" s="25"/>
      <c r="N627" s="27"/>
    </row>
    <row r="628" spans="1:21" ht="18" customHeight="1" x14ac:dyDescent="0.25">
      <c r="A628" s="15">
        <v>627</v>
      </c>
      <c r="B628" s="25">
        <v>89</v>
      </c>
      <c r="C628" s="15" t="s">
        <v>390</v>
      </c>
      <c r="D628" s="22" t="s">
        <v>735</v>
      </c>
      <c r="E628" s="15" t="s">
        <v>9</v>
      </c>
      <c r="F628" s="17" t="s">
        <v>5</v>
      </c>
      <c r="H628" s="15" t="s">
        <v>696</v>
      </c>
      <c r="I628" s="15" t="s">
        <v>755</v>
      </c>
      <c r="J628" s="27" t="s">
        <v>1027</v>
      </c>
      <c r="K628" s="18">
        <v>-13.253652779999999</v>
      </c>
      <c r="L628" s="18">
        <v>-46.953722220000003</v>
      </c>
      <c r="M628" s="25" t="s">
        <v>9</v>
      </c>
      <c r="N628" s="27" t="s">
        <v>975</v>
      </c>
    </row>
    <row r="629" spans="1:21" ht="18" customHeight="1" x14ac:dyDescent="0.25">
      <c r="A629" s="15">
        <v>628</v>
      </c>
      <c r="B629" s="25"/>
      <c r="C629" s="15" t="s">
        <v>390</v>
      </c>
      <c r="D629" s="22" t="s">
        <v>736</v>
      </c>
      <c r="E629" s="15" t="s">
        <v>9</v>
      </c>
      <c r="F629" s="17" t="s">
        <v>5</v>
      </c>
      <c r="H629" s="15" t="s">
        <v>696</v>
      </c>
      <c r="I629" s="15" t="s">
        <v>755</v>
      </c>
      <c r="J629" s="27"/>
      <c r="K629" s="18">
        <v>-13.578611110000001</v>
      </c>
      <c r="L629" s="18">
        <v>-47.187750000000001</v>
      </c>
      <c r="M629" s="25"/>
      <c r="N629" s="27"/>
    </row>
    <row r="630" spans="1:21" ht="18" customHeight="1" x14ac:dyDescent="0.25">
      <c r="A630" s="15">
        <v>629</v>
      </c>
      <c r="B630" s="25"/>
      <c r="C630" s="15" t="s">
        <v>390</v>
      </c>
      <c r="D630" s="22" t="s">
        <v>737</v>
      </c>
      <c r="E630" s="15" t="s">
        <v>9</v>
      </c>
      <c r="F630" s="17" t="s">
        <v>5</v>
      </c>
      <c r="H630" s="15" t="s">
        <v>696</v>
      </c>
      <c r="I630" s="15" t="s">
        <v>755</v>
      </c>
      <c r="J630" s="27"/>
      <c r="K630" s="18">
        <v>-14.22458333</v>
      </c>
      <c r="L630" s="18">
        <v>-47.317500000000003</v>
      </c>
      <c r="M630" s="25"/>
      <c r="N630" s="27"/>
    </row>
    <row r="631" spans="1:21" ht="18" customHeight="1" x14ac:dyDescent="0.25">
      <c r="A631" s="15">
        <v>630</v>
      </c>
      <c r="B631" s="25"/>
      <c r="C631" s="15" t="s">
        <v>390</v>
      </c>
      <c r="D631" s="22" t="s">
        <v>720</v>
      </c>
      <c r="E631" s="15" t="s">
        <v>9</v>
      </c>
      <c r="F631" s="17" t="s">
        <v>5</v>
      </c>
      <c r="H631" s="15" t="s">
        <v>696</v>
      </c>
      <c r="I631" s="15" t="s">
        <v>755</v>
      </c>
      <c r="J631" s="27"/>
      <c r="K631" s="18">
        <v>-16.00113889</v>
      </c>
      <c r="L631" s="18">
        <v>-50.050916669999999</v>
      </c>
      <c r="M631" s="25"/>
      <c r="N631" s="27"/>
    </row>
    <row r="632" spans="1:21" ht="18" customHeight="1" x14ac:dyDescent="0.25">
      <c r="A632" s="15">
        <v>631</v>
      </c>
      <c r="B632" s="25"/>
      <c r="C632" s="15" t="s">
        <v>390</v>
      </c>
      <c r="D632" s="14" t="s">
        <v>665</v>
      </c>
      <c r="E632" s="15" t="s">
        <v>9</v>
      </c>
      <c r="F632" s="17" t="s">
        <v>5</v>
      </c>
      <c r="H632" s="15" t="s">
        <v>416</v>
      </c>
      <c r="I632" s="15" t="s">
        <v>755</v>
      </c>
      <c r="J632" s="27"/>
      <c r="K632" s="18">
        <v>-14.24713833</v>
      </c>
      <c r="L632" s="18">
        <v>-47.627513329999999</v>
      </c>
      <c r="M632" s="25"/>
      <c r="N632" s="27"/>
    </row>
    <row r="633" spans="1:21" ht="18" customHeight="1" x14ac:dyDescent="0.25">
      <c r="A633" s="15">
        <v>632</v>
      </c>
      <c r="B633" s="25"/>
      <c r="C633" s="15" t="s">
        <v>390</v>
      </c>
      <c r="D633" s="14" t="s">
        <v>666</v>
      </c>
      <c r="E633" s="15" t="s">
        <v>9</v>
      </c>
      <c r="F633" s="17" t="s">
        <v>5</v>
      </c>
      <c r="H633" s="15" t="s">
        <v>416</v>
      </c>
      <c r="I633" s="15" t="s">
        <v>755</v>
      </c>
      <c r="J633" s="27"/>
      <c r="K633" s="18">
        <v>-15.7920529</v>
      </c>
      <c r="L633" s="18">
        <v>-48.836150320000002</v>
      </c>
      <c r="M633" s="25"/>
      <c r="N633" s="27"/>
    </row>
    <row r="634" spans="1:21" ht="18" customHeight="1" x14ac:dyDescent="0.25">
      <c r="A634" s="15">
        <v>633</v>
      </c>
      <c r="B634" s="25"/>
      <c r="C634" s="15" t="s">
        <v>390</v>
      </c>
      <c r="D634" s="14" t="s">
        <v>657</v>
      </c>
      <c r="E634" s="15" t="s">
        <v>9</v>
      </c>
      <c r="F634" s="17" t="s">
        <v>5</v>
      </c>
      <c r="H634" s="15" t="s">
        <v>416</v>
      </c>
      <c r="I634" s="15" t="s">
        <v>755</v>
      </c>
      <c r="J634" s="27"/>
      <c r="K634" s="18">
        <v>-15.841978510000001</v>
      </c>
      <c r="L634" s="18">
        <v>-48.906426930000002</v>
      </c>
      <c r="M634" s="25"/>
      <c r="N634" s="27"/>
    </row>
    <row r="635" spans="1:21" ht="18" customHeight="1" x14ac:dyDescent="0.25">
      <c r="A635" s="15">
        <v>634</v>
      </c>
      <c r="B635" s="25"/>
      <c r="C635" s="15" t="s">
        <v>390</v>
      </c>
      <c r="D635" s="14" t="s">
        <v>664</v>
      </c>
      <c r="E635" s="15" t="s">
        <v>9</v>
      </c>
      <c r="F635" s="17" t="s">
        <v>5</v>
      </c>
      <c r="H635" s="15" t="s">
        <v>416</v>
      </c>
      <c r="I635" s="15" t="s">
        <v>755</v>
      </c>
      <c r="J635" s="27"/>
      <c r="K635" s="18">
        <v>-16.074894050000001</v>
      </c>
      <c r="L635" s="18">
        <v>-50.175190530000002</v>
      </c>
      <c r="M635" s="25"/>
      <c r="N635" s="27"/>
    </row>
    <row r="636" spans="1:21" ht="18" customHeight="1" x14ac:dyDescent="0.25">
      <c r="A636" s="15">
        <v>635</v>
      </c>
      <c r="B636" s="25"/>
      <c r="C636" s="15" t="s">
        <v>390</v>
      </c>
      <c r="D636" s="14" t="s">
        <v>659</v>
      </c>
      <c r="E636" s="15" t="s">
        <v>9</v>
      </c>
      <c r="F636" s="17" t="s">
        <v>5</v>
      </c>
      <c r="H636" s="15" t="s">
        <v>416</v>
      </c>
      <c r="I636" s="15" t="s">
        <v>755</v>
      </c>
      <c r="J636" s="27"/>
      <c r="K636" s="18">
        <v>-15.805474999999999</v>
      </c>
      <c r="L636" s="18">
        <v>-48.876011669999997</v>
      </c>
      <c r="M636" s="25"/>
      <c r="N636" s="27"/>
    </row>
    <row r="637" spans="1:21" ht="18" customHeight="1" x14ac:dyDescent="0.25">
      <c r="A637" s="15">
        <v>636</v>
      </c>
      <c r="B637" s="25"/>
      <c r="C637" s="15" t="s">
        <v>390</v>
      </c>
      <c r="D637" s="14" t="s">
        <v>672</v>
      </c>
      <c r="E637" s="15" t="s">
        <v>9</v>
      </c>
      <c r="F637" s="17" t="s">
        <v>5</v>
      </c>
      <c r="H637" s="15" t="s">
        <v>416</v>
      </c>
      <c r="I637" s="15" t="s">
        <v>755</v>
      </c>
      <c r="J637" s="27"/>
      <c r="K637" s="18">
        <v>-15.72666572</v>
      </c>
      <c r="L637" s="18">
        <v>-48.892378809999997</v>
      </c>
      <c r="M637" s="25"/>
      <c r="N637" s="27"/>
    </row>
    <row r="638" spans="1:21" ht="18" customHeight="1" x14ac:dyDescent="0.25">
      <c r="A638" s="15">
        <v>637</v>
      </c>
      <c r="B638" s="25"/>
      <c r="C638" s="15" t="s">
        <v>390</v>
      </c>
      <c r="D638" s="14" t="s">
        <v>663</v>
      </c>
      <c r="E638" s="15" t="s">
        <v>9</v>
      </c>
      <c r="F638" s="17" t="s">
        <v>5</v>
      </c>
      <c r="H638" s="15" t="s">
        <v>416</v>
      </c>
      <c r="I638" s="15" t="s">
        <v>755</v>
      </c>
      <c r="J638" s="27"/>
      <c r="K638" s="18">
        <v>-15.79598092</v>
      </c>
      <c r="L638" s="18">
        <v>-48.837094540000002</v>
      </c>
      <c r="M638" s="25"/>
      <c r="N638" s="27"/>
    </row>
    <row r="639" spans="1:21" ht="18" customHeight="1" x14ac:dyDescent="0.25">
      <c r="A639" s="15">
        <v>638</v>
      </c>
      <c r="B639" s="25"/>
      <c r="C639" s="15" t="s">
        <v>390</v>
      </c>
      <c r="D639" s="22" t="s">
        <v>721</v>
      </c>
      <c r="E639" s="15" t="s">
        <v>9</v>
      </c>
      <c r="F639" s="17" t="s">
        <v>5</v>
      </c>
      <c r="H639" s="15" t="s">
        <v>696</v>
      </c>
      <c r="I639" s="15" t="s">
        <v>755</v>
      </c>
      <c r="J639" s="27"/>
      <c r="K639" s="18">
        <v>-15.806777780000001</v>
      </c>
      <c r="L639" s="18">
        <v>-48.846111110000002</v>
      </c>
      <c r="M639" s="25"/>
      <c r="N639" s="27"/>
    </row>
    <row r="640" spans="1:21" ht="18" customHeight="1" x14ac:dyDescent="0.25">
      <c r="A640" s="15">
        <v>639</v>
      </c>
      <c r="B640" s="25"/>
      <c r="C640" s="15" t="s">
        <v>390</v>
      </c>
      <c r="D640" s="14" t="s">
        <v>661</v>
      </c>
      <c r="E640" s="15" t="s">
        <v>9</v>
      </c>
      <c r="F640" s="17" t="s">
        <v>5</v>
      </c>
      <c r="H640" s="15" t="s">
        <v>416</v>
      </c>
      <c r="I640" s="15" t="s">
        <v>755</v>
      </c>
      <c r="J640" s="27"/>
      <c r="K640" s="18">
        <v>-15.80564667</v>
      </c>
      <c r="L640" s="18">
        <v>-48.856353329999997</v>
      </c>
      <c r="M640" s="25"/>
      <c r="N640" s="27"/>
    </row>
    <row r="641" spans="1:21" ht="18" customHeight="1" x14ac:dyDescent="0.25">
      <c r="A641" s="15">
        <v>640</v>
      </c>
      <c r="B641" s="25"/>
      <c r="C641" s="15" t="s">
        <v>390</v>
      </c>
      <c r="D641" s="14" t="s">
        <v>647</v>
      </c>
      <c r="E641" s="15" t="s">
        <v>9</v>
      </c>
      <c r="F641" s="17" t="s">
        <v>5</v>
      </c>
      <c r="H641" s="15" t="s">
        <v>416</v>
      </c>
      <c r="I641" s="15" t="s">
        <v>755</v>
      </c>
      <c r="J641" s="27"/>
      <c r="K641" s="18">
        <v>-15.852103100000001</v>
      </c>
      <c r="L641" s="18">
        <v>-48.959079500000001</v>
      </c>
      <c r="M641" s="25"/>
      <c r="N641" s="27"/>
    </row>
    <row r="642" spans="1:21" ht="18" customHeight="1" x14ac:dyDescent="0.25">
      <c r="A642" s="15">
        <v>641</v>
      </c>
      <c r="B642" s="25"/>
      <c r="C642" s="15" t="s">
        <v>390</v>
      </c>
      <c r="D642" s="14" t="s">
        <v>662</v>
      </c>
      <c r="E642" s="15" t="s">
        <v>9</v>
      </c>
      <c r="F642" s="17" t="s">
        <v>5</v>
      </c>
      <c r="H642" s="15" t="s">
        <v>416</v>
      </c>
      <c r="I642" s="15" t="s">
        <v>755</v>
      </c>
      <c r="J642" s="27"/>
      <c r="K642" s="18">
        <v>-15.80532107</v>
      </c>
      <c r="L642" s="18">
        <v>-48.91862699</v>
      </c>
      <c r="M642" s="25"/>
      <c r="N642" s="27"/>
    </row>
    <row r="643" spans="1:21" ht="18" customHeight="1" x14ac:dyDescent="0.25">
      <c r="A643" s="15">
        <v>642</v>
      </c>
      <c r="B643" s="25"/>
      <c r="C643" s="15" t="s">
        <v>390</v>
      </c>
      <c r="D643" s="14" t="s">
        <v>671</v>
      </c>
      <c r="E643" s="15" t="s">
        <v>9</v>
      </c>
      <c r="F643" s="17" t="s">
        <v>5</v>
      </c>
      <c r="H643" s="15" t="s">
        <v>416</v>
      </c>
      <c r="I643" s="15" t="s">
        <v>755</v>
      </c>
      <c r="J643" s="27"/>
      <c r="K643" s="18">
        <v>-15.8054264</v>
      </c>
      <c r="L643" s="18">
        <v>-48.919554949999998</v>
      </c>
      <c r="M643" s="25"/>
      <c r="N643" s="27"/>
    </row>
    <row r="644" spans="1:21" ht="18" customHeight="1" x14ac:dyDescent="0.25">
      <c r="A644" s="15">
        <v>643</v>
      </c>
      <c r="B644" s="25"/>
      <c r="C644" s="15" t="s">
        <v>390</v>
      </c>
      <c r="D644" s="14" t="s">
        <v>670</v>
      </c>
      <c r="E644" s="15" t="s">
        <v>9</v>
      </c>
      <c r="F644" s="17" t="s">
        <v>5</v>
      </c>
      <c r="H644" s="15" t="s">
        <v>416</v>
      </c>
      <c r="I644" s="15" t="s">
        <v>755</v>
      </c>
      <c r="J644" s="27"/>
      <c r="K644" s="18">
        <v>-15.80426318</v>
      </c>
      <c r="L644" s="18">
        <v>-48.9183643</v>
      </c>
      <c r="M644" s="25"/>
      <c r="N644" s="27"/>
    </row>
    <row r="645" spans="1:21" ht="18" customHeight="1" x14ac:dyDescent="0.25">
      <c r="A645" s="15">
        <v>644</v>
      </c>
      <c r="B645" s="25"/>
      <c r="C645" s="15" t="s">
        <v>390</v>
      </c>
      <c r="D645" s="14" t="s">
        <v>668</v>
      </c>
      <c r="E645" s="15" t="s">
        <v>9</v>
      </c>
      <c r="F645" s="17" t="s">
        <v>5</v>
      </c>
      <c r="H645" s="15" t="s">
        <v>416</v>
      </c>
      <c r="I645" s="15" t="s">
        <v>755</v>
      </c>
      <c r="J645" s="27"/>
      <c r="K645" s="18">
        <v>-15.81291167</v>
      </c>
      <c r="L645" s="18">
        <v>-48.772878329999998</v>
      </c>
      <c r="M645" s="25"/>
      <c r="N645" s="27"/>
    </row>
    <row r="646" spans="1:21" ht="18" customHeight="1" x14ac:dyDescent="0.25">
      <c r="A646" s="15">
        <v>645</v>
      </c>
      <c r="B646" s="25"/>
      <c r="C646" s="15" t="s">
        <v>390</v>
      </c>
      <c r="D646" s="14" t="s">
        <v>667</v>
      </c>
      <c r="E646" s="15" t="s">
        <v>9</v>
      </c>
      <c r="F646" s="17" t="s">
        <v>5</v>
      </c>
      <c r="H646" s="15" t="s">
        <v>416</v>
      </c>
      <c r="I646" s="15" t="s">
        <v>755</v>
      </c>
      <c r="J646" s="27"/>
      <c r="K646" s="18">
        <v>-15.813938329999999</v>
      </c>
      <c r="L646" s="18">
        <v>-48.762059999999998</v>
      </c>
      <c r="M646" s="25"/>
      <c r="N646" s="27"/>
    </row>
    <row r="647" spans="1:21" ht="18" customHeight="1" x14ac:dyDescent="0.25">
      <c r="A647" s="15">
        <v>646</v>
      </c>
      <c r="B647" s="25"/>
      <c r="C647" s="15" t="s">
        <v>390</v>
      </c>
      <c r="D647" s="14" t="s">
        <v>658</v>
      </c>
      <c r="E647" s="15" t="s">
        <v>9</v>
      </c>
      <c r="F647" s="17" t="s">
        <v>5</v>
      </c>
      <c r="H647" s="15" t="s">
        <v>416</v>
      </c>
      <c r="I647" s="15" t="s">
        <v>755</v>
      </c>
      <c r="J647" s="27"/>
      <c r="K647" s="18">
        <v>-15.80351626</v>
      </c>
      <c r="L647" s="18">
        <v>-48.83782008</v>
      </c>
      <c r="M647" s="25"/>
      <c r="N647" s="27"/>
    </row>
    <row r="648" spans="1:21" ht="18" customHeight="1" x14ac:dyDescent="0.25">
      <c r="A648" s="15">
        <v>647</v>
      </c>
      <c r="B648" s="25"/>
      <c r="C648" s="15" t="s">
        <v>390</v>
      </c>
      <c r="D648" s="14" t="s">
        <v>392</v>
      </c>
      <c r="E648" s="15" t="s">
        <v>9</v>
      </c>
      <c r="F648" s="17" t="s">
        <v>5</v>
      </c>
      <c r="H648" s="15" t="s">
        <v>189</v>
      </c>
      <c r="I648" s="15" t="s">
        <v>755</v>
      </c>
      <c r="J648" s="27"/>
      <c r="K648" s="15">
        <v>-15.718056000000001</v>
      </c>
      <c r="L648" s="15">
        <v>-48.948611</v>
      </c>
      <c r="M648" s="25"/>
      <c r="N648" s="27"/>
    </row>
    <row r="649" spans="1:21" ht="18" customHeight="1" x14ac:dyDescent="0.25">
      <c r="A649" s="15">
        <v>648</v>
      </c>
      <c r="B649" s="25"/>
      <c r="C649" s="15" t="s">
        <v>390</v>
      </c>
      <c r="D649" s="14" t="s">
        <v>391</v>
      </c>
      <c r="E649" s="15" t="s">
        <v>9</v>
      </c>
      <c r="F649" s="17" t="s">
        <v>5</v>
      </c>
      <c r="H649" s="15" t="s">
        <v>189</v>
      </c>
      <c r="I649" s="15" t="s">
        <v>755</v>
      </c>
      <c r="J649" s="27"/>
      <c r="K649" s="15">
        <v>-15.804167</v>
      </c>
      <c r="L649" s="15">
        <v>-53.81</v>
      </c>
      <c r="M649" s="25"/>
      <c r="N649" s="27"/>
    </row>
    <row r="650" spans="1:21" ht="18" customHeight="1" x14ac:dyDescent="0.25">
      <c r="A650" s="15">
        <v>649</v>
      </c>
      <c r="B650" s="25"/>
      <c r="C650" s="15" t="s">
        <v>390</v>
      </c>
      <c r="D650" s="14" t="s">
        <v>669</v>
      </c>
      <c r="E650" s="15" t="s">
        <v>579</v>
      </c>
      <c r="F650" s="17" t="s">
        <v>5</v>
      </c>
      <c r="H650" s="15" t="s">
        <v>416</v>
      </c>
      <c r="I650" s="15" t="s">
        <v>755</v>
      </c>
      <c r="J650" s="27"/>
      <c r="K650" s="18">
        <v>-15.711451629999999</v>
      </c>
      <c r="L650" s="18">
        <v>-48.963157899999999</v>
      </c>
      <c r="M650" s="25"/>
      <c r="N650" s="27"/>
    </row>
    <row r="651" spans="1:21" ht="18" customHeight="1" x14ac:dyDescent="0.25">
      <c r="A651" s="15">
        <v>650</v>
      </c>
      <c r="B651" s="25"/>
      <c r="C651" s="15" t="s">
        <v>390</v>
      </c>
      <c r="D651" s="14" t="s">
        <v>660</v>
      </c>
      <c r="E651" s="15" t="s">
        <v>9</v>
      </c>
      <c r="F651" s="17" t="s">
        <v>5</v>
      </c>
      <c r="H651" s="15" t="s">
        <v>416</v>
      </c>
      <c r="I651" s="15" t="s">
        <v>755</v>
      </c>
      <c r="J651" s="27"/>
      <c r="K651" s="18">
        <v>-15.806241</v>
      </c>
      <c r="L651" s="18">
        <v>-48.918505000000003</v>
      </c>
      <c r="M651" s="25"/>
      <c r="N651" s="27"/>
    </row>
    <row r="652" spans="1:21" ht="18" customHeight="1" x14ac:dyDescent="0.25">
      <c r="A652" s="15">
        <v>651</v>
      </c>
      <c r="B652" s="25"/>
      <c r="C652" s="15" t="s">
        <v>390</v>
      </c>
      <c r="D652" s="14" t="s">
        <v>639</v>
      </c>
      <c r="E652" s="15" t="s">
        <v>9</v>
      </c>
      <c r="F652" s="17" t="s">
        <v>5</v>
      </c>
      <c r="H652" s="15" t="s">
        <v>416</v>
      </c>
      <c r="I652" s="15" t="s">
        <v>755</v>
      </c>
      <c r="J652" s="27"/>
      <c r="K652" s="18">
        <v>-14.277312</v>
      </c>
      <c r="L652" s="18">
        <v>-47.759917999999999</v>
      </c>
      <c r="M652" s="25"/>
      <c r="N652" s="27"/>
    </row>
    <row r="653" spans="1:21" ht="18" customHeight="1" x14ac:dyDescent="0.25">
      <c r="A653" s="15">
        <v>652</v>
      </c>
      <c r="B653" s="24">
        <v>90</v>
      </c>
      <c r="C653" s="15" t="s">
        <v>156</v>
      </c>
      <c r="D653" s="14" t="s">
        <v>393</v>
      </c>
      <c r="E653" s="15" t="s">
        <v>9</v>
      </c>
      <c r="F653" s="17" t="s">
        <v>5</v>
      </c>
      <c r="H653" s="15" t="s">
        <v>189</v>
      </c>
      <c r="I653" s="15" t="s">
        <v>755</v>
      </c>
      <c r="J653" s="26" t="s">
        <v>1027</v>
      </c>
      <c r="K653" s="15">
        <v>-16.525278</v>
      </c>
      <c r="L653" s="15">
        <v>-54.850833000000002</v>
      </c>
      <c r="M653" s="24" t="s">
        <v>9</v>
      </c>
      <c r="N653" s="26" t="s">
        <v>978</v>
      </c>
    </row>
    <row r="654" spans="1:21" ht="18" customHeight="1" x14ac:dyDescent="0.25">
      <c r="A654" s="15">
        <v>653</v>
      </c>
      <c r="B654" s="24"/>
      <c r="C654" s="15" t="s">
        <v>156</v>
      </c>
      <c r="D654" s="14" t="s">
        <v>158</v>
      </c>
      <c r="E654" s="15" t="s">
        <v>9</v>
      </c>
      <c r="F654" s="17" t="s">
        <v>5</v>
      </c>
      <c r="H654" s="15" t="s">
        <v>51</v>
      </c>
      <c r="I654" s="15" t="s">
        <v>755</v>
      </c>
      <c r="J654" s="26"/>
      <c r="K654" s="15">
        <v>-17.4688889</v>
      </c>
      <c r="L654" s="15">
        <v>-50.441944399999997</v>
      </c>
      <c r="M654" s="24"/>
      <c r="N654" s="26"/>
    </row>
    <row r="655" spans="1:21" ht="18" customHeight="1" x14ac:dyDescent="0.25">
      <c r="A655" s="15">
        <v>654</v>
      </c>
      <c r="B655" s="24"/>
      <c r="C655" s="15" t="s">
        <v>156</v>
      </c>
      <c r="D655" s="14" t="s">
        <v>157</v>
      </c>
      <c r="E655" s="15" t="s">
        <v>9</v>
      </c>
      <c r="F655" s="17" t="s">
        <v>5</v>
      </c>
      <c r="H655" s="15" t="s">
        <v>51</v>
      </c>
      <c r="I655" s="15" t="s">
        <v>755</v>
      </c>
      <c r="J655" s="26"/>
      <c r="K655" s="15">
        <v>-17.4147222</v>
      </c>
      <c r="L655" s="15">
        <v>-50.413611099999997</v>
      </c>
      <c r="M655" s="24"/>
      <c r="N655" s="26"/>
    </row>
    <row r="656" spans="1:21" s="2" customFormat="1" ht="18" customHeight="1" x14ac:dyDescent="0.25">
      <c r="A656" s="9">
        <v>655</v>
      </c>
      <c r="B656" s="24"/>
      <c r="C656" s="4" t="s">
        <v>156</v>
      </c>
      <c r="D656" s="5" t="s">
        <v>896</v>
      </c>
      <c r="E656" s="4" t="s">
        <v>13</v>
      </c>
      <c r="F656" s="4" t="s">
        <v>5</v>
      </c>
      <c r="G656" s="5"/>
      <c r="H656" s="2" t="s">
        <v>416</v>
      </c>
      <c r="I656" s="2" t="s">
        <v>759</v>
      </c>
      <c r="J656" s="26"/>
      <c r="K656" s="4">
        <v>-20.751488500000001</v>
      </c>
      <c r="L656" s="4">
        <v>-51.657026860000002</v>
      </c>
      <c r="M656" s="24"/>
      <c r="N656" s="26"/>
      <c r="T656" s="9"/>
      <c r="U656" s="9"/>
    </row>
    <row r="657" spans="1:21" s="2" customFormat="1" ht="18" customHeight="1" x14ac:dyDescent="0.25">
      <c r="A657" s="9">
        <v>656</v>
      </c>
      <c r="B657" s="24"/>
      <c r="C657" s="4" t="s">
        <v>156</v>
      </c>
      <c r="D657" s="5" t="s">
        <v>899</v>
      </c>
      <c r="E657" s="4" t="s">
        <v>579</v>
      </c>
      <c r="F657" s="4" t="s">
        <v>5</v>
      </c>
      <c r="G657" s="5"/>
      <c r="H657" s="2" t="s">
        <v>416</v>
      </c>
      <c r="I657" s="2" t="s">
        <v>759</v>
      </c>
      <c r="J657" s="26"/>
      <c r="K657" s="4">
        <v>-22.409067409999999</v>
      </c>
      <c r="L657" s="4">
        <v>-48.03151742</v>
      </c>
      <c r="M657" s="24"/>
      <c r="N657" s="26"/>
      <c r="T657" s="9"/>
      <c r="U657" s="9"/>
    </row>
    <row r="658" spans="1:21" s="2" customFormat="1" ht="18" customHeight="1" x14ac:dyDescent="0.25">
      <c r="A658" s="9">
        <v>657</v>
      </c>
      <c r="B658" s="24">
        <v>91</v>
      </c>
      <c r="C658" s="2" t="s">
        <v>159</v>
      </c>
      <c r="D658" s="1" t="s">
        <v>844</v>
      </c>
      <c r="E658" s="2" t="s">
        <v>903</v>
      </c>
      <c r="F658" s="4" t="s">
        <v>5</v>
      </c>
      <c r="G658" s="5"/>
      <c r="H658" s="2" t="s">
        <v>189</v>
      </c>
      <c r="I658" s="2" t="s">
        <v>759</v>
      </c>
      <c r="J658" s="26" t="s">
        <v>1027</v>
      </c>
      <c r="K658" s="2">
        <v>-13.25</v>
      </c>
      <c r="L658" s="2">
        <v>-43.42</v>
      </c>
      <c r="M658" s="24" t="s">
        <v>9</v>
      </c>
      <c r="N658" s="26" t="s">
        <v>977</v>
      </c>
      <c r="T658" s="9"/>
      <c r="U658" s="9"/>
    </row>
    <row r="659" spans="1:21" s="2" customFormat="1" ht="18" customHeight="1" x14ac:dyDescent="0.25">
      <c r="A659" s="9">
        <v>658</v>
      </c>
      <c r="B659" s="24"/>
      <c r="C659" s="2" t="s">
        <v>159</v>
      </c>
      <c r="D659" s="1" t="s">
        <v>789</v>
      </c>
      <c r="E659" s="2" t="s">
        <v>903</v>
      </c>
      <c r="F659" s="4" t="s">
        <v>5</v>
      </c>
      <c r="G659" s="5"/>
      <c r="H659" s="2" t="s">
        <v>51</v>
      </c>
      <c r="I659" s="2" t="s">
        <v>759</v>
      </c>
      <c r="J659" s="26"/>
      <c r="K659" s="2">
        <v>-13.978889000000001</v>
      </c>
      <c r="L659" s="2">
        <v>-43.972222000000002</v>
      </c>
      <c r="M659" s="24"/>
      <c r="N659" s="26"/>
      <c r="T659" s="9"/>
      <c r="U659" s="9"/>
    </row>
    <row r="660" spans="1:21" s="2" customFormat="1" ht="18" customHeight="1" x14ac:dyDescent="0.25">
      <c r="A660" s="9">
        <v>659</v>
      </c>
      <c r="B660" s="24"/>
      <c r="C660" s="2" t="s">
        <v>159</v>
      </c>
      <c r="D660" s="1" t="s">
        <v>792</v>
      </c>
      <c r="E660" s="2" t="s">
        <v>903</v>
      </c>
      <c r="F660" s="4" t="s">
        <v>5</v>
      </c>
      <c r="G660" s="5"/>
      <c r="H660" s="2" t="s">
        <v>51</v>
      </c>
      <c r="I660" s="2" t="s">
        <v>759</v>
      </c>
      <c r="J660" s="26"/>
      <c r="K660" s="2">
        <v>-13.215278</v>
      </c>
      <c r="L660" s="2">
        <v>-44.212221999999997</v>
      </c>
      <c r="M660" s="24"/>
      <c r="N660" s="26"/>
      <c r="T660" s="9"/>
      <c r="U660" s="9"/>
    </row>
    <row r="661" spans="1:21" ht="18" customHeight="1" x14ac:dyDescent="0.25">
      <c r="A661" s="15">
        <v>660</v>
      </c>
      <c r="B661" s="24"/>
      <c r="C661" s="15" t="s">
        <v>159</v>
      </c>
      <c r="D661" s="14" t="s">
        <v>160</v>
      </c>
      <c r="E661" s="15" t="s">
        <v>903</v>
      </c>
      <c r="F661" s="17" t="s">
        <v>5</v>
      </c>
      <c r="H661" s="15" t="s">
        <v>51</v>
      </c>
      <c r="I661" s="15" t="s">
        <v>755</v>
      </c>
      <c r="J661" s="26"/>
      <c r="K661" s="15">
        <v>-13.319444000000001</v>
      </c>
      <c r="L661" s="15">
        <v>-44.32</v>
      </c>
      <c r="M661" s="24"/>
      <c r="N661" s="26"/>
    </row>
    <row r="662" spans="1:21" s="2" customFormat="1" ht="18" customHeight="1" x14ac:dyDescent="0.25">
      <c r="A662" s="9">
        <v>661</v>
      </c>
      <c r="B662" s="24"/>
      <c r="C662" s="2" t="s">
        <v>159</v>
      </c>
      <c r="D662" s="1" t="s">
        <v>790</v>
      </c>
      <c r="E662" s="2" t="s">
        <v>903</v>
      </c>
      <c r="F662" s="4" t="s">
        <v>5</v>
      </c>
      <c r="G662" s="5"/>
      <c r="H662" s="2" t="s">
        <v>51</v>
      </c>
      <c r="I662" s="2" t="s">
        <v>759</v>
      </c>
      <c r="J662" s="26"/>
      <c r="K662" s="2">
        <v>-13.425556</v>
      </c>
      <c r="L662" s="2">
        <v>-43.419722</v>
      </c>
      <c r="M662" s="24"/>
      <c r="N662" s="26"/>
      <c r="T662" s="9"/>
      <c r="U662" s="9"/>
    </row>
    <row r="663" spans="1:21" s="2" customFormat="1" ht="18" customHeight="1" x14ac:dyDescent="0.25">
      <c r="A663" s="9">
        <v>662</v>
      </c>
      <c r="B663" s="24"/>
      <c r="C663" s="2" t="s">
        <v>159</v>
      </c>
      <c r="D663" s="1" t="s">
        <v>788</v>
      </c>
      <c r="E663" s="2" t="s">
        <v>903</v>
      </c>
      <c r="F663" s="4" t="s">
        <v>5</v>
      </c>
      <c r="G663" s="5"/>
      <c r="H663" s="2" t="s">
        <v>51</v>
      </c>
      <c r="I663" s="2" t="s">
        <v>759</v>
      </c>
      <c r="J663" s="26"/>
      <c r="K663" s="2">
        <v>-13.103611000000001</v>
      </c>
      <c r="L663" s="2">
        <v>-44.115278000000004</v>
      </c>
      <c r="M663" s="24"/>
      <c r="N663" s="26"/>
      <c r="T663" s="9"/>
      <c r="U663" s="9"/>
    </row>
    <row r="664" spans="1:21" s="2" customFormat="1" ht="18" customHeight="1" x14ac:dyDescent="0.25">
      <c r="A664" s="9">
        <v>663</v>
      </c>
      <c r="B664" s="24"/>
      <c r="C664" s="2" t="s">
        <v>159</v>
      </c>
      <c r="D664" s="1" t="s">
        <v>791</v>
      </c>
      <c r="E664" s="2" t="s">
        <v>903</v>
      </c>
      <c r="F664" s="4" t="s">
        <v>5</v>
      </c>
      <c r="G664" s="5"/>
      <c r="H664" s="2" t="s">
        <v>51</v>
      </c>
      <c r="I664" s="2" t="s">
        <v>759</v>
      </c>
      <c r="J664" s="26"/>
      <c r="K664" s="2">
        <v>-15.237500000000001</v>
      </c>
      <c r="L664" s="2">
        <v>-44.247777999999997</v>
      </c>
      <c r="M664" s="24"/>
      <c r="N664" s="26"/>
      <c r="T664" s="9"/>
      <c r="U664" s="9"/>
    </row>
    <row r="665" spans="1:21" s="2" customFormat="1" ht="18" customHeight="1" x14ac:dyDescent="0.25">
      <c r="A665" s="9">
        <v>664</v>
      </c>
      <c r="B665" s="24"/>
      <c r="C665" s="2" t="s">
        <v>159</v>
      </c>
      <c r="D665" s="1" t="s">
        <v>845</v>
      </c>
      <c r="E665" s="2" t="s">
        <v>903</v>
      </c>
      <c r="F665" s="4" t="s">
        <v>5</v>
      </c>
      <c r="G665" s="5"/>
      <c r="H665" s="2" t="s">
        <v>189</v>
      </c>
      <c r="I665" s="2" t="s">
        <v>759</v>
      </c>
      <c r="J665" s="26"/>
      <c r="K665" s="2">
        <v>-13.25</v>
      </c>
      <c r="L665" s="2">
        <v>-43.43</v>
      </c>
      <c r="M665" s="24"/>
      <c r="N665" s="26"/>
      <c r="T665" s="9"/>
      <c r="U665" s="9"/>
    </row>
    <row r="666" spans="1:21" ht="18" customHeight="1" x14ac:dyDescent="0.25">
      <c r="A666" s="15">
        <v>665</v>
      </c>
      <c r="B666" s="24">
        <v>92</v>
      </c>
      <c r="C666" s="15" t="s">
        <v>163</v>
      </c>
      <c r="D666" s="14" t="s">
        <v>394</v>
      </c>
      <c r="E666" s="15" t="s">
        <v>910</v>
      </c>
      <c r="F666" s="17" t="s">
        <v>5</v>
      </c>
      <c r="H666" s="15" t="s">
        <v>189</v>
      </c>
      <c r="I666" s="15" t="s">
        <v>755</v>
      </c>
      <c r="J666" s="26" t="s">
        <v>1027</v>
      </c>
      <c r="K666" s="15">
        <v>-15.406110999999999</v>
      </c>
      <c r="L666" s="15">
        <v>-55.821944000000002</v>
      </c>
      <c r="M666" s="24" t="s">
        <v>1029</v>
      </c>
      <c r="N666" s="26" t="s">
        <v>985</v>
      </c>
    </row>
    <row r="667" spans="1:21" s="2" customFormat="1" ht="18" customHeight="1" x14ac:dyDescent="0.25">
      <c r="A667" s="9">
        <v>666</v>
      </c>
      <c r="B667" s="24"/>
      <c r="C667" s="2" t="s">
        <v>163</v>
      </c>
      <c r="D667" s="1" t="s">
        <v>862</v>
      </c>
      <c r="E667" s="2" t="s">
        <v>910</v>
      </c>
      <c r="F667" s="4" t="s">
        <v>5</v>
      </c>
      <c r="G667" s="5"/>
      <c r="H667" s="2" t="s">
        <v>189</v>
      </c>
      <c r="I667" s="2" t="s">
        <v>759</v>
      </c>
      <c r="J667" s="26"/>
      <c r="K667" s="2">
        <v>-25.25</v>
      </c>
      <c r="L667" s="2">
        <v>-49.97</v>
      </c>
      <c r="M667" s="24"/>
      <c r="N667" s="26"/>
      <c r="T667" s="9"/>
      <c r="U667" s="9"/>
    </row>
    <row r="668" spans="1:21" ht="18" customHeight="1" x14ac:dyDescent="0.25">
      <c r="A668" s="15">
        <v>667</v>
      </c>
      <c r="B668" s="24"/>
      <c r="C668" s="15" t="s">
        <v>163</v>
      </c>
      <c r="D668" s="14" t="s">
        <v>161</v>
      </c>
      <c r="E668" s="15" t="s">
        <v>910</v>
      </c>
      <c r="F668" s="17" t="s">
        <v>5</v>
      </c>
      <c r="H668" s="15" t="s">
        <v>51</v>
      </c>
      <c r="I668" s="15" t="s">
        <v>755</v>
      </c>
      <c r="J668" s="26"/>
      <c r="K668" s="15">
        <v>-22.75</v>
      </c>
      <c r="L668" s="15">
        <v>-48.416666999999997</v>
      </c>
      <c r="M668" s="24"/>
      <c r="N668" s="26"/>
    </row>
    <row r="669" spans="1:21" ht="18" customHeight="1" x14ac:dyDescent="0.25">
      <c r="A669" s="15">
        <v>668</v>
      </c>
      <c r="B669" s="24"/>
      <c r="C669" s="15" t="s">
        <v>163</v>
      </c>
      <c r="D669" s="14" t="s">
        <v>162</v>
      </c>
      <c r="E669" s="15" t="s">
        <v>910</v>
      </c>
      <c r="F669" s="17" t="s">
        <v>5</v>
      </c>
      <c r="H669" s="15" t="s">
        <v>51</v>
      </c>
      <c r="I669" s="15" t="s">
        <v>755</v>
      </c>
      <c r="J669" s="26"/>
      <c r="K669" s="15">
        <v>-22.875</v>
      </c>
      <c r="L669" s="15">
        <v>-48.375</v>
      </c>
      <c r="M669" s="24"/>
      <c r="N669" s="26"/>
    </row>
    <row r="670" spans="1:21" s="2" customFormat="1" ht="18" customHeight="1" x14ac:dyDescent="0.25">
      <c r="A670" s="9">
        <v>669</v>
      </c>
      <c r="B670" s="24">
        <v>93</v>
      </c>
      <c r="C670" s="2" t="s">
        <v>164</v>
      </c>
      <c r="D670" s="1" t="s">
        <v>861</v>
      </c>
      <c r="E670" s="2" t="s">
        <v>910</v>
      </c>
      <c r="F670" s="4" t="s">
        <v>5</v>
      </c>
      <c r="G670" s="5"/>
      <c r="H670" s="2" t="s">
        <v>189</v>
      </c>
      <c r="I670" s="2" t="s">
        <v>759</v>
      </c>
      <c r="J670" s="26" t="s">
        <v>1027</v>
      </c>
      <c r="K670" s="2">
        <v>-25.25</v>
      </c>
      <c r="L670" s="2">
        <v>-49.97</v>
      </c>
      <c r="M670" s="24" t="s">
        <v>1029</v>
      </c>
      <c r="N670" s="26" t="s">
        <v>986</v>
      </c>
      <c r="T670" s="9"/>
      <c r="U670" s="9"/>
    </row>
    <row r="671" spans="1:21" ht="18" customHeight="1" x14ac:dyDescent="0.25">
      <c r="A671" s="15">
        <v>670</v>
      </c>
      <c r="B671" s="24"/>
      <c r="C671" s="15" t="s">
        <v>164</v>
      </c>
      <c r="D671" s="14" t="s">
        <v>165</v>
      </c>
      <c r="E671" s="15" t="s">
        <v>910</v>
      </c>
      <c r="F671" s="17" t="s">
        <v>5</v>
      </c>
      <c r="H671" s="15" t="s">
        <v>51</v>
      </c>
      <c r="I671" s="15" t="s">
        <v>755</v>
      </c>
      <c r="J671" s="26"/>
      <c r="K671" s="15">
        <v>-22.866667</v>
      </c>
      <c r="L671" s="15">
        <v>-48.5</v>
      </c>
      <c r="M671" s="24"/>
      <c r="N671" s="26"/>
    </row>
    <row r="672" spans="1:21" s="2" customFormat="1" ht="18" customHeight="1" x14ac:dyDescent="0.25">
      <c r="A672" s="9">
        <v>671</v>
      </c>
      <c r="B672" s="24"/>
      <c r="C672" s="2" t="s">
        <v>164</v>
      </c>
      <c r="D672" s="1" t="s">
        <v>864</v>
      </c>
      <c r="E672" s="2" t="s">
        <v>9</v>
      </c>
      <c r="F672" s="4" t="s">
        <v>5</v>
      </c>
      <c r="G672" s="5"/>
      <c r="H672" s="2" t="s">
        <v>189</v>
      </c>
      <c r="I672" s="2" t="s">
        <v>759</v>
      </c>
      <c r="J672" s="26"/>
      <c r="K672" s="2">
        <v>-24.513264700000001</v>
      </c>
      <c r="L672" s="2">
        <v>-50.413971600000004</v>
      </c>
      <c r="M672" s="24"/>
      <c r="N672" s="26"/>
      <c r="T672" s="9"/>
      <c r="U672" s="9"/>
    </row>
    <row r="673" spans="1:21" s="2" customFormat="1" ht="18" customHeight="1" x14ac:dyDescent="0.25">
      <c r="A673" s="9">
        <v>672</v>
      </c>
      <c r="B673" s="24"/>
      <c r="C673" s="2" t="s">
        <v>164</v>
      </c>
      <c r="D673" s="1" t="s">
        <v>851</v>
      </c>
      <c r="E673" s="2" t="s">
        <v>910</v>
      </c>
      <c r="F673" s="4" t="s">
        <v>5</v>
      </c>
      <c r="G673" s="5"/>
      <c r="H673" s="2" t="s">
        <v>189</v>
      </c>
      <c r="I673" s="2" t="s">
        <v>759</v>
      </c>
      <c r="J673" s="26"/>
      <c r="K673" s="2">
        <v>-21.623888999999998</v>
      </c>
      <c r="L673" s="2">
        <v>-47.806111000000001</v>
      </c>
      <c r="M673" s="24"/>
      <c r="N673" s="26"/>
      <c r="T673" s="9"/>
      <c r="U673" s="9"/>
    </row>
    <row r="674" spans="1:21" s="2" customFormat="1" ht="18" customHeight="1" x14ac:dyDescent="0.25">
      <c r="A674" s="9">
        <v>673</v>
      </c>
      <c r="B674" s="24"/>
      <c r="C674" s="2" t="s">
        <v>164</v>
      </c>
      <c r="D674" s="1" t="s">
        <v>794</v>
      </c>
      <c r="E674" s="2" t="s">
        <v>910</v>
      </c>
      <c r="F674" s="4" t="s">
        <v>5</v>
      </c>
      <c r="G674" s="5"/>
      <c r="H674" s="2" t="s">
        <v>51</v>
      </c>
      <c r="I674" s="2" t="s">
        <v>759</v>
      </c>
      <c r="J674" s="26"/>
      <c r="K674" s="2">
        <v>-24.560843999999999</v>
      </c>
      <c r="L674" s="2">
        <v>-50.401631000000002</v>
      </c>
      <c r="M674" s="24"/>
      <c r="N674" s="26"/>
      <c r="T674" s="9"/>
      <c r="U674" s="9"/>
    </row>
    <row r="675" spans="1:21" s="2" customFormat="1" ht="18" customHeight="1" x14ac:dyDescent="0.25">
      <c r="A675" s="9">
        <v>674</v>
      </c>
      <c r="B675" s="24"/>
      <c r="C675" s="2" t="s">
        <v>164</v>
      </c>
      <c r="D675" s="1" t="s">
        <v>793</v>
      </c>
      <c r="E675" s="2" t="s">
        <v>910</v>
      </c>
      <c r="F675" s="4" t="s">
        <v>5</v>
      </c>
      <c r="G675" s="5"/>
      <c r="H675" s="2" t="s">
        <v>51</v>
      </c>
      <c r="I675" s="2" t="s">
        <v>759</v>
      </c>
      <c r="J675" s="26"/>
      <c r="K675" s="2">
        <v>-22.779554099999999</v>
      </c>
      <c r="L675" s="2">
        <v>-47.82347</v>
      </c>
      <c r="M675" s="24"/>
      <c r="N675" s="26"/>
      <c r="T675" s="9"/>
      <c r="U675" s="9"/>
    </row>
    <row r="676" spans="1:21" s="2" customFormat="1" ht="18" customHeight="1" x14ac:dyDescent="0.25">
      <c r="A676" s="9">
        <v>675</v>
      </c>
      <c r="B676" s="24">
        <v>94</v>
      </c>
      <c r="C676" s="2" t="s">
        <v>673</v>
      </c>
      <c r="D676" s="1" t="s">
        <v>795</v>
      </c>
      <c r="E676" s="2" t="s">
        <v>9</v>
      </c>
      <c r="F676" s="4" t="s">
        <v>5</v>
      </c>
      <c r="G676" s="5"/>
      <c r="H676" s="2" t="s">
        <v>51</v>
      </c>
      <c r="I676" s="2" t="s">
        <v>759</v>
      </c>
      <c r="J676" s="26" t="s">
        <v>1027</v>
      </c>
      <c r="K676" s="2">
        <v>-25.172000000000001</v>
      </c>
      <c r="L676" s="2">
        <v>-49.967944000000003</v>
      </c>
      <c r="M676" s="24" t="s">
        <v>1028</v>
      </c>
      <c r="N676" s="26" t="s">
        <v>987</v>
      </c>
      <c r="T676" s="9"/>
      <c r="U676" s="9"/>
    </row>
    <row r="677" spans="1:21" s="2" customFormat="1" ht="18" customHeight="1" x14ac:dyDescent="0.25">
      <c r="A677" s="9">
        <v>676</v>
      </c>
      <c r="B677" s="24"/>
      <c r="C677" s="2" t="s">
        <v>673</v>
      </c>
      <c r="D677" s="1" t="s">
        <v>865</v>
      </c>
      <c r="E677" s="2" t="s">
        <v>9</v>
      </c>
      <c r="F677" s="4" t="s">
        <v>5</v>
      </c>
      <c r="G677" s="5"/>
      <c r="H677" s="2" t="s">
        <v>189</v>
      </c>
      <c r="I677" s="2" t="s">
        <v>759</v>
      </c>
      <c r="J677" s="26"/>
      <c r="K677" s="2">
        <v>-25.25301</v>
      </c>
      <c r="L677" s="2">
        <v>-50.001697</v>
      </c>
      <c r="M677" s="24"/>
      <c r="N677" s="26"/>
      <c r="T677" s="9"/>
      <c r="U677" s="9"/>
    </row>
    <row r="678" spans="1:21" s="2" customFormat="1" ht="18" customHeight="1" x14ac:dyDescent="0.25">
      <c r="A678" s="9">
        <v>677</v>
      </c>
      <c r="B678" s="24"/>
      <c r="C678" s="4" t="s">
        <v>673</v>
      </c>
      <c r="D678" s="5" t="s">
        <v>871</v>
      </c>
      <c r="E678" s="4" t="s">
        <v>9</v>
      </c>
      <c r="F678" s="4" t="s">
        <v>5</v>
      </c>
      <c r="G678" s="5"/>
      <c r="H678" s="2" t="s">
        <v>416</v>
      </c>
      <c r="I678" s="2" t="s">
        <v>759</v>
      </c>
      <c r="J678" s="26"/>
      <c r="K678" s="4">
        <v>-24.054557679999998</v>
      </c>
      <c r="L678" s="4">
        <v>-49.066025949999997</v>
      </c>
      <c r="M678" s="24"/>
      <c r="N678" s="26"/>
      <c r="T678" s="9"/>
      <c r="U678" s="9"/>
    </row>
    <row r="679" spans="1:21" s="2" customFormat="1" ht="18" customHeight="1" x14ac:dyDescent="0.25">
      <c r="A679" s="9">
        <v>678</v>
      </c>
      <c r="B679" s="24"/>
      <c r="C679" s="2" t="s">
        <v>673</v>
      </c>
      <c r="D679" s="1" t="s">
        <v>796</v>
      </c>
      <c r="E679" s="2" t="s">
        <v>9</v>
      </c>
      <c r="F679" s="4" t="s">
        <v>5</v>
      </c>
      <c r="G679" s="5"/>
      <c r="H679" s="2" t="s">
        <v>51</v>
      </c>
      <c r="I679" s="2" t="s">
        <v>759</v>
      </c>
      <c r="J679" s="26"/>
      <c r="K679" s="2">
        <v>-25.162889</v>
      </c>
      <c r="L679" s="2">
        <v>-49.963500000000003</v>
      </c>
      <c r="M679" s="24"/>
      <c r="N679" s="26"/>
      <c r="T679" s="9"/>
      <c r="U679" s="9"/>
    </row>
    <row r="680" spans="1:21" ht="18" customHeight="1" x14ac:dyDescent="0.25">
      <c r="A680" s="15">
        <v>679</v>
      </c>
      <c r="B680" s="24"/>
      <c r="C680" s="15" t="s">
        <v>673</v>
      </c>
      <c r="D680" s="14" t="s">
        <v>674</v>
      </c>
      <c r="E680" s="15" t="s">
        <v>9</v>
      </c>
      <c r="F680" s="17" t="s">
        <v>5</v>
      </c>
      <c r="H680" s="15" t="s">
        <v>416</v>
      </c>
      <c r="I680" s="15" t="s">
        <v>755</v>
      </c>
      <c r="J680" s="26"/>
      <c r="K680" s="18">
        <v>-24.188084610000001</v>
      </c>
      <c r="L680" s="18">
        <v>-49.182480169999998</v>
      </c>
      <c r="M680" s="24"/>
      <c r="N680" s="26"/>
    </row>
    <row r="681" spans="1:21" ht="18" customHeight="1" x14ac:dyDescent="0.25">
      <c r="A681" s="15">
        <v>680</v>
      </c>
      <c r="B681" s="24">
        <v>95</v>
      </c>
      <c r="C681" s="15" t="s">
        <v>396</v>
      </c>
      <c r="D681" s="14" t="s">
        <v>395</v>
      </c>
      <c r="E681" s="15" t="s">
        <v>910</v>
      </c>
      <c r="F681" s="17" t="s">
        <v>5</v>
      </c>
      <c r="H681" s="15" t="s">
        <v>189</v>
      </c>
      <c r="I681" s="15" t="s">
        <v>755</v>
      </c>
      <c r="J681" s="26" t="s">
        <v>1027</v>
      </c>
      <c r="K681" s="15">
        <v>-20.306111000000001</v>
      </c>
      <c r="L681" s="15">
        <v>-46.523333000000001</v>
      </c>
      <c r="M681" s="24" t="s">
        <v>1028</v>
      </c>
      <c r="N681" s="26" t="s">
        <v>986</v>
      </c>
    </row>
    <row r="682" spans="1:21" s="2" customFormat="1" ht="18" customHeight="1" x14ac:dyDescent="0.25">
      <c r="A682" s="9">
        <v>681</v>
      </c>
      <c r="B682" s="24"/>
      <c r="C682" s="2" t="s">
        <v>396</v>
      </c>
      <c r="D682" s="1" t="s">
        <v>397</v>
      </c>
      <c r="E682" s="2" t="s">
        <v>9</v>
      </c>
      <c r="F682" s="2" t="s">
        <v>9</v>
      </c>
      <c r="G682" s="11"/>
      <c r="H682" s="2" t="s">
        <v>189</v>
      </c>
      <c r="I682" s="2" t="s">
        <v>756</v>
      </c>
      <c r="J682" s="26"/>
      <c r="K682" s="2">
        <v>-15.238889</v>
      </c>
      <c r="L682" s="2">
        <v>-42.821111000000002</v>
      </c>
      <c r="M682" s="24"/>
      <c r="N682" s="26"/>
      <c r="T682" s="9"/>
      <c r="U682" s="9"/>
    </row>
    <row r="683" spans="1:21" s="2" customFormat="1" ht="18" customHeight="1" x14ac:dyDescent="0.25">
      <c r="A683" s="9">
        <v>682</v>
      </c>
      <c r="B683" s="24"/>
      <c r="C683" s="2" t="s">
        <v>396</v>
      </c>
      <c r="D683" s="1" t="s">
        <v>168</v>
      </c>
      <c r="E683" s="2" t="s">
        <v>910</v>
      </c>
      <c r="F683" s="2" t="s">
        <v>9</v>
      </c>
      <c r="G683" s="11"/>
      <c r="H683" s="2" t="s">
        <v>51</v>
      </c>
      <c r="I683" s="2" t="s">
        <v>756</v>
      </c>
      <c r="J683" s="26"/>
      <c r="K683" s="2">
        <v>-15.6472222</v>
      </c>
      <c r="L683" s="2">
        <v>-42.739444399999996</v>
      </c>
      <c r="M683" s="24"/>
      <c r="N683" s="26"/>
      <c r="T683" s="9"/>
      <c r="U683" s="9"/>
    </row>
    <row r="684" spans="1:21" ht="18" customHeight="1" x14ac:dyDescent="0.25">
      <c r="A684" s="15">
        <v>683</v>
      </c>
      <c r="B684" s="24"/>
      <c r="C684" s="15" t="s">
        <v>396</v>
      </c>
      <c r="D684" s="14" t="s">
        <v>166</v>
      </c>
      <c r="E684" s="15" t="s">
        <v>910</v>
      </c>
      <c r="F684" s="17" t="s">
        <v>5</v>
      </c>
      <c r="H684" s="15" t="s">
        <v>51</v>
      </c>
      <c r="I684" s="15" t="s">
        <v>755</v>
      </c>
      <c r="J684" s="26"/>
      <c r="K684" s="15">
        <v>-22.925555599999999</v>
      </c>
      <c r="L684" s="15">
        <v>-48.458611099999999</v>
      </c>
      <c r="M684" s="24"/>
      <c r="N684" s="26"/>
    </row>
    <row r="685" spans="1:21" s="2" customFormat="1" ht="18" customHeight="1" x14ac:dyDescent="0.25">
      <c r="A685" s="9">
        <v>684</v>
      </c>
      <c r="B685" s="24"/>
      <c r="C685" s="2" t="s">
        <v>396</v>
      </c>
      <c r="D685" s="1" t="s">
        <v>167</v>
      </c>
      <c r="E685" s="2" t="s">
        <v>910</v>
      </c>
      <c r="F685" s="2" t="s">
        <v>9</v>
      </c>
      <c r="G685" s="11"/>
      <c r="H685" s="2" t="s">
        <v>51</v>
      </c>
      <c r="I685" s="2" t="s">
        <v>756</v>
      </c>
      <c r="J685" s="26"/>
      <c r="K685" s="2">
        <v>-19.391521999999998</v>
      </c>
      <c r="L685" s="2">
        <v>-43.566907999999998</v>
      </c>
      <c r="M685" s="24"/>
      <c r="N685" s="26"/>
      <c r="T685" s="9"/>
      <c r="U685" s="9"/>
    </row>
    <row r="686" spans="1:21" s="2" customFormat="1" ht="18" customHeight="1" x14ac:dyDescent="0.25">
      <c r="A686" s="9">
        <v>685</v>
      </c>
      <c r="B686" s="24">
        <v>96</v>
      </c>
      <c r="C686" s="2" t="s">
        <v>169</v>
      </c>
      <c r="D686" s="1" t="s">
        <v>866</v>
      </c>
      <c r="E686" s="2" t="s">
        <v>910</v>
      </c>
      <c r="F686" s="4" t="s">
        <v>5</v>
      </c>
      <c r="G686" s="5"/>
      <c r="H686" s="2" t="s">
        <v>189</v>
      </c>
      <c r="I686" s="2" t="s">
        <v>759</v>
      </c>
      <c r="J686" s="26" t="s">
        <v>1027</v>
      </c>
      <c r="K686" s="2">
        <v>-22.261111</v>
      </c>
      <c r="L686" s="2">
        <v>-49.105832999999997</v>
      </c>
      <c r="M686" s="24" t="s">
        <v>1029</v>
      </c>
      <c r="N686" s="26" t="s">
        <v>988</v>
      </c>
      <c r="T686" s="9"/>
      <c r="U686" s="9"/>
    </row>
    <row r="687" spans="1:21" ht="18" customHeight="1" x14ac:dyDescent="0.25">
      <c r="A687" s="15">
        <v>686</v>
      </c>
      <c r="B687" s="24"/>
      <c r="C687" s="15" t="s">
        <v>169</v>
      </c>
      <c r="D687" s="14" t="s">
        <v>170</v>
      </c>
      <c r="E687" s="15" t="s">
        <v>910</v>
      </c>
      <c r="F687" s="17" t="s">
        <v>5</v>
      </c>
      <c r="H687" s="15" t="s">
        <v>51</v>
      </c>
      <c r="I687" s="15" t="s">
        <v>755</v>
      </c>
      <c r="J687" s="26"/>
      <c r="K687" s="15">
        <v>-18.884675000000001</v>
      </c>
      <c r="L687" s="15">
        <v>-45.931441999999997</v>
      </c>
      <c r="M687" s="24"/>
      <c r="N687" s="26"/>
    </row>
    <row r="688" spans="1:21" s="2" customFormat="1" ht="18" customHeight="1" x14ac:dyDescent="0.25">
      <c r="A688" s="9">
        <v>687</v>
      </c>
      <c r="B688" s="24"/>
      <c r="C688" s="2" t="s">
        <v>169</v>
      </c>
      <c r="D688" s="1" t="s">
        <v>398</v>
      </c>
      <c r="E688" s="2" t="s">
        <v>910</v>
      </c>
      <c r="F688" s="2" t="s">
        <v>9</v>
      </c>
      <c r="G688" s="11"/>
      <c r="H688" s="2" t="s">
        <v>189</v>
      </c>
      <c r="I688" s="2" t="s">
        <v>756</v>
      </c>
      <c r="J688" s="26"/>
      <c r="K688" s="2">
        <v>-16.63</v>
      </c>
      <c r="L688" s="2">
        <v>-43.92</v>
      </c>
      <c r="M688" s="24"/>
      <c r="N688" s="26"/>
      <c r="T688" s="9"/>
      <c r="U688" s="9"/>
    </row>
    <row r="689" spans="1:21" s="2" customFormat="1" ht="18" customHeight="1" x14ac:dyDescent="0.25">
      <c r="A689" s="9">
        <v>688</v>
      </c>
      <c r="B689" s="24"/>
      <c r="C689" s="2" t="s">
        <v>169</v>
      </c>
      <c r="D689" s="1" t="s">
        <v>171</v>
      </c>
      <c r="E689" s="2" t="s">
        <v>910</v>
      </c>
      <c r="F689" s="2" t="s">
        <v>9</v>
      </c>
      <c r="G689" s="11"/>
      <c r="H689" s="2" t="s">
        <v>51</v>
      </c>
      <c r="I689" s="2" t="s">
        <v>756</v>
      </c>
      <c r="J689" s="26"/>
      <c r="K689" s="2">
        <v>-19.548333</v>
      </c>
      <c r="L689" s="2">
        <v>-43.9925</v>
      </c>
      <c r="M689" s="24"/>
      <c r="N689" s="26"/>
      <c r="T689" s="9"/>
      <c r="U689" s="9"/>
    </row>
    <row r="690" spans="1:21" ht="18" customHeight="1" x14ac:dyDescent="0.25">
      <c r="A690" s="15">
        <v>689</v>
      </c>
      <c r="B690" s="24"/>
      <c r="C690" s="15" t="s">
        <v>169</v>
      </c>
      <c r="D690" s="14" t="s">
        <v>413</v>
      </c>
      <c r="E690" s="15" t="s">
        <v>910</v>
      </c>
      <c r="F690" s="17" t="s">
        <v>5</v>
      </c>
      <c r="H690" s="15" t="s">
        <v>189</v>
      </c>
      <c r="I690" s="15" t="s">
        <v>755</v>
      </c>
      <c r="J690" s="26"/>
      <c r="K690" s="15">
        <v>-19.540378</v>
      </c>
      <c r="L690" s="15">
        <v>-43.990631</v>
      </c>
      <c r="M690" s="24"/>
      <c r="N690" s="26"/>
    </row>
    <row r="691" spans="1:21" ht="18" customHeight="1" x14ac:dyDescent="0.25">
      <c r="A691" s="15">
        <v>690</v>
      </c>
      <c r="B691" s="25">
        <v>97</v>
      </c>
      <c r="C691" s="15" t="s">
        <v>173</v>
      </c>
      <c r="D691" s="14" t="s">
        <v>174</v>
      </c>
      <c r="E691" s="15" t="s">
        <v>910</v>
      </c>
      <c r="F691" s="17" t="s">
        <v>5</v>
      </c>
      <c r="H691" s="15" t="s">
        <v>51</v>
      </c>
      <c r="I691" s="15" t="s">
        <v>755</v>
      </c>
      <c r="J691" s="27" t="s">
        <v>1027</v>
      </c>
      <c r="K691" s="15">
        <v>-24.274443999999999</v>
      </c>
      <c r="L691" s="15">
        <v>-49.160832999999997</v>
      </c>
      <c r="M691" s="25" t="s">
        <v>1028</v>
      </c>
      <c r="N691" s="27" t="s">
        <v>984</v>
      </c>
    </row>
    <row r="692" spans="1:21" ht="18" customHeight="1" x14ac:dyDescent="0.25">
      <c r="A692" s="15">
        <v>691</v>
      </c>
      <c r="B692" s="25"/>
      <c r="C692" s="15" t="s">
        <v>173</v>
      </c>
      <c r="D692" s="14" t="s">
        <v>399</v>
      </c>
      <c r="E692" s="15" t="s">
        <v>9</v>
      </c>
      <c r="F692" s="17" t="s">
        <v>5</v>
      </c>
      <c r="H692" s="15" t="s">
        <v>189</v>
      </c>
      <c r="I692" s="15" t="s">
        <v>755</v>
      </c>
      <c r="J692" s="27"/>
      <c r="K692" s="15">
        <v>-24.274722000000001</v>
      </c>
      <c r="L692" s="15">
        <v>-49.162500000000001</v>
      </c>
      <c r="M692" s="25"/>
      <c r="N692" s="27"/>
    </row>
    <row r="693" spans="1:21" s="2" customFormat="1" ht="48.75" customHeight="1" x14ac:dyDescent="0.25">
      <c r="A693" s="9">
        <v>692</v>
      </c>
      <c r="B693" s="2">
        <v>98</v>
      </c>
      <c r="C693" s="2" t="s">
        <v>400</v>
      </c>
      <c r="D693" s="1" t="s">
        <v>401</v>
      </c>
      <c r="E693" s="2" t="s">
        <v>910</v>
      </c>
      <c r="F693" s="2" t="s">
        <v>9</v>
      </c>
      <c r="G693" s="11"/>
      <c r="H693" s="2" t="s">
        <v>189</v>
      </c>
      <c r="I693" s="2" t="s">
        <v>756</v>
      </c>
      <c r="J693" s="11" t="s">
        <v>756</v>
      </c>
      <c r="K693" s="2">
        <v>-18.058056000000001</v>
      </c>
      <c r="L693" s="2">
        <v>-42.883056000000003</v>
      </c>
      <c r="M693" s="19" t="s">
        <v>1029</v>
      </c>
      <c r="N693" s="1" t="s">
        <v>988</v>
      </c>
      <c r="T693" s="9"/>
      <c r="U693" s="9"/>
    </row>
    <row r="694" spans="1:21" ht="18" customHeight="1" x14ac:dyDescent="0.25">
      <c r="A694" s="15">
        <v>693</v>
      </c>
      <c r="B694" s="15">
        <v>99</v>
      </c>
      <c r="C694" s="15" t="s">
        <v>402</v>
      </c>
      <c r="D694" s="14" t="s">
        <v>403</v>
      </c>
      <c r="E694" s="15" t="s">
        <v>910</v>
      </c>
      <c r="F694" s="17" t="s">
        <v>5</v>
      </c>
      <c r="H694" s="15" t="s">
        <v>189</v>
      </c>
      <c r="I694" s="15" t="s">
        <v>755</v>
      </c>
      <c r="J694" s="20" t="s">
        <v>1027</v>
      </c>
      <c r="K694" s="15">
        <v>-21.141667000000002</v>
      </c>
      <c r="L694" s="15">
        <v>-56.720832999999999</v>
      </c>
      <c r="M694" s="15" t="s">
        <v>1029</v>
      </c>
      <c r="N694" s="14" t="s">
        <v>978</v>
      </c>
    </row>
    <row r="695" spans="1:21" s="2" customFormat="1" ht="36" customHeight="1" x14ac:dyDescent="0.25">
      <c r="A695" s="9">
        <v>694</v>
      </c>
      <c r="B695" s="2">
        <v>100</v>
      </c>
      <c r="C695" s="2" t="s">
        <v>797</v>
      </c>
      <c r="D695" s="1" t="s">
        <v>798</v>
      </c>
      <c r="E695" s="2" t="s">
        <v>910</v>
      </c>
      <c r="F695" s="4" t="s">
        <v>5</v>
      </c>
      <c r="G695" s="5"/>
      <c r="H695" s="2" t="s">
        <v>51</v>
      </c>
      <c r="I695" s="2" t="s">
        <v>759</v>
      </c>
      <c r="J695" s="11" t="s">
        <v>756</v>
      </c>
      <c r="K695" s="2">
        <v>-24.632149999999999</v>
      </c>
      <c r="L695" s="2">
        <v>-50.272817000000003</v>
      </c>
      <c r="M695" s="2" t="s">
        <v>1028</v>
      </c>
      <c r="N695" s="1" t="s">
        <v>984</v>
      </c>
      <c r="T695" s="9"/>
      <c r="U695" s="9"/>
    </row>
    <row r="696" spans="1:21" s="2" customFormat="1" ht="18" customHeight="1" x14ac:dyDescent="0.25">
      <c r="A696" s="9">
        <v>695</v>
      </c>
      <c r="B696" s="24">
        <v>101</v>
      </c>
      <c r="C696" s="2" t="s">
        <v>175</v>
      </c>
      <c r="D696" s="1" t="s">
        <v>850</v>
      </c>
      <c r="E696" s="2" t="s">
        <v>13</v>
      </c>
      <c r="F696" s="4" t="s">
        <v>5</v>
      </c>
      <c r="G696" s="5"/>
      <c r="H696" s="2" t="s">
        <v>189</v>
      </c>
      <c r="I696" s="2" t="s">
        <v>759</v>
      </c>
      <c r="J696" s="26" t="s">
        <v>1027</v>
      </c>
      <c r="K696" s="2">
        <v>-10.78</v>
      </c>
      <c r="L696" s="2">
        <v>-42.77</v>
      </c>
      <c r="M696" s="24" t="s">
        <v>9</v>
      </c>
      <c r="N696" s="26" t="s">
        <v>977</v>
      </c>
      <c r="T696" s="9"/>
      <c r="U696" s="9"/>
    </row>
    <row r="697" spans="1:21" s="2" customFormat="1" ht="18" customHeight="1" x14ac:dyDescent="0.25">
      <c r="A697" s="9">
        <v>696</v>
      </c>
      <c r="B697" s="24"/>
      <c r="C697" s="2" t="s">
        <v>175</v>
      </c>
      <c r="D697" s="1" t="s">
        <v>800</v>
      </c>
      <c r="E697" s="2" t="s">
        <v>13</v>
      </c>
      <c r="F697" s="4" t="s">
        <v>5</v>
      </c>
      <c r="G697" s="5"/>
      <c r="H697" s="2" t="s">
        <v>51</v>
      </c>
      <c r="I697" s="2" t="s">
        <v>759</v>
      </c>
      <c r="J697" s="26"/>
      <c r="K697" s="2">
        <v>-11.089444</v>
      </c>
      <c r="L697" s="2">
        <v>-43.141388999999997</v>
      </c>
      <c r="M697" s="24"/>
      <c r="N697" s="26"/>
      <c r="T697" s="9"/>
      <c r="U697" s="9"/>
    </row>
    <row r="698" spans="1:21" s="2" customFormat="1" ht="18" customHeight="1" x14ac:dyDescent="0.25">
      <c r="A698" s="9">
        <v>697</v>
      </c>
      <c r="B698" s="24"/>
      <c r="C698" s="2" t="s">
        <v>175</v>
      </c>
      <c r="D698" s="1" t="s">
        <v>860</v>
      </c>
      <c r="E698" s="2" t="s">
        <v>13</v>
      </c>
      <c r="F698" s="4" t="s">
        <v>5</v>
      </c>
      <c r="G698" s="5"/>
      <c r="H698" s="2" t="s">
        <v>189</v>
      </c>
      <c r="I698" s="2" t="s">
        <v>759</v>
      </c>
      <c r="J698" s="26"/>
      <c r="K698" s="2">
        <v>-10.979167</v>
      </c>
      <c r="L698" s="2">
        <v>-43.200833000000003</v>
      </c>
      <c r="M698" s="24"/>
      <c r="N698" s="26"/>
      <c r="T698" s="9"/>
      <c r="U698" s="9"/>
    </row>
    <row r="699" spans="1:21" s="2" customFormat="1" ht="18" customHeight="1" x14ac:dyDescent="0.25">
      <c r="A699" s="9">
        <v>698</v>
      </c>
      <c r="B699" s="24"/>
      <c r="C699" s="2" t="s">
        <v>175</v>
      </c>
      <c r="D699" s="1" t="s">
        <v>679</v>
      </c>
      <c r="E699" s="2" t="s">
        <v>9</v>
      </c>
      <c r="F699" s="2" t="s">
        <v>9</v>
      </c>
      <c r="G699" s="11"/>
      <c r="H699" s="2" t="s">
        <v>416</v>
      </c>
      <c r="I699" s="2" t="s">
        <v>756</v>
      </c>
      <c r="J699" s="26"/>
      <c r="K699">
        <v>-16.421410059999999</v>
      </c>
      <c r="L699">
        <v>-42.911547290000001</v>
      </c>
      <c r="M699" s="24"/>
      <c r="N699" s="26"/>
      <c r="T699" s="9"/>
      <c r="U699" s="9"/>
    </row>
    <row r="700" spans="1:21" s="2" customFormat="1" ht="18" customHeight="1" x14ac:dyDescent="0.25">
      <c r="A700" s="9">
        <v>699</v>
      </c>
      <c r="B700" s="24"/>
      <c r="C700" s="2" t="s">
        <v>175</v>
      </c>
      <c r="D700" s="1" t="s">
        <v>178</v>
      </c>
      <c r="E700" s="2" t="s">
        <v>9</v>
      </c>
      <c r="F700" s="2" t="s">
        <v>9</v>
      </c>
      <c r="G700" s="11"/>
      <c r="H700" s="2" t="s">
        <v>51</v>
      </c>
      <c r="I700" s="2" t="s">
        <v>756</v>
      </c>
      <c r="J700" s="26"/>
      <c r="K700" s="2">
        <v>-15.615833</v>
      </c>
      <c r="L700" s="2">
        <v>-42.733888999999998</v>
      </c>
      <c r="M700" s="24"/>
      <c r="N700" s="26"/>
      <c r="T700" s="9"/>
      <c r="U700" s="9"/>
    </row>
    <row r="701" spans="1:21" s="2" customFormat="1" ht="18" customHeight="1" x14ac:dyDescent="0.25">
      <c r="A701" s="9">
        <v>700</v>
      </c>
      <c r="B701" s="24"/>
      <c r="C701" s="2" t="s">
        <v>175</v>
      </c>
      <c r="D701" s="1" t="s">
        <v>404</v>
      </c>
      <c r="E701" s="2" t="s">
        <v>9</v>
      </c>
      <c r="F701" s="2" t="s">
        <v>9</v>
      </c>
      <c r="G701" s="11"/>
      <c r="H701" s="2" t="s">
        <v>189</v>
      </c>
      <c r="I701" s="2" t="s">
        <v>756</v>
      </c>
      <c r="J701" s="26"/>
      <c r="K701" s="2">
        <v>-16.593333000000001</v>
      </c>
      <c r="L701" s="2">
        <v>-42.882221999999999</v>
      </c>
      <c r="M701" s="24"/>
      <c r="N701" s="26"/>
      <c r="T701" s="9"/>
      <c r="U701" s="9"/>
    </row>
    <row r="702" spans="1:21" s="2" customFormat="1" ht="18" customHeight="1" x14ac:dyDescent="0.25">
      <c r="A702" s="9">
        <v>701</v>
      </c>
      <c r="B702" s="24"/>
      <c r="C702" s="2" t="s">
        <v>175</v>
      </c>
      <c r="D702" s="1" t="s">
        <v>406</v>
      </c>
      <c r="E702" s="2" t="s">
        <v>579</v>
      </c>
      <c r="F702" s="2" t="s">
        <v>9</v>
      </c>
      <c r="G702" s="11"/>
      <c r="H702" s="2" t="s">
        <v>189</v>
      </c>
      <c r="I702" s="2" t="s">
        <v>756</v>
      </c>
      <c r="J702" s="26"/>
      <c r="K702" s="2">
        <v>-16.636944</v>
      </c>
      <c r="L702" s="2">
        <v>-42.941667000000002</v>
      </c>
      <c r="M702" s="24"/>
      <c r="N702" s="26"/>
      <c r="T702" s="9"/>
      <c r="U702" s="9"/>
    </row>
    <row r="703" spans="1:21" s="2" customFormat="1" ht="18" customHeight="1" x14ac:dyDescent="0.25">
      <c r="A703" s="9">
        <v>702</v>
      </c>
      <c r="B703" s="24"/>
      <c r="C703" s="2" t="s">
        <v>175</v>
      </c>
      <c r="D703" s="1" t="s">
        <v>799</v>
      </c>
      <c r="E703" s="2" t="s">
        <v>579</v>
      </c>
      <c r="F703" s="4" t="s">
        <v>5</v>
      </c>
      <c r="G703" s="5"/>
      <c r="H703" s="2" t="s">
        <v>51</v>
      </c>
      <c r="I703" s="2" t="s">
        <v>759</v>
      </c>
      <c r="J703" s="26"/>
      <c r="K703" s="2">
        <v>-10.819722000000001</v>
      </c>
      <c r="L703" s="2">
        <v>-42.821389000000003</v>
      </c>
      <c r="M703" s="24"/>
      <c r="N703" s="26"/>
      <c r="T703" s="9"/>
      <c r="U703" s="9"/>
    </row>
    <row r="704" spans="1:21" ht="18" customHeight="1" x14ac:dyDescent="0.25">
      <c r="A704" s="15">
        <v>703</v>
      </c>
      <c r="B704" s="24"/>
      <c r="C704" s="15" t="s">
        <v>175</v>
      </c>
      <c r="D704" s="14" t="s">
        <v>680</v>
      </c>
      <c r="E704" s="15" t="s">
        <v>9</v>
      </c>
      <c r="F704" s="17" t="s">
        <v>5</v>
      </c>
      <c r="H704" s="15" t="s">
        <v>416</v>
      </c>
      <c r="I704" s="15" t="s">
        <v>755</v>
      </c>
      <c r="J704" s="26"/>
      <c r="K704" s="18">
        <v>-6.276842705</v>
      </c>
      <c r="L704" s="18">
        <v>-41.770419519999997</v>
      </c>
      <c r="M704" s="24"/>
      <c r="N704" s="26"/>
    </row>
    <row r="705" spans="1:21" ht="18" customHeight="1" x14ac:dyDescent="0.25">
      <c r="A705" s="15">
        <v>704</v>
      </c>
      <c r="B705" s="24"/>
      <c r="C705" s="15" t="s">
        <v>175</v>
      </c>
      <c r="D705" s="14" t="s">
        <v>405</v>
      </c>
      <c r="E705" s="15" t="s">
        <v>9</v>
      </c>
      <c r="F705" s="17" t="s">
        <v>5</v>
      </c>
      <c r="H705" s="15" t="s">
        <v>189</v>
      </c>
      <c r="I705" s="15" t="s">
        <v>755</v>
      </c>
      <c r="J705" s="26"/>
      <c r="K705" s="15">
        <v>-8.9458330000000004</v>
      </c>
      <c r="L705" s="15">
        <v>-43.857500000000002</v>
      </c>
      <c r="M705" s="24"/>
      <c r="N705" s="26"/>
    </row>
    <row r="706" spans="1:21" s="2" customFormat="1" ht="18" customHeight="1" x14ac:dyDescent="0.25">
      <c r="A706" s="9">
        <v>705</v>
      </c>
      <c r="B706" s="24"/>
      <c r="C706" s="2" t="s">
        <v>175</v>
      </c>
      <c r="D706" s="1" t="s">
        <v>869</v>
      </c>
      <c r="E706" s="2" t="s">
        <v>9</v>
      </c>
      <c r="F706" s="4" t="s">
        <v>5</v>
      </c>
      <c r="G706" s="5"/>
      <c r="H706" s="2" t="s">
        <v>189</v>
      </c>
      <c r="I706" s="2" t="s">
        <v>759</v>
      </c>
      <c r="J706" s="26"/>
      <c r="K706" s="2">
        <v>-8.9016669999999998</v>
      </c>
      <c r="L706" s="2">
        <v>-43.457222000000002</v>
      </c>
      <c r="M706" s="24"/>
      <c r="N706" s="26"/>
      <c r="T706" s="9"/>
      <c r="U706" s="9"/>
    </row>
    <row r="707" spans="1:21" s="2" customFormat="1" ht="18" customHeight="1" x14ac:dyDescent="0.25">
      <c r="A707" s="9">
        <v>706</v>
      </c>
      <c r="B707" s="24"/>
      <c r="C707" s="2" t="s">
        <v>175</v>
      </c>
      <c r="D707" s="1" t="s">
        <v>180</v>
      </c>
      <c r="E707" s="2" t="s">
        <v>9</v>
      </c>
      <c r="F707" s="2" t="s">
        <v>9</v>
      </c>
      <c r="G707" s="11"/>
      <c r="H707" s="2" t="s">
        <v>51</v>
      </c>
      <c r="I707" s="2" t="s">
        <v>756</v>
      </c>
      <c r="J707" s="26"/>
      <c r="K707" s="2">
        <v>-16.603888999999999</v>
      </c>
      <c r="L707" s="2">
        <v>-42.925277999999999</v>
      </c>
      <c r="M707" s="24"/>
      <c r="N707" s="26"/>
      <c r="T707" s="9"/>
      <c r="U707" s="9"/>
    </row>
    <row r="708" spans="1:21" s="2" customFormat="1" ht="18" customHeight="1" x14ac:dyDescent="0.25">
      <c r="A708" s="9">
        <v>707</v>
      </c>
      <c r="B708" s="24"/>
      <c r="C708" s="2" t="s">
        <v>175</v>
      </c>
      <c r="D708" s="1" t="s">
        <v>177</v>
      </c>
      <c r="E708" s="2" t="s">
        <v>9</v>
      </c>
      <c r="F708" s="2" t="s">
        <v>9</v>
      </c>
      <c r="G708" s="11"/>
      <c r="H708" s="2" t="s">
        <v>51</v>
      </c>
      <c r="I708" s="2" t="s">
        <v>756</v>
      </c>
      <c r="J708" s="26"/>
      <c r="K708" s="2">
        <v>-14.747199999999999</v>
      </c>
      <c r="L708" s="2">
        <v>-42.574199999999998</v>
      </c>
      <c r="M708" s="24"/>
      <c r="N708" s="26"/>
      <c r="T708" s="9"/>
      <c r="U708" s="9"/>
    </row>
    <row r="709" spans="1:21" s="2" customFormat="1" ht="18" customHeight="1" x14ac:dyDescent="0.25">
      <c r="A709" s="9">
        <v>708</v>
      </c>
      <c r="B709" s="24"/>
      <c r="C709" s="2" t="s">
        <v>175</v>
      </c>
      <c r="D709" s="1" t="s">
        <v>856</v>
      </c>
      <c r="E709" s="2" t="s">
        <v>13</v>
      </c>
      <c r="F709" s="4" t="s">
        <v>5</v>
      </c>
      <c r="G709" s="5"/>
      <c r="H709" s="2" t="s">
        <v>189</v>
      </c>
      <c r="I709" s="2" t="s">
        <v>759</v>
      </c>
      <c r="J709" s="26"/>
      <c r="K709" s="2">
        <v>-14.229167</v>
      </c>
      <c r="L709" s="2">
        <v>-43.866943999999997</v>
      </c>
      <c r="M709" s="24"/>
      <c r="N709" s="26"/>
      <c r="T709" s="9"/>
      <c r="U709" s="9"/>
    </row>
    <row r="710" spans="1:21" s="2" customFormat="1" ht="18" customHeight="1" x14ac:dyDescent="0.25">
      <c r="A710" s="9">
        <v>709</v>
      </c>
      <c r="B710" s="24"/>
      <c r="C710" s="2" t="s">
        <v>175</v>
      </c>
      <c r="D710" s="1" t="s">
        <v>803</v>
      </c>
      <c r="E710" s="2" t="s">
        <v>13</v>
      </c>
      <c r="F710" s="4" t="s">
        <v>5</v>
      </c>
      <c r="G710" s="5"/>
      <c r="H710" s="2" t="s">
        <v>51</v>
      </c>
      <c r="I710" s="2" t="s">
        <v>759</v>
      </c>
      <c r="J710" s="26"/>
      <c r="K710" s="2">
        <v>-10.833333</v>
      </c>
      <c r="L710" s="2">
        <v>-42.833333000000003</v>
      </c>
      <c r="M710" s="24"/>
      <c r="N710" s="26"/>
      <c r="T710" s="9"/>
      <c r="U710" s="9"/>
    </row>
    <row r="711" spans="1:21" s="2" customFormat="1" ht="18" customHeight="1" x14ac:dyDescent="0.25">
      <c r="A711" s="9">
        <v>710</v>
      </c>
      <c r="B711" s="24"/>
      <c r="C711" s="2" t="s">
        <v>175</v>
      </c>
      <c r="D711" s="1" t="s">
        <v>179</v>
      </c>
      <c r="E711" s="2" t="s">
        <v>9</v>
      </c>
      <c r="F711" s="2" t="s">
        <v>9</v>
      </c>
      <c r="G711" s="11"/>
      <c r="H711" s="2" t="s">
        <v>51</v>
      </c>
      <c r="I711" s="2" t="s">
        <v>756</v>
      </c>
      <c r="J711" s="26"/>
      <c r="K711" s="2">
        <v>-16.55</v>
      </c>
      <c r="L711" s="2">
        <v>-42.883333</v>
      </c>
      <c r="M711" s="24"/>
      <c r="N711" s="26"/>
      <c r="T711" s="9"/>
      <c r="U711" s="9"/>
    </row>
    <row r="712" spans="1:21" s="2" customFormat="1" ht="18" customHeight="1" x14ac:dyDescent="0.25">
      <c r="A712" s="9">
        <v>711</v>
      </c>
      <c r="B712" s="24"/>
      <c r="C712" s="2" t="s">
        <v>175</v>
      </c>
      <c r="D712" s="1" t="s">
        <v>801</v>
      </c>
      <c r="E712" s="2" t="s">
        <v>579</v>
      </c>
      <c r="F712" s="4" t="s">
        <v>5</v>
      </c>
      <c r="G712" s="5"/>
      <c r="H712" s="2" t="s">
        <v>51</v>
      </c>
      <c r="I712" s="2" t="s">
        <v>759</v>
      </c>
      <c r="J712" s="26"/>
      <c r="K712" s="2">
        <v>-14.215</v>
      </c>
      <c r="L712" s="2">
        <v>-44.212499999999999</v>
      </c>
      <c r="M712" s="24"/>
      <c r="N712" s="26"/>
      <c r="T712" s="9"/>
      <c r="U712" s="9"/>
    </row>
    <row r="713" spans="1:21" s="2" customFormat="1" ht="18" customHeight="1" x14ac:dyDescent="0.25">
      <c r="A713" s="9">
        <v>712</v>
      </c>
      <c r="B713" s="24"/>
      <c r="C713" s="2" t="s">
        <v>175</v>
      </c>
      <c r="D713" s="1" t="s">
        <v>802</v>
      </c>
      <c r="E713" s="2" t="s">
        <v>579</v>
      </c>
      <c r="F713" s="4" t="s">
        <v>5</v>
      </c>
      <c r="G713" s="5"/>
      <c r="H713" s="2" t="s">
        <v>51</v>
      </c>
      <c r="I713" s="2" t="s">
        <v>759</v>
      </c>
      <c r="J713" s="26"/>
      <c r="K713" s="2">
        <v>-14.784722</v>
      </c>
      <c r="L713" s="2">
        <v>-43.784444000000001</v>
      </c>
      <c r="M713" s="24"/>
      <c r="N713" s="26"/>
      <c r="T713" s="9"/>
      <c r="U713" s="9"/>
    </row>
    <row r="714" spans="1:21" s="2" customFormat="1" ht="18" customHeight="1" x14ac:dyDescent="0.25">
      <c r="A714" s="9">
        <v>713</v>
      </c>
      <c r="B714" s="24"/>
      <c r="C714" s="2" t="s">
        <v>175</v>
      </c>
      <c r="D714" s="1" t="s">
        <v>681</v>
      </c>
      <c r="E714" s="2" t="s">
        <v>9</v>
      </c>
      <c r="F714" s="4" t="s">
        <v>9</v>
      </c>
      <c r="G714" s="11"/>
      <c r="H714" s="2" t="s">
        <v>416</v>
      </c>
      <c r="I714" s="2" t="s">
        <v>756</v>
      </c>
      <c r="J714" s="26"/>
      <c r="K714">
        <v>-14.26584403</v>
      </c>
      <c r="L714">
        <v>-42.52812024</v>
      </c>
      <c r="M714" s="24"/>
      <c r="N714" s="26"/>
      <c r="T714" s="9"/>
      <c r="U714" s="9"/>
    </row>
    <row r="715" spans="1:21" s="2" customFormat="1" ht="18" customHeight="1" x14ac:dyDescent="0.25">
      <c r="A715" s="9">
        <v>714</v>
      </c>
      <c r="B715" s="24"/>
      <c r="C715" s="2" t="s">
        <v>175</v>
      </c>
      <c r="D715" s="1" t="s">
        <v>846</v>
      </c>
      <c r="E715" s="2" t="s">
        <v>903</v>
      </c>
      <c r="F715" s="4" t="s">
        <v>5</v>
      </c>
      <c r="G715" s="5"/>
      <c r="H715" s="2" t="s">
        <v>189</v>
      </c>
      <c r="I715" s="2" t="s">
        <v>759</v>
      </c>
      <c r="J715" s="26"/>
      <c r="K715" s="2">
        <v>-13.6</v>
      </c>
      <c r="L715" s="2">
        <v>-44.37</v>
      </c>
      <c r="M715" s="24"/>
      <c r="N715" s="26"/>
      <c r="T715" s="9"/>
      <c r="U715" s="9"/>
    </row>
    <row r="716" spans="1:21" s="2" customFormat="1" ht="18" customHeight="1" x14ac:dyDescent="0.25">
      <c r="A716" s="9">
        <v>715</v>
      </c>
      <c r="B716" s="24"/>
      <c r="C716" s="4" t="s">
        <v>175</v>
      </c>
      <c r="D716" s="5" t="s">
        <v>885</v>
      </c>
      <c r="E716" s="4" t="s">
        <v>579</v>
      </c>
      <c r="F716" s="4" t="s">
        <v>5</v>
      </c>
      <c r="G716" s="5"/>
      <c r="H716" s="2" t="s">
        <v>416</v>
      </c>
      <c r="I716" s="2" t="s">
        <v>759</v>
      </c>
      <c r="J716" s="26"/>
      <c r="K716" s="4">
        <v>-10.13463836</v>
      </c>
      <c r="L716" s="4">
        <v>-43.817748000000002</v>
      </c>
      <c r="M716" s="24"/>
      <c r="N716" s="26"/>
      <c r="T716" s="9"/>
      <c r="U716" s="9"/>
    </row>
    <row r="717" spans="1:21" s="2" customFormat="1" ht="18" customHeight="1" x14ac:dyDescent="0.25">
      <c r="A717" s="9">
        <v>716</v>
      </c>
      <c r="B717" s="24"/>
      <c r="C717" s="2" t="s">
        <v>175</v>
      </c>
      <c r="D717" s="1" t="s">
        <v>176</v>
      </c>
      <c r="E717" s="2" t="s">
        <v>13</v>
      </c>
      <c r="F717" s="4" t="s">
        <v>5</v>
      </c>
      <c r="G717" s="11"/>
      <c r="H717" s="2" t="s">
        <v>51</v>
      </c>
      <c r="I717" s="2" t="s">
        <v>756</v>
      </c>
      <c r="J717" s="26"/>
      <c r="K717" s="2">
        <v>-12.151369000000001</v>
      </c>
      <c r="L717" s="2">
        <v>-44.953868999999997</v>
      </c>
      <c r="M717" s="24"/>
      <c r="N717" s="26"/>
      <c r="T717" s="9"/>
      <c r="U717" s="9"/>
    </row>
    <row r="718" spans="1:21" ht="18" customHeight="1" x14ac:dyDescent="0.25">
      <c r="A718" s="15">
        <v>717</v>
      </c>
      <c r="B718" s="24"/>
      <c r="C718" s="15" t="s">
        <v>175</v>
      </c>
      <c r="D718" s="14" t="s">
        <v>176</v>
      </c>
      <c r="E718" s="15" t="s">
        <v>9</v>
      </c>
      <c r="F718" s="17" t="s">
        <v>5</v>
      </c>
      <c r="H718" s="15" t="s">
        <v>189</v>
      </c>
      <c r="I718" s="15" t="s">
        <v>755</v>
      </c>
      <c r="J718" s="26"/>
      <c r="K718" s="15">
        <v>-12.1</v>
      </c>
      <c r="L718" s="15">
        <v>-46.67</v>
      </c>
      <c r="M718" s="24"/>
      <c r="N718" s="26"/>
    </row>
    <row r="719" spans="1:21" s="2" customFormat="1" ht="18" customHeight="1" x14ac:dyDescent="0.25">
      <c r="A719" s="9">
        <v>718</v>
      </c>
      <c r="B719" s="24">
        <v>102</v>
      </c>
      <c r="C719" s="2" t="s">
        <v>181</v>
      </c>
      <c r="D719" s="1" t="s">
        <v>410</v>
      </c>
      <c r="E719" s="2" t="s">
        <v>903</v>
      </c>
      <c r="F719" s="2" t="s">
        <v>9</v>
      </c>
      <c r="G719" s="11"/>
      <c r="H719" s="2" t="s">
        <v>189</v>
      </c>
      <c r="I719" s="2" t="s">
        <v>756</v>
      </c>
      <c r="J719" s="26" t="s">
        <v>1027</v>
      </c>
      <c r="K719" s="2">
        <v>-16.645555000000002</v>
      </c>
      <c r="L719" s="2">
        <v>-43.893054999999997</v>
      </c>
      <c r="M719" s="24" t="s">
        <v>9</v>
      </c>
      <c r="N719" s="26" t="s">
        <v>977</v>
      </c>
      <c r="T719" s="9"/>
      <c r="U719" s="9"/>
    </row>
    <row r="720" spans="1:21" ht="18" customHeight="1" x14ac:dyDescent="0.25">
      <c r="A720" s="15">
        <v>719</v>
      </c>
      <c r="B720" s="24"/>
      <c r="C720" s="15" t="s">
        <v>181</v>
      </c>
      <c r="D720" s="14" t="s">
        <v>183</v>
      </c>
      <c r="E720" s="15" t="s">
        <v>903</v>
      </c>
      <c r="F720" s="17" t="s">
        <v>5</v>
      </c>
      <c r="H720" s="15" t="s">
        <v>51</v>
      </c>
      <c r="I720" s="15" t="s">
        <v>755</v>
      </c>
      <c r="J720" s="26"/>
      <c r="K720" s="15">
        <v>-12.960556</v>
      </c>
      <c r="L720" s="15">
        <v>-44.957500000000003</v>
      </c>
      <c r="M720" s="24"/>
      <c r="N720" s="26"/>
    </row>
    <row r="721" spans="1:21" ht="18" customHeight="1" x14ac:dyDescent="0.25">
      <c r="A721" s="15">
        <v>720</v>
      </c>
      <c r="B721" s="24"/>
      <c r="C721" s="15" t="s">
        <v>181</v>
      </c>
      <c r="D721" s="14" t="s">
        <v>182</v>
      </c>
      <c r="E721" s="15" t="s">
        <v>903</v>
      </c>
      <c r="F721" s="17" t="s">
        <v>5</v>
      </c>
      <c r="H721" s="15" t="s">
        <v>51</v>
      </c>
      <c r="I721" s="15" t="s">
        <v>755</v>
      </c>
      <c r="J721" s="26"/>
      <c r="K721" s="15">
        <v>-11.635555999999999</v>
      </c>
      <c r="L721" s="15">
        <v>-46.636389000000001</v>
      </c>
      <c r="M721" s="24"/>
      <c r="N721" s="26"/>
    </row>
    <row r="722" spans="1:21" s="2" customFormat="1" ht="18" customHeight="1" x14ac:dyDescent="0.25">
      <c r="A722" s="9">
        <v>721</v>
      </c>
      <c r="B722" s="24"/>
      <c r="C722" s="2" t="s">
        <v>181</v>
      </c>
      <c r="D722" s="1" t="s">
        <v>831</v>
      </c>
      <c r="E722" s="2" t="s">
        <v>903</v>
      </c>
      <c r="F722" s="4" t="s">
        <v>5</v>
      </c>
      <c r="G722" s="5"/>
      <c r="H722" s="2" t="s">
        <v>189</v>
      </c>
      <c r="I722" s="2" t="s">
        <v>759</v>
      </c>
      <c r="J722" s="26"/>
      <c r="K722" s="2">
        <v>-15.12</v>
      </c>
      <c r="L722" s="2">
        <v>-44.24</v>
      </c>
      <c r="M722" s="24"/>
      <c r="N722" s="26"/>
      <c r="T722" s="9"/>
      <c r="U722" s="9"/>
    </row>
    <row r="723" spans="1:21" s="2" customFormat="1" ht="18" customHeight="1" x14ac:dyDescent="0.25">
      <c r="A723" s="9">
        <v>722</v>
      </c>
      <c r="B723" s="24"/>
      <c r="C723" s="2" t="s">
        <v>181</v>
      </c>
      <c r="D723" s="1" t="s">
        <v>805</v>
      </c>
      <c r="E723" s="2" t="s">
        <v>9</v>
      </c>
      <c r="F723" s="4" t="s">
        <v>5</v>
      </c>
      <c r="G723" s="5"/>
      <c r="H723" s="2" t="s">
        <v>51</v>
      </c>
      <c r="I723" s="2" t="s">
        <v>759</v>
      </c>
      <c r="J723" s="26"/>
      <c r="K723" s="2">
        <v>-15.996228</v>
      </c>
      <c r="L723" s="2">
        <v>-44.005549999999999</v>
      </c>
      <c r="M723" s="24"/>
      <c r="N723" s="26"/>
      <c r="T723" s="9"/>
      <c r="U723" s="9"/>
    </row>
    <row r="724" spans="1:21" s="2" customFormat="1" ht="18" customHeight="1" x14ac:dyDescent="0.25">
      <c r="A724" s="9">
        <v>723</v>
      </c>
      <c r="B724" s="24"/>
      <c r="C724" s="2" t="s">
        <v>181</v>
      </c>
      <c r="D724" s="1" t="s">
        <v>806</v>
      </c>
      <c r="E724" s="2" t="s">
        <v>903</v>
      </c>
      <c r="F724" s="4" t="s">
        <v>5</v>
      </c>
      <c r="G724" s="5"/>
      <c r="H724" s="2" t="s">
        <v>51</v>
      </c>
      <c r="I724" s="2" t="s">
        <v>759</v>
      </c>
      <c r="J724" s="26"/>
      <c r="K724" s="2">
        <v>-13.956111</v>
      </c>
      <c r="L724" s="2">
        <v>-43.958888999999999</v>
      </c>
      <c r="M724" s="24"/>
      <c r="N724" s="26"/>
      <c r="T724" s="9"/>
      <c r="U724" s="9"/>
    </row>
    <row r="725" spans="1:21" s="2" customFormat="1" ht="18" customHeight="1" x14ac:dyDescent="0.25">
      <c r="A725" s="9">
        <v>724</v>
      </c>
      <c r="B725" s="24"/>
      <c r="C725" s="2" t="s">
        <v>181</v>
      </c>
      <c r="D725" s="1" t="s">
        <v>804</v>
      </c>
      <c r="E725" s="2" t="s">
        <v>9</v>
      </c>
      <c r="F725" s="4" t="s">
        <v>5</v>
      </c>
      <c r="G725" s="5"/>
      <c r="H725" s="2" t="s">
        <v>51</v>
      </c>
      <c r="I725" s="2" t="s">
        <v>759</v>
      </c>
      <c r="J725" s="26"/>
      <c r="K725" s="2">
        <v>-13.237500000000001</v>
      </c>
      <c r="L725" s="2">
        <v>-43.934443999999999</v>
      </c>
      <c r="M725" s="24"/>
      <c r="N725" s="26"/>
      <c r="T725" s="9"/>
      <c r="U725" s="9"/>
    </row>
    <row r="726" spans="1:21" s="2" customFormat="1" ht="18" customHeight="1" x14ac:dyDescent="0.25">
      <c r="A726" s="9">
        <v>725</v>
      </c>
      <c r="B726" s="24"/>
      <c r="C726" s="4" t="s">
        <v>181</v>
      </c>
      <c r="D726" s="5" t="s">
        <v>881</v>
      </c>
      <c r="E726" s="2" t="s">
        <v>903</v>
      </c>
      <c r="F726" s="4" t="s">
        <v>5</v>
      </c>
      <c r="G726" s="5"/>
      <c r="H726" s="2" t="s">
        <v>416</v>
      </c>
      <c r="I726" s="2" t="s">
        <v>759</v>
      </c>
      <c r="J726" s="26"/>
      <c r="K726" s="4">
        <v>-15.11054506</v>
      </c>
      <c r="L726" s="4">
        <v>-44.244398250000003</v>
      </c>
      <c r="M726" s="24"/>
      <c r="N726" s="26"/>
      <c r="T726" s="9"/>
      <c r="U726" s="9"/>
    </row>
    <row r="727" spans="1:21" s="2" customFormat="1" ht="18" customHeight="1" x14ac:dyDescent="0.25">
      <c r="A727" s="9">
        <v>726</v>
      </c>
      <c r="B727" s="24"/>
      <c r="C727" s="2" t="s">
        <v>181</v>
      </c>
      <c r="D727" s="1" t="s">
        <v>849</v>
      </c>
      <c r="E727" s="2" t="s">
        <v>903</v>
      </c>
      <c r="F727" s="4" t="s">
        <v>5</v>
      </c>
      <c r="G727" s="5"/>
      <c r="H727" s="2" t="s">
        <v>189</v>
      </c>
      <c r="I727" s="2" t="s">
        <v>759</v>
      </c>
      <c r="J727" s="26"/>
      <c r="K727" s="2">
        <v>-13.6</v>
      </c>
      <c r="L727" s="2">
        <v>-44.37</v>
      </c>
      <c r="M727" s="24"/>
      <c r="N727" s="26"/>
      <c r="T727" s="9"/>
      <c r="U727" s="9"/>
    </row>
    <row r="728" spans="1:21" s="2" customFormat="1" ht="18" customHeight="1" x14ac:dyDescent="0.25">
      <c r="A728" s="9">
        <v>727</v>
      </c>
      <c r="B728" s="24"/>
      <c r="C728" s="2" t="s">
        <v>181</v>
      </c>
      <c r="D728" s="1" t="s">
        <v>340</v>
      </c>
      <c r="E728" s="2" t="s">
        <v>903</v>
      </c>
      <c r="F728" s="2" t="s">
        <v>9</v>
      </c>
      <c r="G728" s="11"/>
      <c r="H728" s="2" t="s">
        <v>189</v>
      </c>
      <c r="I728" s="2" t="s">
        <v>756</v>
      </c>
      <c r="J728" s="26"/>
      <c r="K728" s="2">
        <v>-17.47</v>
      </c>
      <c r="L728" s="2">
        <v>-44.02</v>
      </c>
      <c r="M728" s="24"/>
      <c r="N728" s="26"/>
      <c r="T728" s="9"/>
      <c r="U728" s="9"/>
    </row>
    <row r="729" spans="1:21" s="2" customFormat="1" ht="18" customHeight="1" x14ac:dyDescent="0.25">
      <c r="A729" s="9">
        <v>728</v>
      </c>
      <c r="B729" s="24"/>
      <c r="C729" s="2" t="s">
        <v>181</v>
      </c>
      <c r="D729" s="1" t="s">
        <v>868</v>
      </c>
      <c r="E729" s="2" t="s">
        <v>903</v>
      </c>
      <c r="F729" s="4" t="s">
        <v>5</v>
      </c>
      <c r="G729" s="5"/>
      <c r="H729" s="2" t="s">
        <v>189</v>
      </c>
      <c r="I729" s="2" t="s">
        <v>759</v>
      </c>
      <c r="J729" s="26"/>
      <c r="K729" s="2">
        <v>-15.498611</v>
      </c>
      <c r="L729" s="2">
        <v>-44.457777999999998</v>
      </c>
      <c r="M729" s="24"/>
      <c r="N729" s="26"/>
      <c r="T729" s="9"/>
      <c r="U729" s="9"/>
    </row>
    <row r="730" spans="1:21" s="2" customFormat="1" ht="18" customHeight="1" x14ac:dyDescent="0.25">
      <c r="A730" s="9">
        <v>729</v>
      </c>
      <c r="B730" s="24"/>
      <c r="C730" s="2" t="s">
        <v>181</v>
      </c>
      <c r="D730" s="1" t="s">
        <v>408</v>
      </c>
      <c r="E730" s="2" t="s">
        <v>903</v>
      </c>
      <c r="F730" s="2" t="s">
        <v>9</v>
      </c>
      <c r="G730" s="11"/>
      <c r="H730" s="2" t="s">
        <v>189</v>
      </c>
      <c r="I730" s="2" t="s">
        <v>756</v>
      </c>
      <c r="J730" s="26"/>
      <c r="K730" s="2">
        <v>-17.93</v>
      </c>
      <c r="L730" s="2">
        <v>-44.15</v>
      </c>
      <c r="M730" s="24"/>
      <c r="N730" s="26"/>
      <c r="T730" s="9"/>
      <c r="U730" s="9"/>
    </row>
    <row r="731" spans="1:21" s="2" customFormat="1" ht="18" customHeight="1" x14ac:dyDescent="0.25">
      <c r="A731" s="9">
        <v>730</v>
      </c>
      <c r="B731" s="24"/>
      <c r="C731" s="2" t="s">
        <v>181</v>
      </c>
      <c r="D731" s="1" t="s">
        <v>409</v>
      </c>
      <c r="E731" s="2" t="s">
        <v>903</v>
      </c>
      <c r="F731" s="2" t="s">
        <v>9</v>
      </c>
      <c r="G731" s="11"/>
      <c r="H731" s="2" t="s">
        <v>189</v>
      </c>
      <c r="I731" s="2" t="s">
        <v>756</v>
      </c>
      <c r="J731" s="26"/>
      <c r="K731" s="2">
        <v>-17.47</v>
      </c>
      <c r="L731" s="2">
        <v>-44.02</v>
      </c>
      <c r="M731" s="24"/>
      <c r="N731" s="26"/>
      <c r="T731" s="9"/>
      <c r="U731" s="9"/>
    </row>
    <row r="732" spans="1:21" s="2" customFormat="1" ht="18" customHeight="1" x14ac:dyDescent="0.25">
      <c r="A732" s="9">
        <v>731</v>
      </c>
      <c r="B732" s="24"/>
      <c r="C732" s="2" t="s">
        <v>181</v>
      </c>
      <c r="D732" s="1" t="s">
        <v>407</v>
      </c>
      <c r="E732" s="2" t="s">
        <v>903</v>
      </c>
      <c r="F732" s="2" t="s">
        <v>9</v>
      </c>
      <c r="G732" s="11"/>
      <c r="H732" s="2" t="s">
        <v>189</v>
      </c>
      <c r="I732" s="2" t="s">
        <v>756</v>
      </c>
      <c r="J732" s="26"/>
      <c r="K732" s="2">
        <v>-16.63</v>
      </c>
      <c r="L732" s="2">
        <v>-43.92</v>
      </c>
      <c r="M732" s="24"/>
      <c r="N732" s="26"/>
      <c r="T732" s="9"/>
      <c r="U732" s="9"/>
    </row>
    <row r="733" spans="1:21" ht="18" customHeight="1" x14ac:dyDescent="0.25">
      <c r="A733" s="15">
        <v>732</v>
      </c>
      <c r="B733" s="24"/>
      <c r="C733" s="15" t="s">
        <v>181</v>
      </c>
      <c r="D733" s="14" t="s">
        <v>682</v>
      </c>
      <c r="E733" s="15" t="s">
        <v>903</v>
      </c>
      <c r="F733" s="17" t="s">
        <v>5</v>
      </c>
      <c r="H733" s="15" t="s">
        <v>416</v>
      </c>
      <c r="I733" s="15" t="s">
        <v>755</v>
      </c>
      <c r="J733" s="26"/>
      <c r="K733" s="18">
        <v>-13.13779328</v>
      </c>
      <c r="L733" s="18">
        <v>-46.411197819999998</v>
      </c>
      <c r="M733" s="24"/>
      <c r="N733" s="26"/>
    </row>
    <row r="734" spans="1:21" s="2" customFormat="1" ht="18" customHeight="1" x14ac:dyDescent="0.25">
      <c r="A734" s="9">
        <v>733</v>
      </c>
      <c r="B734" s="24">
        <v>103</v>
      </c>
      <c r="C734" s="2" t="s">
        <v>807</v>
      </c>
      <c r="D734" s="1" t="s">
        <v>811</v>
      </c>
      <c r="E734" s="2" t="s">
        <v>13</v>
      </c>
      <c r="F734" s="4" t="s">
        <v>5</v>
      </c>
      <c r="G734" s="5"/>
      <c r="H734" s="2" t="s">
        <v>51</v>
      </c>
      <c r="I734" s="2" t="s">
        <v>759</v>
      </c>
      <c r="J734" s="26" t="s">
        <v>759</v>
      </c>
      <c r="K734" s="2">
        <v>-10.771110999999999</v>
      </c>
      <c r="L734" s="2">
        <v>-42.772778000000002</v>
      </c>
      <c r="M734" s="24" t="s">
        <v>9</v>
      </c>
      <c r="N734" s="26" t="s">
        <v>977</v>
      </c>
      <c r="T734" s="9"/>
      <c r="U734" s="9"/>
    </row>
    <row r="735" spans="1:21" s="2" customFormat="1" ht="18" customHeight="1" x14ac:dyDescent="0.25">
      <c r="A735" s="9">
        <v>734</v>
      </c>
      <c r="B735" s="24"/>
      <c r="C735" s="2" t="s">
        <v>807</v>
      </c>
      <c r="D735" s="1" t="s">
        <v>810</v>
      </c>
      <c r="E735" s="2" t="s">
        <v>13</v>
      </c>
      <c r="F735" s="4" t="s">
        <v>5</v>
      </c>
      <c r="G735" s="5"/>
      <c r="H735" s="2" t="s">
        <v>51</v>
      </c>
      <c r="I735" s="2" t="s">
        <v>759</v>
      </c>
      <c r="J735" s="26"/>
      <c r="K735" s="2">
        <v>-10.820278</v>
      </c>
      <c r="L735" s="2">
        <v>-42.819167</v>
      </c>
      <c r="M735" s="24"/>
      <c r="N735" s="26"/>
      <c r="T735" s="9"/>
      <c r="U735" s="9"/>
    </row>
    <row r="736" spans="1:21" s="2" customFormat="1" ht="18" customHeight="1" x14ac:dyDescent="0.25">
      <c r="A736" s="9">
        <v>735</v>
      </c>
      <c r="B736" s="24"/>
      <c r="C736" s="2" t="s">
        <v>807</v>
      </c>
      <c r="D736" s="1" t="s">
        <v>808</v>
      </c>
      <c r="E736" s="2" t="s">
        <v>579</v>
      </c>
      <c r="F736" s="4" t="s">
        <v>5</v>
      </c>
      <c r="G736" s="5"/>
      <c r="H736" s="2" t="s">
        <v>51</v>
      </c>
      <c r="I736" s="2" t="s">
        <v>759</v>
      </c>
      <c r="J736" s="26"/>
      <c r="K736" s="2">
        <v>-10.948333</v>
      </c>
      <c r="L736" s="2">
        <v>-42.942222000000001</v>
      </c>
      <c r="M736" s="24"/>
      <c r="N736" s="26"/>
      <c r="T736" s="9"/>
      <c r="U736" s="9"/>
    </row>
    <row r="737" spans="1:21" s="2" customFormat="1" ht="18" customHeight="1" x14ac:dyDescent="0.25">
      <c r="A737" s="9">
        <v>736</v>
      </c>
      <c r="B737" s="24"/>
      <c r="C737" s="2" t="s">
        <v>807</v>
      </c>
      <c r="D737" s="1" t="s">
        <v>809</v>
      </c>
      <c r="E737" s="2" t="s">
        <v>13</v>
      </c>
      <c r="F737" s="4" t="s">
        <v>5</v>
      </c>
      <c r="G737" s="5"/>
      <c r="H737" s="2" t="s">
        <v>51</v>
      </c>
      <c r="I737" s="2" t="s">
        <v>759</v>
      </c>
      <c r="J737" s="26"/>
      <c r="K737" s="2">
        <v>-10.816667000000001</v>
      </c>
      <c r="L737" s="2">
        <v>-42.816667000000002</v>
      </c>
      <c r="M737" s="24"/>
      <c r="N737" s="26"/>
      <c r="T737" s="9"/>
      <c r="U737" s="9"/>
    </row>
    <row r="738" spans="1:21" s="2" customFormat="1" ht="18" customHeight="1" x14ac:dyDescent="0.25">
      <c r="A738" s="9">
        <v>737</v>
      </c>
      <c r="B738" s="2">
        <v>104</v>
      </c>
      <c r="C738" s="2" t="s">
        <v>812</v>
      </c>
      <c r="D738" s="1" t="s">
        <v>813</v>
      </c>
      <c r="E738" s="2" t="s">
        <v>579</v>
      </c>
      <c r="F738" s="4" t="s">
        <v>5</v>
      </c>
      <c r="G738" s="5"/>
      <c r="H738" s="2" t="s">
        <v>51</v>
      </c>
      <c r="I738" s="2" t="s">
        <v>759</v>
      </c>
      <c r="J738" s="11" t="s">
        <v>759</v>
      </c>
      <c r="K738" s="2">
        <v>-15.210278000000001</v>
      </c>
      <c r="L738" s="2">
        <v>-43.859166999999999</v>
      </c>
      <c r="M738" s="2" t="s">
        <v>9</v>
      </c>
      <c r="N738" s="1" t="s">
        <v>977</v>
      </c>
      <c r="T738" s="9"/>
      <c r="U738" s="9"/>
    </row>
    <row r="739" spans="1:21" s="2" customFormat="1" ht="18" customHeight="1" x14ac:dyDescent="0.25">
      <c r="A739" s="9">
        <v>738</v>
      </c>
      <c r="B739" s="2">
        <v>105</v>
      </c>
      <c r="C739" s="2" t="s">
        <v>187</v>
      </c>
      <c r="D739" s="1" t="s">
        <v>188</v>
      </c>
      <c r="E739" s="2" t="s">
        <v>9</v>
      </c>
      <c r="F739" s="2" t="s">
        <v>9</v>
      </c>
      <c r="G739" s="11"/>
      <c r="H739" s="2" t="s">
        <v>51</v>
      </c>
      <c r="I739" s="2" t="s">
        <v>756</v>
      </c>
      <c r="J739" s="11" t="s">
        <v>756</v>
      </c>
      <c r="K739" s="2">
        <v>-18.129583</v>
      </c>
      <c r="L739" s="2">
        <v>-43.043805999999996</v>
      </c>
      <c r="M739" s="2" t="s">
        <v>9</v>
      </c>
      <c r="N739" s="1" t="s">
        <v>258</v>
      </c>
      <c r="T739" s="9"/>
      <c r="U739" s="9"/>
    </row>
    <row r="740" spans="1:21" s="2" customFormat="1" ht="18" customHeight="1" x14ac:dyDescent="0.25">
      <c r="A740" s="9">
        <v>739</v>
      </c>
      <c r="B740" s="24">
        <v>106</v>
      </c>
      <c r="C740" s="2" t="s">
        <v>184</v>
      </c>
      <c r="D740" s="1" t="s">
        <v>683</v>
      </c>
      <c r="E740" s="2" t="s">
        <v>9</v>
      </c>
      <c r="F740" s="2" t="s">
        <v>9</v>
      </c>
      <c r="G740" s="11"/>
      <c r="H740" s="2" t="s">
        <v>416</v>
      </c>
      <c r="I740" s="2" t="s">
        <v>756</v>
      </c>
      <c r="J740" s="26" t="s">
        <v>756</v>
      </c>
      <c r="K740">
        <v>-18.218477799999999</v>
      </c>
      <c r="L740">
        <v>-43.407377060000002</v>
      </c>
      <c r="M740" s="24" t="s">
        <v>9</v>
      </c>
      <c r="N740" s="26" t="s">
        <v>258</v>
      </c>
      <c r="T740" s="9"/>
      <c r="U740" s="9"/>
    </row>
    <row r="741" spans="1:21" s="2" customFormat="1" ht="18" customHeight="1" x14ac:dyDescent="0.25">
      <c r="A741" s="9">
        <v>740</v>
      </c>
      <c r="B741" s="24"/>
      <c r="C741" s="2" t="s">
        <v>184</v>
      </c>
      <c r="D741" s="1" t="s">
        <v>684</v>
      </c>
      <c r="E741" s="2" t="s">
        <v>9</v>
      </c>
      <c r="F741" s="2" t="s">
        <v>9</v>
      </c>
      <c r="G741" s="11"/>
      <c r="H741" s="2" t="s">
        <v>416</v>
      </c>
      <c r="I741" s="2" t="s">
        <v>756</v>
      </c>
      <c r="J741" s="26"/>
      <c r="K741">
        <v>-18.284881949999999</v>
      </c>
      <c r="L741">
        <v>-43.449716780000003</v>
      </c>
      <c r="M741" s="24"/>
      <c r="N741" s="26"/>
      <c r="T741" s="9"/>
      <c r="U741" s="9"/>
    </row>
    <row r="742" spans="1:21" s="2" customFormat="1" ht="18" customHeight="1" x14ac:dyDescent="0.25">
      <c r="A742" s="9">
        <v>741</v>
      </c>
      <c r="B742" s="24"/>
      <c r="C742" s="2" t="s">
        <v>184</v>
      </c>
      <c r="D742" s="1" t="s">
        <v>685</v>
      </c>
      <c r="E742" s="2" t="s">
        <v>9</v>
      </c>
      <c r="F742" s="2" t="s">
        <v>9</v>
      </c>
      <c r="G742" s="11"/>
      <c r="H742" s="2" t="s">
        <v>416</v>
      </c>
      <c r="I742" s="2" t="s">
        <v>756</v>
      </c>
      <c r="J742" s="26"/>
      <c r="K742">
        <v>-18.396541989999999</v>
      </c>
      <c r="L742">
        <v>-43.508589809999997</v>
      </c>
      <c r="M742" s="24"/>
      <c r="N742" s="26"/>
      <c r="T742" s="9"/>
      <c r="U742" s="9"/>
    </row>
    <row r="743" spans="1:21" s="2" customFormat="1" ht="18" customHeight="1" x14ac:dyDescent="0.25">
      <c r="A743" s="9">
        <v>742</v>
      </c>
      <c r="B743" s="24"/>
      <c r="C743" s="2" t="s">
        <v>184</v>
      </c>
      <c r="D743" s="1" t="s">
        <v>690</v>
      </c>
      <c r="E743" s="2" t="s">
        <v>9</v>
      </c>
      <c r="F743" s="2" t="s">
        <v>9</v>
      </c>
      <c r="G743" s="11"/>
      <c r="H743" s="2" t="s">
        <v>416</v>
      </c>
      <c r="I743" s="2" t="s">
        <v>756</v>
      </c>
      <c r="J743" s="26"/>
      <c r="K743">
        <v>-18.10694565</v>
      </c>
      <c r="L743">
        <v>-43.548772839999998</v>
      </c>
      <c r="M743" s="24"/>
      <c r="N743" s="26"/>
      <c r="T743" s="9"/>
      <c r="U743" s="9"/>
    </row>
    <row r="744" spans="1:21" s="2" customFormat="1" ht="18" customHeight="1" x14ac:dyDescent="0.25">
      <c r="A744" s="9">
        <v>743</v>
      </c>
      <c r="B744" s="24"/>
      <c r="C744" s="2" t="s">
        <v>184</v>
      </c>
      <c r="D744" s="5" t="s">
        <v>744</v>
      </c>
      <c r="E744" s="2" t="s">
        <v>9</v>
      </c>
      <c r="F744" s="2" t="s">
        <v>9</v>
      </c>
      <c r="G744" s="11"/>
      <c r="H744" s="2" t="s">
        <v>696</v>
      </c>
      <c r="I744" s="2" t="s">
        <v>756</v>
      </c>
      <c r="J744" s="26"/>
      <c r="K744">
        <v>-18.016833330000001</v>
      </c>
      <c r="L744">
        <v>-42.963749999999997</v>
      </c>
      <c r="M744" s="24"/>
      <c r="N744" s="26"/>
      <c r="T744" s="9"/>
      <c r="U744" s="9"/>
    </row>
    <row r="745" spans="1:21" s="2" customFormat="1" ht="18" customHeight="1" x14ac:dyDescent="0.25">
      <c r="A745" s="9">
        <v>744</v>
      </c>
      <c r="B745" s="24"/>
      <c r="C745" s="2" t="s">
        <v>184</v>
      </c>
      <c r="D745" s="5" t="s">
        <v>745</v>
      </c>
      <c r="E745" s="2" t="s">
        <v>9</v>
      </c>
      <c r="F745" s="2" t="s">
        <v>9</v>
      </c>
      <c r="G745" s="11"/>
      <c r="H745" s="2" t="s">
        <v>696</v>
      </c>
      <c r="I745" s="2" t="s">
        <v>756</v>
      </c>
      <c r="J745" s="26"/>
      <c r="K745">
        <v>-18.13625</v>
      </c>
      <c r="L745">
        <v>-43.044499999999999</v>
      </c>
      <c r="M745" s="24"/>
      <c r="N745" s="26"/>
      <c r="T745" s="9"/>
      <c r="U745" s="9"/>
    </row>
    <row r="746" spans="1:21" s="2" customFormat="1" ht="18" customHeight="1" x14ac:dyDescent="0.25">
      <c r="A746" s="9">
        <v>745</v>
      </c>
      <c r="B746" s="24"/>
      <c r="C746" s="2" t="s">
        <v>184</v>
      </c>
      <c r="D746" s="5" t="s">
        <v>746</v>
      </c>
      <c r="E746" s="2" t="s">
        <v>9</v>
      </c>
      <c r="F746" s="2" t="s">
        <v>9</v>
      </c>
      <c r="G746" s="11"/>
      <c r="H746" s="2" t="s">
        <v>696</v>
      </c>
      <c r="I746" s="2" t="s">
        <v>756</v>
      </c>
      <c r="J746" s="26"/>
      <c r="K746">
        <v>-18.092416669999999</v>
      </c>
      <c r="L746">
        <v>-43.069694439999999</v>
      </c>
      <c r="M746" s="24"/>
      <c r="N746" s="26"/>
      <c r="T746" s="9"/>
      <c r="U746" s="9"/>
    </row>
    <row r="747" spans="1:21" s="2" customFormat="1" ht="18" customHeight="1" x14ac:dyDescent="0.25">
      <c r="A747" s="9">
        <v>746</v>
      </c>
      <c r="B747" s="24"/>
      <c r="C747" s="2" t="s">
        <v>184</v>
      </c>
      <c r="D747" s="5" t="s">
        <v>747</v>
      </c>
      <c r="E747" s="2" t="s">
        <v>9</v>
      </c>
      <c r="F747" s="2" t="s">
        <v>9</v>
      </c>
      <c r="G747" s="11"/>
      <c r="H747" s="2" t="s">
        <v>696</v>
      </c>
      <c r="I747" s="2" t="s">
        <v>756</v>
      </c>
      <c r="J747" s="26"/>
      <c r="K747">
        <v>-18.123638889999999</v>
      </c>
      <c r="L747">
        <v>-43.53119444</v>
      </c>
      <c r="M747" s="24"/>
      <c r="N747" s="26"/>
      <c r="T747" s="9"/>
      <c r="U747" s="9"/>
    </row>
    <row r="748" spans="1:21" s="2" customFormat="1" ht="18" customHeight="1" x14ac:dyDescent="0.25">
      <c r="A748" s="9">
        <v>747</v>
      </c>
      <c r="B748" s="24"/>
      <c r="C748" s="2" t="s">
        <v>184</v>
      </c>
      <c r="D748" s="5" t="s">
        <v>748</v>
      </c>
      <c r="E748" s="2" t="s">
        <v>9</v>
      </c>
      <c r="F748" s="2" t="s">
        <v>9</v>
      </c>
      <c r="G748" s="11"/>
      <c r="H748" s="2" t="s">
        <v>696</v>
      </c>
      <c r="I748" s="2" t="s">
        <v>756</v>
      </c>
      <c r="J748" s="26"/>
      <c r="K748">
        <v>-18.102666670000001</v>
      </c>
      <c r="L748">
        <v>-43.540888889999998</v>
      </c>
      <c r="M748" s="24"/>
      <c r="N748" s="26"/>
      <c r="T748" s="9"/>
      <c r="U748" s="9"/>
    </row>
    <row r="749" spans="1:21" s="2" customFormat="1" ht="18" customHeight="1" x14ac:dyDescent="0.25">
      <c r="A749" s="9">
        <v>748</v>
      </c>
      <c r="B749" s="24"/>
      <c r="C749" s="2" t="s">
        <v>184</v>
      </c>
      <c r="D749" s="5" t="s">
        <v>749</v>
      </c>
      <c r="E749" s="2" t="s">
        <v>9</v>
      </c>
      <c r="F749" s="2" t="s">
        <v>9</v>
      </c>
      <c r="G749" s="11"/>
      <c r="H749" s="2" t="s">
        <v>696</v>
      </c>
      <c r="I749" s="2" t="s">
        <v>756</v>
      </c>
      <c r="J749" s="26"/>
      <c r="K749">
        <v>-18.196694440000002</v>
      </c>
      <c r="L749">
        <v>-43.72402778</v>
      </c>
      <c r="M749" s="24"/>
      <c r="N749" s="26"/>
      <c r="T749" s="9"/>
      <c r="U749" s="9"/>
    </row>
    <row r="750" spans="1:21" s="2" customFormat="1" ht="18" customHeight="1" x14ac:dyDescent="0.25">
      <c r="A750" s="9">
        <v>749</v>
      </c>
      <c r="B750" s="24"/>
      <c r="C750" s="2" t="s">
        <v>184</v>
      </c>
      <c r="D750" s="5" t="s">
        <v>750</v>
      </c>
      <c r="E750" s="2" t="s">
        <v>9</v>
      </c>
      <c r="F750" s="2" t="s">
        <v>9</v>
      </c>
      <c r="G750" s="11"/>
      <c r="H750" s="2" t="s">
        <v>696</v>
      </c>
      <c r="I750" s="2" t="s">
        <v>756</v>
      </c>
      <c r="J750" s="26"/>
      <c r="K750">
        <v>-18.295861110000001</v>
      </c>
      <c r="L750">
        <v>-43.735666670000001</v>
      </c>
      <c r="M750" s="24"/>
      <c r="N750" s="26"/>
      <c r="T750" s="9"/>
      <c r="U750" s="9"/>
    </row>
    <row r="751" spans="1:21" s="2" customFormat="1" ht="18" customHeight="1" x14ac:dyDescent="0.25">
      <c r="A751" s="9">
        <v>750</v>
      </c>
      <c r="B751" s="24"/>
      <c r="C751" s="2" t="s">
        <v>184</v>
      </c>
      <c r="D751" s="5" t="s">
        <v>751</v>
      </c>
      <c r="E751" s="2" t="s">
        <v>9</v>
      </c>
      <c r="F751" s="2" t="s">
        <v>9</v>
      </c>
      <c r="G751" s="11"/>
      <c r="H751" s="2" t="s">
        <v>696</v>
      </c>
      <c r="I751" s="2" t="s">
        <v>756</v>
      </c>
      <c r="J751" s="26"/>
      <c r="K751">
        <v>-18.454499999999999</v>
      </c>
      <c r="L751">
        <v>-43.650388890000002</v>
      </c>
      <c r="M751" s="24"/>
      <c r="N751" s="26"/>
      <c r="T751" s="9"/>
      <c r="U751" s="9"/>
    </row>
    <row r="752" spans="1:21" s="2" customFormat="1" ht="18" customHeight="1" x14ac:dyDescent="0.25">
      <c r="A752" s="9">
        <v>751</v>
      </c>
      <c r="B752" s="24"/>
      <c r="C752" s="2" t="s">
        <v>184</v>
      </c>
      <c r="D752" s="1" t="s">
        <v>687</v>
      </c>
      <c r="E752" s="2" t="s">
        <v>9</v>
      </c>
      <c r="F752" s="2" t="s">
        <v>9</v>
      </c>
      <c r="G752" s="11"/>
      <c r="H752" s="2" t="s">
        <v>416</v>
      </c>
      <c r="I752" s="2" t="s">
        <v>756</v>
      </c>
      <c r="J752" s="26"/>
      <c r="K752">
        <v>-18.356317220000001</v>
      </c>
      <c r="L752">
        <v>-43.580738869999998</v>
      </c>
      <c r="M752" s="24"/>
      <c r="N752" s="26"/>
      <c r="T752" s="9"/>
      <c r="U752" s="9"/>
    </row>
    <row r="753" spans="1:21" s="2" customFormat="1" ht="18" customHeight="1" x14ac:dyDescent="0.25">
      <c r="A753" s="9">
        <v>752</v>
      </c>
      <c r="B753" s="24"/>
      <c r="C753" s="2" t="s">
        <v>184</v>
      </c>
      <c r="D753" s="5" t="s">
        <v>708</v>
      </c>
      <c r="E753" s="2" t="s">
        <v>9</v>
      </c>
      <c r="F753" s="2" t="s">
        <v>9</v>
      </c>
      <c r="G753" s="11"/>
      <c r="H753" s="2" t="s">
        <v>696</v>
      </c>
      <c r="I753" s="2" t="s">
        <v>756</v>
      </c>
      <c r="J753" s="26"/>
      <c r="K753">
        <v>-17.45756111</v>
      </c>
      <c r="L753">
        <v>-43.795833330000001</v>
      </c>
      <c r="M753" s="24"/>
      <c r="N753" s="26"/>
      <c r="T753" s="9"/>
      <c r="U753" s="9"/>
    </row>
    <row r="754" spans="1:21" s="2" customFormat="1" ht="18" customHeight="1" x14ac:dyDescent="0.25">
      <c r="A754" s="9">
        <v>753</v>
      </c>
      <c r="B754" s="24"/>
      <c r="C754" s="2" t="s">
        <v>184</v>
      </c>
      <c r="D754" s="5" t="s">
        <v>707</v>
      </c>
      <c r="E754" s="2" t="s">
        <v>9</v>
      </c>
      <c r="F754" s="2" t="s">
        <v>9</v>
      </c>
      <c r="G754" s="11"/>
      <c r="H754" s="2" t="s">
        <v>696</v>
      </c>
      <c r="I754" s="2" t="s">
        <v>756</v>
      </c>
      <c r="J754" s="26"/>
      <c r="K754">
        <v>-17.546388889999999</v>
      </c>
      <c r="L754">
        <v>-43.739166670000003</v>
      </c>
      <c r="M754" s="24"/>
      <c r="N754" s="26"/>
      <c r="T754" s="9"/>
      <c r="U754" s="9"/>
    </row>
    <row r="755" spans="1:21" s="2" customFormat="1" ht="18" customHeight="1" x14ac:dyDescent="0.25">
      <c r="A755" s="9">
        <v>754</v>
      </c>
      <c r="B755" s="24"/>
      <c r="C755" s="2" t="s">
        <v>184</v>
      </c>
      <c r="D755" s="1" t="s">
        <v>689</v>
      </c>
      <c r="E755" s="2" t="s">
        <v>9</v>
      </c>
      <c r="F755" s="2" t="s">
        <v>9</v>
      </c>
      <c r="G755" s="11"/>
      <c r="H755" s="2" t="s">
        <v>416</v>
      </c>
      <c r="I755" s="2" t="s">
        <v>756</v>
      </c>
      <c r="J755" s="26"/>
      <c r="K755">
        <v>-18.316085099999999</v>
      </c>
      <c r="L755">
        <v>-43.616733379999999</v>
      </c>
      <c r="M755" s="24"/>
      <c r="N755" s="26"/>
      <c r="T755" s="9"/>
      <c r="U755" s="9"/>
    </row>
    <row r="756" spans="1:21" s="2" customFormat="1" ht="18" customHeight="1" x14ac:dyDescent="0.25">
      <c r="A756" s="9">
        <v>755</v>
      </c>
      <c r="B756" s="24"/>
      <c r="C756" s="2" t="s">
        <v>184</v>
      </c>
      <c r="D756" s="1" t="s">
        <v>686</v>
      </c>
      <c r="E756" s="2" t="s">
        <v>9</v>
      </c>
      <c r="F756" s="2" t="s">
        <v>9</v>
      </c>
      <c r="G756" s="11"/>
      <c r="H756" s="2" t="s">
        <v>416</v>
      </c>
      <c r="I756" s="2" t="s">
        <v>756</v>
      </c>
      <c r="J756" s="26"/>
      <c r="K756">
        <v>-18.59623933</v>
      </c>
      <c r="L756">
        <v>-43.765175149999997</v>
      </c>
      <c r="M756" s="24"/>
      <c r="N756" s="26"/>
      <c r="T756" s="9"/>
      <c r="U756" s="9"/>
    </row>
    <row r="757" spans="1:21" s="2" customFormat="1" ht="18" customHeight="1" x14ac:dyDescent="0.25">
      <c r="A757" s="9">
        <v>756</v>
      </c>
      <c r="B757" s="24"/>
      <c r="C757" s="2" t="s">
        <v>184</v>
      </c>
      <c r="D757" s="1" t="s">
        <v>185</v>
      </c>
      <c r="E757" s="2" t="s">
        <v>9</v>
      </c>
      <c r="F757" s="2" t="s">
        <v>9</v>
      </c>
      <c r="G757" s="11"/>
      <c r="H757" s="2" t="s">
        <v>51</v>
      </c>
      <c r="I757" s="2" t="s">
        <v>756</v>
      </c>
      <c r="J757" s="26"/>
      <c r="K757" s="2">
        <v>-18.296361000000001</v>
      </c>
      <c r="L757" s="2">
        <v>-43.736114000000001</v>
      </c>
      <c r="M757" s="24"/>
      <c r="N757" s="26"/>
      <c r="T757" s="9"/>
      <c r="U757" s="9"/>
    </row>
    <row r="758" spans="1:21" s="2" customFormat="1" ht="18" customHeight="1" x14ac:dyDescent="0.25">
      <c r="A758" s="9">
        <v>757</v>
      </c>
      <c r="B758" s="24"/>
      <c r="C758" s="2" t="s">
        <v>184</v>
      </c>
      <c r="D758" s="1" t="s">
        <v>688</v>
      </c>
      <c r="E758" s="2" t="s">
        <v>9</v>
      </c>
      <c r="F758" s="2" t="s">
        <v>9</v>
      </c>
      <c r="G758" s="11"/>
      <c r="H758" s="2" t="s">
        <v>416</v>
      </c>
      <c r="I758" s="2" t="s">
        <v>756</v>
      </c>
      <c r="J758" s="26"/>
      <c r="K758">
        <v>-18.26190167</v>
      </c>
      <c r="L758">
        <v>-43.63517083</v>
      </c>
      <c r="M758" s="24"/>
      <c r="N758" s="26"/>
      <c r="T758" s="9"/>
      <c r="U758" s="9"/>
    </row>
    <row r="759" spans="1:21" s="2" customFormat="1" ht="18" customHeight="1" x14ac:dyDescent="0.25">
      <c r="A759" s="9">
        <v>758</v>
      </c>
      <c r="B759" s="24"/>
      <c r="C759" s="2" t="s">
        <v>184</v>
      </c>
      <c r="D759" s="1" t="s">
        <v>411</v>
      </c>
      <c r="E759" s="2" t="s">
        <v>9</v>
      </c>
      <c r="F759" s="2" t="s">
        <v>9</v>
      </c>
      <c r="G759" s="11"/>
      <c r="H759" s="2" t="s">
        <v>189</v>
      </c>
      <c r="I759" s="2" t="s">
        <v>756</v>
      </c>
      <c r="J759" s="26"/>
      <c r="K759" s="2">
        <v>-18.25</v>
      </c>
      <c r="L759" s="2">
        <v>-43.73</v>
      </c>
      <c r="M759" s="24"/>
      <c r="N759" s="26"/>
      <c r="T759" s="9"/>
      <c r="U759" s="9"/>
    </row>
    <row r="760" spans="1:21" s="2" customFormat="1" ht="18" customHeight="1" x14ac:dyDescent="0.25">
      <c r="A760" s="9">
        <v>759</v>
      </c>
      <c r="B760" s="24"/>
      <c r="C760" s="2" t="s">
        <v>184</v>
      </c>
      <c r="D760" s="1" t="s">
        <v>691</v>
      </c>
      <c r="E760" s="2" t="s">
        <v>9</v>
      </c>
      <c r="F760" s="2" t="s">
        <v>9</v>
      </c>
      <c r="G760" s="11"/>
      <c r="H760" s="2" t="s">
        <v>416</v>
      </c>
      <c r="I760" s="2" t="s">
        <v>756</v>
      </c>
      <c r="J760" s="26"/>
      <c r="K760">
        <v>-17.951484539999999</v>
      </c>
      <c r="L760">
        <v>-43.602532140000001</v>
      </c>
      <c r="M760" s="24"/>
      <c r="N760" s="26"/>
      <c r="T760" s="9"/>
      <c r="U760" s="9"/>
    </row>
    <row r="761" spans="1:21" s="2" customFormat="1" ht="18" customHeight="1" x14ac:dyDescent="0.25">
      <c r="A761" s="9">
        <v>760</v>
      </c>
      <c r="B761" s="24">
        <v>107</v>
      </c>
      <c r="C761" s="2" t="s">
        <v>369</v>
      </c>
      <c r="D761" s="1" t="s">
        <v>371</v>
      </c>
      <c r="E761" s="2" t="s">
        <v>903</v>
      </c>
      <c r="F761" s="2" t="s">
        <v>9</v>
      </c>
      <c r="G761" s="11"/>
      <c r="H761" s="2" t="s">
        <v>189</v>
      </c>
      <c r="I761" s="2" t="s">
        <v>756</v>
      </c>
      <c r="J761" s="26" t="s">
        <v>756</v>
      </c>
      <c r="K761" s="2">
        <v>-18.929167</v>
      </c>
      <c r="L761" s="2">
        <v>-43.805</v>
      </c>
      <c r="M761" s="24" t="s">
        <v>9</v>
      </c>
      <c r="N761" s="26" t="s">
        <v>258</v>
      </c>
      <c r="T761" s="9"/>
      <c r="U761" s="9"/>
    </row>
    <row r="762" spans="1:21" s="2" customFormat="1" ht="18" customHeight="1" x14ac:dyDescent="0.25">
      <c r="A762" s="9">
        <v>761</v>
      </c>
      <c r="B762" s="24"/>
      <c r="C762" s="2" t="s">
        <v>369</v>
      </c>
      <c r="D762" s="1" t="s">
        <v>370</v>
      </c>
      <c r="E762" s="2" t="s">
        <v>903</v>
      </c>
      <c r="F762" s="2" t="s">
        <v>9</v>
      </c>
      <c r="G762" s="11"/>
      <c r="H762" s="2" t="s">
        <v>189</v>
      </c>
      <c r="I762" s="2" t="s">
        <v>756</v>
      </c>
      <c r="J762" s="26"/>
      <c r="K762" s="2">
        <v>-18.929167</v>
      </c>
      <c r="L762" s="2">
        <v>-43.805</v>
      </c>
      <c r="M762" s="24"/>
      <c r="N762" s="26"/>
      <c r="T762" s="9"/>
      <c r="U762" s="9"/>
    </row>
    <row r="763" spans="1:21" s="2" customFormat="1" ht="18" customHeight="1" x14ac:dyDescent="0.25">
      <c r="A763" s="9">
        <v>762</v>
      </c>
      <c r="B763" s="24">
        <v>108</v>
      </c>
      <c r="C763" s="2" t="s">
        <v>815</v>
      </c>
      <c r="D763" s="1" t="s">
        <v>146</v>
      </c>
      <c r="E763" s="2" t="s">
        <v>9</v>
      </c>
      <c r="F763" s="4" t="s">
        <v>5</v>
      </c>
      <c r="G763" s="11"/>
      <c r="H763" s="2" t="s">
        <v>51</v>
      </c>
      <c r="I763" s="2" t="s">
        <v>756</v>
      </c>
      <c r="J763" s="26" t="s">
        <v>1027</v>
      </c>
      <c r="K763" s="2">
        <v>-4.0968609999999996</v>
      </c>
      <c r="L763" s="2">
        <v>-41.681193999999998</v>
      </c>
      <c r="M763" s="24" t="s">
        <v>9</v>
      </c>
      <c r="N763" s="26" t="s">
        <v>977</v>
      </c>
      <c r="T763" s="9"/>
      <c r="U763" s="9"/>
    </row>
    <row r="764" spans="1:21" s="2" customFormat="1" ht="18" customHeight="1" x14ac:dyDescent="0.25">
      <c r="A764" s="9">
        <v>763</v>
      </c>
      <c r="B764" s="24"/>
      <c r="C764" s="2" t="s">
        <v>815</v>
      </c>
      <c r="D764" s="1" t="s">
        <v>147</v>
      </c>
      <c r="E764" s="2" t="s">
        <v>9</v>
      </c>
      <c r="F764" s="4" t="s">
        <v>5</v>
      </c>
      <c r="G764" s="11"/>
      <c r="H764" s="2" t="s">
        <v>51</v>
      </c>
      <c r="I764" s="2" t="s">
        <v>756</v>
      </c>
      <c r="J764" s="26"/>
      <c r="K764" s="2">
        <v>-4.0591670000000004</v>
      </c>
      <c r="L764" s="2">
        <v>-42.057222000000003</v>
      </c>
      <c r="M764" s="24"/>
      <c r="N764" s="26"/>
      <c r="T764" s="9"/>
      <c r="U764" s="9"/>
    </row>
    <row r="765" spans="1:21" s="2" customFormat="1" ht="18" customHeight="1" x14ac:dyDescent="0.25">
      <c r="A765" s="9">
        <v>764</v>
      </c>
      <c r="B765" s="24"/>
      <c r="C765" s="2" t="s">
        <v>815</v>
      </c>
      <c r="D765" s="1" t="s">
        <v>581</v>
      </c>
      <c r="E765" s="2" t="s">
        <v>579</v>
      </c>
      <c r="F765" s="4" t="s">
        <v>5</v>
      </c>
      <c r="G765" s="11"/>
      <c r="H765" s="2" t="s">
        <v>416</v>
      </c>
      <c r="I765" s="2" t="s">
        <v>756</v>
      </c>
      <c r="J765" s="26"/>
      <c r="K765">
        <v>-5.4426610899999996</v>
      </c>
      <c r="L765">
        <v>-42.365059219999999</v>
      </c>
      <c r="M765" s="24"/>
      <c r="N765" s="26"/>
      <c r="T765" s="9"/>
      <c r="U765" s="9"/>
    </row>
    <row r="766" spans="1:21" s="2" customFormat="1" ht="18" customHeight="1" x14ac:dyDescent="0.25">
      <c r="A766" s="9">
        <v>765</v>
      </c>
      <c r="B766" s="24"/>
      <c r="C766" s="2" t="s">
        <v>815</v>
      </c>
      <c r="D766" s="1" t="s">
        <v>580</v>
      </c>
      <c r="E766" s="2" t="s">
        <v>9</v>
      </c>
      <c r="F766" s="4" t="s">
        <v>5</v>
      </c>
      <c r="G766" s="11"/>
      <c r="H766" s="2" t="s">
        <v>416</v>
      </c>
      <c r="I766" s="2" t="s">
        <v>756</v>
      </c>
      <c r="J766" s="26"/>
      <c r="K766">
        <v>-4.1007510529999998</v>
      </c>
      <c r="L766">
        <v>-41.712397969999998</v>
      </c>
      <c r="M766" s="24"/>
      <c r="N766" s="26"/>
      <c r="T766" s="9"/>
      <c r="U766" s="9"/>
    </row>
    <row r="767" spans="1:21" s="2" customFormat="1" ht="18" customHeight="1" x14ac:dyDescent="0.25">
      <c r="A767" s="9">
        <v>766</v>
      </c>
      <c r="B767" s="24"/>
      <c r="C767" s="2" t="s">
        <v>815</v>
      </c>
      <c r="D767" s="1" t="s">
        <v>578</v>
      </c>
      <c r="E767" s="2" t="s">
        <v>579</v>
      </c>
      <c r="F767" s="4" t="s">
        <v>5</v>
      </c>
      <c r="G767" s="11"/>
      <c r="H767" s="2" t="s">
        <v>416</v>
      </c>
      <c r="I767" s="2" t="s">
        <v>756</v>
      </c>
      <c r="J767" s="26"/>
      <c r="K767">
        <v>-4.100575149</v>
      </c>
      <c r="L767">
        <v>-41.712684629999998</v>
      </c>
      <c r="M767" s="24"/>
      <c r="N767" s="26"/>
      <c r="T767" s="9"/>
      <c r="U767" s="9"/>
    </row>
    <row r="768" spans="1:21" s="2" customFormat="1" ht="18" customHeight="1" x14ac:dyDescent="0.25">
      <c r="A768" s="9">
        <v>767</v>
      </c>
      <c r="B768" s="24"/>
      <c r="C768" s="2" t="s">
        <v>815</v>
      </c>
      <c r="D768" s="1" t="s">
        <v>819</v>
      </c>
      <c r="E768" s="2" t="s">
        <v>579</v>
      </c>
      <c r="F768" s="4" t="s">
        <v>5</v>
      </c>
      <c r="G768" s="5"/>
      <c r="H768" s="2" t="s">
        <v>51</v>
      </c>
      <c r="I768" s="2" t="s">
        <v>759</v>
      </c>
      <c r="J768" s="26"/>
      <c r="K768" s="2">
        <v>-11.268333</v>
      </c>
      <c r="L768" s="2">
        <v>-43.278888999999999</v>
      </c>
      <c r="M768" s="24"/>
      <c r="N768" s="26"/>
      <c r="T768" s="9"/>
      <c r="U768" s="9"/>
    </row>
    <row r="769" spans="1:21" s="2" customFormat="1" ht="18" customHeight="1" x14ac:dyDescent="0.25">
      <c r="A769" s="9">
        <v>768</v>
      </c>
      <c r="B769" s="24"/>
      <c r="C769" s="2" t="s">
        <v>815</v>
      </c>
      <c r="D769" s="1" t="s">
        <v>816</v>
      </c>
      <c r="E769" s="2" t="s">
        <v>13</v>
      </c>
      <c r="F769" s="4" t="s">
        <v>5</v>
      </c>
      <c r="G769" s="5"/>
      <c r="H769" s="2" t="s">
        <v>51</v>
      </c>
      <c r="I769" s="2" t="s">
        <v>759</v>
      </c>
      <c r="J769" s="26"/>
      <c r="K769" s="2">
        <v>-10.820278</v>
      </c>
      <c r="L769" s="2">
        <v>-42.819167</v>
      </c>
      <c r="M769" s="24"/>
      <c r="N769" s="26"/>
      <c r="T769" s="9"/>
      <c r="U769" s="9"/>
    </row>
    <row r="770" spans="1:21" s="2" customFormat="1" ht="18" customHeight="1" x14ac:dyDescent="0.25">
      <c r="A770" s="9">
        <v>769</v>
      </c>
      <c r="B770" s="24"/>
      <c r="C770" s="2" t="s">
        <v>815</v>
      </c>
      <c r="D770" s="1" t="s">
        <v>834</v>
      </c>
      <c r="E770" s="2" t="s">
        <v>13</v>
      </c>
      <c r="F770" s="4" t="s">
        <v>5</v>
      </c>
      <c r="G770" s="5"/>
      <c r="H770" s="2" t="s">
        <v>189</v>
      </c>
      <c r="I770" s="2" t="s">
        <v>759</v>
      </c>
      <c r="J770" s="26"/>
      <c r="K770" s="2">
        <v>-10.8</v>
      </c>
      <c r="L770" s="2">
        <v>-42.83</v>
      </c>
      <c r="M770" s="24"/>
      <c r="N770" s="26"/>
      <c r="T770" s="9"/>
      <c r="U770" s="9"/>
    </row>
    <row r="771" spans="1:21" s="2" customFormat="1" ht="18" customHeight="1" x14ac:dyDescent="0.25">
      <c r="A771" s="9">
        <v>770</v>
      </c>
      <c r="B771" s="24"/>
      <c r="C771" s="2" t="s">
        <v>815</v>
      </c>
      <c r="D771" s="1" t="s">
        <v>818</v>
      </c>
      <c r="E771" s="2" t="s">
        <v>13</v>
      </c>
      <c r="F771" s="4" t="s">
        <v>5</v>
      </c>
      <c r="G771" s="5"/>
      <c r="H771" s="2" t="s">
        <v>51</v>
      </c>
      <c r="I771" s="2" t="s">
        <v>759</v>
      </c>
      <c r="J771" s="26"/>
      <c r="K771" s="2">
        <v>-10.833333</v>
      </c>
      <c r="L771" s="2">
        <v>-42.833333000000003</v>
      </c>
      <c r="M771" s="24"/>
      <c r="N771" s="26"/>
      <c r="T771" s="9"/>
      <c r="U771" s="9"/>
    </row>
    <row r="772" spans="1:21" s="2" customFormat="1" ht="18" customHeight="1" x14ac:dyDescent="0.25">
      <c r="A772" s="9">
        <v>771</v>
      </c>
      <c r="B772" s="24"/>
      <c r="C772" s="2" t="s">
        <v>815</v>
      </c>
      <c r="D772" s="1" t="s">
        <v>817</v>
      </c>
      <c r="E772" s="2" t="s">
        <v>5</v>
      </c>
      <c r="F772" s="4" t="s">
        <v>5</v>
      </c>
      <c r="G772" s="5"/>
      <c r="H772" s="2" t="s">
        <v>51</v>
      </c>
      <c r="I772" s="2" t="s">
        <v>759</v>
      </c>
      <c r="J772" s="26"/>
      <c r="K772" s="2">
        <v>-9.8672219999999999</v>
      </c>
      <c r="L772" s="2">
        <v>-43.872777999999997</v>
      </c>
      <c r="M772" s="24"/>
      <c r="N772" s="26"/>
      <c r="T772" s="9"/>
      <c r="U772" s="9"/>
    </row>
    <row r="773" spans="1:21" s="2" customFormat="1" ht="18" customHeight="1" x14ac:dyDescent="0.25">
      <c r="A773" s="9">
        <v>772</v>
      </c>
      <c r="B773" s="24"/>
      <c r="C773" s="2" t="s">
        <v>380</v>
      </c>
      <c r="D773" s="1" t="s">
        <v>814</v>
      </c>
      <c r="E773" s="2" t="s">
        <v>903</v>
      </c>
      <c r="F773" s="4" t="s">
        <v>5</v>
      </c>
      <c r="G773" s="5"/>
      <c r="H773" s="2" t="s">
        <v>51</v>
      </c>
      <c r="I773" s="2" t="s">
        <v>759</v>
      </c>
      <c r="J773" s="26"/>
      <c r="K773" s="2">
        <v>-13.237500000000001</v>
      </c>
      <c r="L773" s="2">
        <v>-43.934443999999999</v>
      </c>
      <c r="M773" s="24"/>
      <c r="N773" s="26"/>
      <c r="T773" s="9"/>
      <c r="U773" s="9"/>
    </row>
    <row r="774" spans="1:21" s="2" customFormat="1" ht="18" customHeight="1" x14ac:dyDescent="0.25">
      <c r="A774" s="9">
        <v>773</v>
      </c>
      <c r="B774" s="24"/>
      <c r="C774" s="2" t="s">
        <v>380</v>
      </c>
      <c r="D774" s="1" t="s">
        <v>841</v>
      </c>
      <c r="E774" s="2" t="s">
        <v>903</v>
      </c>
      <c r="F774" s="4" t="s">
        <v>5</v>
      </c>
      <c r="G774" s="5"/>
      <c r="H774" s="2" t="s">
        <v>189</v>
      </c>
      <c r="I774" s="2" t="s">
        <v>759</v>
      </c>
      <c r="J774" s="26"/>
      <c r="K774" s="2">
        <v>-13.6</v>
      </c>
      <c r="L774" s="2">
        <v>-44.37</v>
      </c>
      <c r="M774" s="24"/>
      <c r="N774" s="26"/>
      <c r="T774" s="9"/>
      <c r="U774" s="9"/>
    </row>
    <row r="775" spans="1:21" s="2" customFormat="1" ht="18" customHeight="1" x14ac:dyDescent="0.25">
      <c r="A775" s="9">
        <v>774</v>
      </c>
      <c r="B775" s="24"/>
      <c r="C775" s="2" t="s">
        <v>380</v>
      </c>
      <c r="D775" s="1" t="s">
        <v>842</v>
      </c>
      <c r="E775" s="2" t="s">
        <v>903</v>
      </c>
      <c r="F775" s="4" t="s">
        <v>5</v>
      </c>
      <c r="G775" s="5"/>
      <c r="H775" s="2" t="s">
        <v>189</v>
      </c>
      <c r="I775" s="2" t="s">
        <v>759</v>
      </c>
      <c r="J775" s="26"/>
      <c r="K775" s="2">
        <v>-13.25</v>
      </c>
      <c r="L775" s="2">
        <v>-44.13</v>
      </c>
      <c r="M775" s="24"/>
      <c r="N775" s="26"/>
      <c r="T775" s="9"/>
      <c r="U775" s="9"/>
    </row>
    <row r="776" spans="1:21" s="2" customFormat="1" ht="18" customHeight="1" x14ac:dyDescent="0.25">
      <c r="A776" s="9">
        <v>775</v>
      </c>
      <c r="B776" s="24"/>
      <c r="C776" s="2" t="s">
        <v>380</v>
      </c>
      <c r="D776" s="1" t="s">
        <v>867</v>
      </c>
      <c r="E776" s="2" t="s">
        <v>903</v>
      </c>
      <c r="F776" s="4" t="s">
        <v>5</v>
      </c>
      <c r="G776" s="5"/>
      <c r="H776" s="2" t="s">
        <v>189</v>
      </c>
      <c r="I776" s="2" t="s">
        <v>759</v>
      </c>
      <c r="J776" s="26"/>
      <c r="K776" s="2">
        <v>-15.498055000000001</v>
      </c>
      <c r="L776" s="2">
        <v>-44.457777999999998</v>
      </c>
      <c r="M776" s="24"/>
      <c r="N776" s="26"/>
      <c r="T776" s="9"/>
      <c r="U776" s="9"/>
    </row>
    <row r="777" spans="1:21" s="2" customFormat="1" ht="18" customHeight="1" x14ac:dyDescent="0.25">
      <c r="A777" s="9">
        <v>776</v>
      </c>
      <c r="B777" s="24"/>
      <c r="C777" s="2" t="s">
        <v>380</v>
      </c>
      <c r="D777" s="1" t="s">
        <v>914</v>
      </c>
      <c r="E777" s="2" t="s">
        <v>903</v>
      </c>
      <c r="F777" s="2" t="s">
        <v>9</v>
      </c>
      <c r="G777" s="11"/>
      <c r="H777" s="2" t="s">
        <v>189</v>
      </c>
      <c r="I777" s="2" t="s">
        <v>756</v>
      </c>
      <c r="J777" s="26"/>
      <c r="K777" s="2">
        <v>-16.63</v>
      </c>
      <c r="L777" s="2">
        <v>-43.92</v>
      </c>
      <c r="M777" s="24"/>
      <c r="N777" s="26"/>
      <c r="T777" s="9"/>
      <c r="U777" s="9"/>
    </row>
    <row r="778" spans="1:21" s="2" customFormat="1" ht="18" customHeight="1" x14ac:dyDescent="0.25">
      <c r="A778" s="9">
        <v>777</v>
      </c>
      <c r="B778" s="24"/>
      <c r="C778" s="2" t="s">
        <v>380</v>
      </c>
      <c r="D778" s="1" t="s">
        <v>148</v>
      </c>
      <c r="E778" s="2" t="s">
        <v>903</v>
      </c>
      <c r="F778" s="2" t="s">
        <v>9</v>
      </c>
      <c r="G778" s="11"/>
      <c r="H778" s="2" t="s">
        <v>51</v>
      </c>
      <c r="I778" s="2" t="s">
        <v>756</v>
      </c>
      <c r="J778" s="26"/>
      <c r="K778" s="2">
        <v>-16.664722000000001</v>
      </c>
      <c r="L778" s="2">
        <v>-43.901111</v>
      </c>
      <c r="M778" s="24"/>
      <c r="N778" s="26"/>
      <c r="T778" s="9"/>
      <c r="U778" s="9"/>
    </row>
    <row r="779" spans="1:21" s="2" customFormat="1" ht="18" customHeight="1" x14ac:dyDescent="0.25">
      <c r="A779" s="9">
        <v>778</v>
      </c>
      <c r="B779" s="24">
        <v>109</v>
      </c>
      <c r="C779" s="2" t="s">
        <v>820</v>
      </c>
      <c r="D779" s="1" t="s">
        <v>826</v>
      </c>
      <c r="E779" s="2" t="s">
        <v>13</v>
      </c>
      <c r="F779" s="4" t="s">
        <v>5</v>
      </c>
      <c r="G779" s="5"/>
      <c r="H779" s="2" t="s">
        <v>51</v>
      </c>
      <c r="I779" s="2" t="s">
        <v>759</v>
      </c>
      <c r="J779" s="26" t="s">
        <v>759</v>
      </c>
      <c r="K779" s="2">
        <v>-10.771110999999999</v>
      </c>
      <c r="L779" s="2">
        <v>-42.772778000000002</v>
      </c>
      <c r="M779" s="24" t="s">
        <v>5</v>
      </c>
      <c r="N779" s="26" t="s">
        <v>977</v>
      </c>
      <c r="T779" s="9"/>
      <c r="U779" s="9"/>
    </row>
    <row r="780" spans="1:21" s="2" customFormat="1" ht="18" customHeight="1" x14ac:dyDescent="0.25">
      <c r="A780" s="9">
        <v>779</v>
      </c>
      <c r="B780" s="24"/>
      <c r="C780" s="2" t="s">
        <v>820</v>
      </c>
      <c r="D780" s="1" t="s">
        <v>843</v>
      </c>
      <c r="E780" s="2" t="s">
        <v>13</v>
      </c>
      <c r="F780" s="4" t="s">
        <v>5</v>
      </c>
      <c r="G780" s="5"/>
      <c r="H780" s="2" t="s">
        <v>189</v>
      </c>
      <c r="I780" s="2" t="s">
        <v>759</v>
      </c>
      <c r="J780" s="26"/>
      <c r="K780" s="2">
        <v>-10.78</v>
      </c>
      <c r="L780" s="2">
        <v>-42.77</v>
      </c>
      <c r="M780" s="24"/>
      <c r="N780" s="26"/>
      <c r="T780" s="9"/>
      <c r="U780" s="9"/>
    </row>
    <row r="781" spans="1:21" s="2" customFormat="1" ht="18" customHeight="1" x14ac:dyDescent="0.25">
      <c r="A781" s="9">
        <v>780</v>
      </c>
      <c r="B781" s="24"/>
      <c r="C781" s="2" t="s">
        <v>820</v>
      </c>
      <c r="D781" s="1" t="s">
        <v>821</v>
      </c>
      <c r="E781" s="2" t="s">
        <v>13</v>
      </c>
      <c r="F781" s="4" t="s">
        <v>5</v>
      </c>
      <c r="G781" s="5"/>
      <c r="H781" s="2" t="s">
        <v>51</v>
      </c>
      <c r="I781" s="2" t="s">
        <v>759</v>
      </c>
      <c r="J781" s="26"/>
      <c r="K781" s="2">
        <v>-10.262222</v>
      </c>
      <c r="L781" s="2">
        <v>-42.687610999999997</v>
      </c>
      <c r="M781" s="24"/>
      <c r="N781" s="26"/>
      <c r="T781" s="9"/>
      <c r="U781" s="9"/>
    </row>
    <row r="782" spans="1:21" s="2" customFormat="1" ht="18" customHeight="1" x14ac:dyDescent="0.25">
      <c r="A782" s="9">
        <v>781</v>
      </c>
      <c r="B782" s="24"/>
      <c r="C782" s="2" t="s">
        <v>820</v>
      </c>
      <c r="D782" s="1" t="s">
        <v>823</v>
      </c>
      <c r="E782" s="2" t="s">
        <v>13</v>
      </c>
      <c r="F782" s="4" t="s">
        <v>5</v>
      </c>
      <c r="G782" s="5"/>
      <c r="H782" s="2" t="s">
        <v>51</v>
      </c>
      <c r="I782" s="2" t="s">
        <v>759</v>
      </c>
      <c r="J782" s="26"/>
      <c r="K782" s="2">
        <v>-10.262222</v>
      </c>
      <c r="L782" s="2">
        <v>-42.687610999999997</v>
      </c>
      <c r="M782" s="24"/>
      <c r="N782" s="26"/>
      <c r="T782" s="9"/>
      <c r="U782" s="9"/>
    </row>
    <row r="783" spans="1:21" s="2" customFormat="1" ht="18" customHeight="1" x14ac:dyDescent="0.25">
      <c r="A783" s="9">
        <v>782</v>
      </c>
      <c r="B783" s="24"/>
      <c r="C783" s="2" t="s">
        <v>820</v>
      </c>
      <c r="D783" s="1" t="s">
        <v>822</v>
      </c>
      <c r="E783" s="2" t="s">
        <v>13</v>
      </c>
      <c r="F783" s="4" t="s">
        <v>5</v>
      </c>
      <c r="G783" s="5"/>
      <c r="H783" s="2" t="s">
        <v>51</v>
      </c>
      <c r="I783" s="2" t="s">
        <v>759</v>
      </c>
      <c r="J783" s="26"/>
      <c r="K783" s="2">
        <v>-11.089444</v>
      </c>
      <c r="L783" s="2">
        <v>-43.141388999999997</v>
      </c>
      <c r="M783" s="24"/>
      <c r="N783" s="26"/>
      <c r="T783" s="9"/>
      <c r="U783" s="9"/>
    </row>
    <row r="784" spans="1:21" s="2" customFormat="1" ht="18" customHeight="1" x14ac:dyDescent="0.25">
      <c r="A784" s="9">
        <v>783</v>
      </c>
      <c r="B784" s="24"/>
      <c r="C784" s="2" t="s">
        <v>820</v>
      </c>
      <c r="D784" s="1" t="s">
        <v>827</v>
      </c>
      <c r="E784" s="2" t="s">
        <v>13</v>
      </c>
      <c r="F784" s="4" t="s">
        <v>5</v>
      </c>
      <c r="G784" s="5"/>
      <c r="H784" s="2" t="s">
        <v>51</v>
      </c>
      <c r="I784" s="2" t="s">
        <v>759</v>
      </c>
      <c r="J784" s="26"/>
      <c r="K784" s="2">
        <v>-10.768611</v>
      </c>
      <c r="L784" s="2">
        <v>-42.775556000000002</v>
      </c>
      <c r="M784" s="24"/>
      <c r="N784" s="26"/>
      <c r="T784" s="9"/>
      <c r="U784" s="9"/>
    </row>
    <row r="785" spans="1:21" s="2" customFormat="1" ht="18" customHeight="1" x14ac:dyDescent="0.25">
      <c r="A785" s="9">
        <v>784</v>
      </c>
      <c r="B785" s="24"/>
      <c r="C785" s="2" t="s">
        <v>820</v>
      </c>
      <c r="D785" s="1" t="s">
        <v>832</v>
      </c>
      <c r="E785" s="2" t="s">
        <v>13</v>
      </c>
      <c r="F785" s="4" t="s">
        <v>5</v>
      </c>
      <c r="G785" s="5"/>
      <c r="H785" s="2" t="s">
        <v>189</v>
      </c>
      <c r="I785" s="2" t="s">
        <v>759</v>
      </c>
      <c r="J785" s="26"/>
      <c r="K785" s="2">
        <v>-10.8</v>
      </c>
      <c r="L785" s="2">
        <v>-42.83</v>
      </c>
      <c r="M785" s="24"/>
      <c r="N785" s="26"/>
      <c r="T785" s="9"/>
      <c r="U785" s="9"/>
    </row>
    <row r="786" spans="1:21" s="2" customFormat="1" ht="18" customHeight="1" x14ac:dyDescent="0.25">
      <c r="A786" s="9">
        <v>785</v>
      </c>
      <c r="B786" s="24"/>
      <c r="C786" s="2" t="s">
        <v>820</v>
      </c>
      <c r="D786" s="1" t="s">
        <v>825</v>
      </c>
      <c r="E786" s="2" t="s">
        <v>13</v>
      </c>
      <c r="F786" s="4" t="s">
        <v>5</v>
      </c>
      <c r="G786" s="5"/>
      <c r="H786" s="2" t="s">
        <v>51</v>
      </c>
      <c r="I786" s="2" t="s">
        <v>759</v>
      </c>
      <c r="J786" s="26"/>
      <c r="K786" s="2">
        <v>-10.833333</v>
      </c>
      <c r="L786" s="2">
        <v>-42.833333000000003</v>
      </c>
      <c r="M786" s="24"/>
      <c r="N786" s="26"/>
      <c r="T786" s="9"/>
      <c r="U786" s="9"/>
    </row>
    <row r="787" spans="1:21" s="2" customFormat="1" ht="18" customHeight="1" x14ac:dyDescent="0.25">
      <c r="A787" s="9">
        <v>786</v>
      </c>
      <c r="B787" s="24"/>
      <c r="C787" s="2" t="s">
        <v>820</v>
      </c>
      <c r="D787" s="1" t="s">
        <v>824</v>
      </c>
      <c r="E787" s="2" t="s">
        <v>13</v>
      </c>
      <c r="F787" s="4" t="s">
        <v>5</v>
      </c>
      <c r="G787" s="5"/>
      <c r="H787" s="2" t="s">
        <v>51</v>
      </c>
      <c r="I787" s="2" t="s">
        <v>759</v>
      </c>
      <c r="J787" s="26"/>
      <c r="K787" s="2">
        <v>-10.886388999999999</v>
      </c>
      <c r="L787" s="2">
        <v>-42.890833000000001</v>
      </c>
      <c r="M787" s="24"/>
      <c r="N787" s="26"/>
      <c r="T787" s="9"/>
      <c r="U787" s="9"/>
    </row>
    <row r="792" spans="1:21" ht="18" customHeight="1" x14ac:dyDescent="0.25">
      <c r="L792" s="15" t="s">
        <v>1030</v>
      </c>
      <c r="M792" s="15">
        <v>8</v>
      </c>
    </row>
    <row r="793" spans="1:21" ht="18" customHeight="1" x14ac:dyDescent="0.25">
      <c r="L793" s="15" t="s">
        <v>954</v>
      </c>
      <c r="M793" s="19">
        <f>COUNTIF(M3:M788,"No - epiphyte")</f>
        <v>6</v>
      </c>
    </row>
    <row r="795" spans="1:21" ht="18" customHeight="1" x14ac:dyDescent="0.25">
      <c r="L795" s="15" t="s">
        <v>2</v>
      </c>
      <c r="M795" s="15">
        <v>95</v>
      </c>
      <c r="N795" s="14">
        <f>(95*100)/103</f>
        <v>92.233009708737868</v>
      </c>
    </row>
    <row r="801" spans="4:4" ht="18" customHeight="1" x14ac:dyDescent="0.25">
      <c r="D801" s="14" t="s">
        <v>1034</v>
      </c>
    </row>
    <row r="802" spans="4:4" ht="18" customHeight="1" x14ac:dyDescent="0.25">
      <c r="D802" s="14" t="s">
        <v>1036</v>
      </c>
    </row>
    <row r="803" spans="4:4" ht="18" customHeight="1" x14ac:dyDescent="0.25">
      <c r="D803" s="14">
        <f>(100*19)/109</f>
        <v>17.431192660550458</v>
      </c>
    </row>
  </sheetData>
  <autoFilter ref="A1:N787" xr:uid="{5829A109-EBBF-4166-A26E-662D15814D60}"/>
  <mergeCells count="344">
    <mergeCell ref="J734:J737"/>
    <mergeCell ref="J740:J760"/>
    <mergeCell ref="J761:J762"/>
    <mergeCell ref="J763:J778"/>
    <mergeCell ref="J779:J787"/>
    <mergeCell ref="J658:J665"/>
    <mergeCell ref="J666:J669"/>
    <mergeCell ref="J670:J675"/>
    <mergeCell ref="J676:J680"/>
    <mergeCell ref="J681:J685"/>
    <mergeCell ref="J686:J690"/>
    <mergeCell ref="J691:J692"/>
    <mergeCell ref="J696:J718"/>
    <mergeCell ref="J719:J733"/>
    <mergeCell ref="J587:J588"/>
    <mergeCell ref="J589:J590"/>
    <mergeCell ref="J591:J595"/>
    <mergeCell ref="J596:J614"/>
    <mergeCell ref="J615:J622"/>
    <mergeCell ref="J623:J624"/>
    <mergeCell ref="J626:J627"/>
    <mergeCell ref="J628:J652"/>
    <mergeCell ref="J653:J657"/>
    <mergeCell ref="J468:J469"/>
    <mergeCell ref="J471:J515"/>
    <mergeCell ref="J517:J518"/>
    <mergeCell ref="J520:J527"/>
    <mergeCell ref="J528:J529"/>
    <mergeCell ref="J530:J534"/>
    <mergeCell ref="J535:J536"/>
    <mergeCell ref="J537:J544"/>
    <mergeCell ref="J545:J586"/>
    <mergeCell ref="J410:J414"/>
    <mergeCell ref="J416:J429"/>
    <mergeCell ref="J430:J431"/>
    <mergeCell ref="J432:J439"/>
    <mergeCell ref="J440:J441"/>
    <mergeCell ref="J442:J447"/>
    <mergeCell ref="J448:J453"/>
    <mergeCell ref="J454:J459"/>
    <mergeCell ref="J460:J467"/>
    <mergeCell ref="J364:J367"/>
    <mergeCell ref="J368:J373"/>
    <mergeCell ref="J374:J379"/>
    <mergeCell ref="J380:J381"/>
    <mergeCell ref="J382:J384"/>
    <mergeCell ref="J386:J393"/>
    <mergeCell ref="J394:J395"/>
    <mergeCell ref="J397:J402"/>
    <mergeCell ref="J404:J409"/>
    <mergeCell ref="J275:J298"/>
    <mergeCell ref="J299:J301"/>
    <mergeCell ref="J302:J304"/>
    <mergeCell ref="J305:J313"/>
    <mergeCell ref="J314:J315"/>
    <mergeCell ref="J316:J336"/>
    <mergeCell ref="J337:J354"/>
    <mergeCell ref="J357:J358"/>
    <mergeCell ref="J362:J363"/>
    <mergeCell ref="J166:J180"/>
    <mergeCell ref="J181:J182"/>
    <mergeCell ref="J183:J186"/>
    <mergeCell ref="J187:J192"/>
    <mergeCell ref="J193:J200"/>
    <mergeCell ref="J201:J206"/>
    <mergeCell ref="J207:J263"/>
    <mergeCell ref="J264:J268"/>
    <mergeCell ref="J269:J271"/>
    <mergeCell ref="J81:J82"/>
    <mergeCell ref="J83:J95"/>
    <mergeCell ref="J97:J98"/>
    <mergeCell ref="J99:J100"/>
    <mergeCell ref="J101:J109"/>
    <mergeCell ref="J110:J119"/>
    <mergeCell ref="J120:J141"/>
    <mergeCell ref="J142:J148"/>
    <mergeCell ref="J149:J165"/>
    <mergeCell ref="J2:J3"/>
    <mergeCell ref="J4:J9"/>
    <mergeCell ref="J10:J19"/>
    <mergeCell ref="J20:J23"/>
    <mergeCell ref="J24:J40"/>
    <mergeCell ref="J42:J43"/>
    <mergeCell ref="J44:J61"/>
    <mergeCell ref="J62:J71"/>
    <mergeCell ref="J72:J80"/>
    <mergeCell ref="M740:M760"/>
    <mergeCell ref="M761:M762"/>
    <mergeCell ref="M763:M778"/>
    <mergeCell ref="M779:M787"/>
    <mergeCell ref="M686:M690"/>
    <mergeCell ref="M691:M692"/>
    <mergeCell ref="M696:M718"/>
    <mergeCell ref="M719:M733"/>
    <mergeCell ref="M734:M737"/>
    <mergeCell ref="M658:M665"/>
    <mergeCell ref="M666:M669"/>
    <mergeCell ref="M670:M675"/>
    <mergeCell ref="M676:M680"/>
    <mergeCell ref="M681:M685"/>
    <mergeCell ref="M615:M622"/>
    <mergeCell ref="M623:M624"/>
    <mergeCell ref="M626:M627"/>
    <mergeCell ref="M653:M657"/>
    <mergeCell ref="M628:M652"/>
    <mergeCell ref="M545:M586"/>
    <mergeCell ref="M587:M588"/>
    <mergeCell ref="M589:M590"/>
    <mergeCell ref="M591:M595"/>
    <mergeCell ref="M596:M614"/>
    <mergeCell ref="M520:M527"/>
    <mergeCell ref="M528:M529"/>
    <mergeCell ref="M530:M534"/>
    <mergeCell ref="M535:M536"/>
    <mergeCell ref="M537:M544"/>
    <mergeCell ref="M454:M459"/>
    <mergeCell ref="M460:M467"/>
    <mergeCell ref="M468:M469"/>
    <mergeCell ref="M471:M515"/>
    <mergeCell ref="M517:M518"/>
    <mergeCell ref="M430:M431"/>
    <mergeCell ref="M432:M439"/>
    <mergeCell ref="M440:M441"/>
    <mergeCell ref="M442:M447"/>
    <mergeCell ref="M448:M453"/>
    <mergeCell ref="M394:M395"/>
    <mergeCell ref="M397:M402"/>
    <mergeCell ref="M404:M409"/>
    <mergeCell ref="M410:M414"/>
    <mergeCell ref="M416:M429"/>
    <mergeCell ref="M374:M379"/>
    <mergeCell ref="M380:M381"/>
    <mergeCell ref="M382:M384"/>
    <mergeCell ref="M386:M393"/>
    <mergeCell ref="M337:M354"/>
    <mergeCell ref="M357:M358"/>
    <mergeCell ref="M362:M363"/>
    <mergeCell ref="M364:M367"/>
    <mergeCell ref="M368:M373"/>
    <mergeCell ref="M299:M301"/>
    <mergeCell ref="M302:M304"/>
    <mergeCell ref="M305:M313"/>
    <mergeCell ref="M314:M315"/>
    <mergeCell ref="M316:M336"/>
    <mergeCell ref="M201:M206"/>
    <mergeCell ref="M207:M263"/>
    <mergeCell ref="M264:M268"/>
    <mergeCell ref="M269:M271"/>
    <mergeCell ref="M275:M298"/>
    <mergeCell ref="M166:M180"/>
    <mergeCell ref="M181:M182"/>
    <mergeCell ref="M183:M186"/>
    <mergeCell ref="M187:M192"/>
    <mergeCell ref="M193:M200"/>
    <mergeCell ref="M120:M141"/>
    <mergeCell ref="M110:M119"/>
    <mergeCell ref="B110:B119"/>
    <mergeCell ref="M142:M148"/>
    <mergeCell ref="M149:M165"/>
    <mergeCell ref="M83:M95"/>
    <mergeCell ref="M97:M98"/>
    <mergeCell ref="M99:M100"/>
    <mergeCell ref="M101:M109"/>
    <mergeCell ref="M42:M43"/>
    <mergeCell ref="M44:M61"/>
    <mergeCell ref="M62:M71"/>
    <mergeCell ref="M72:M80"/>
    <mergeCell ref="M81:M82"/>
    <mergeCell ref="M2:M3"/>
    <mergeCell ref="M4:M9"/>
    <mergeCell ref="M10:M19"/>
    <mergeCell ref="M20:M23"/>
    <mergeCell ref="M24:M40"/>
    <mergeCell ref="N734:N737"/>
    <mergeCell ref="N740:N760"/>
    <mergeCell ref="N761:N762"/>
    <mergeCell ref="N763:N778"/>
    <mergeCell ref="N779:N787"/>
    <mergeCell ref="N681:N685"/>
    <mergeCell ref="N686:N690"/>
    <mergeCell ref="N691:N692"/>
    <mergeCell ref="N696:N718"/>
    <mergeCell ref="N719:N733"/>
    <mergeCell ref="N653:N657"/>
    <mergeCell ref="N658:N665"/>
    <mergeCell ref="N666:N669"/>
    <mergeCell ref="N670:N675"/>
    <mergeCell ref="N676:N680"/>
    <mergeCell ref="N596:N614"/>
    <mergeCell ref="N615:N622"/>
    <mergeCell ref="N623:N624"/>
    <mergeCell ref="N626:N627"/>
    <mergeCell ref="N628:N652"/>
    <mergeCell ref="N537:N544"/>
    <mergeCell ref="N545:N586"/>
    <mergeCell ref="N587:N588"/>
    <mergeCell ref="N589:N590"/>
    <mergeCell ref="N591:N595"/>
    <mergeCell ref="N517:N518"/>
    <mergeCell ref="N520:N527"/>
    <mergeCell ref="N528:N529"/>
    <mergeCell ref="N530:N534"/>
    <mergeCell ref="N535:N536"/>
    <mergeCell ref="N448:N453"/>
    <mergeCell ref="N454:N459"/>
    <mergeCell ref="N460:N467"/>
    <mergeCell ref="N468:N469"/>
    <mergeCell ref="N471:N515"/>
    <mergeCell ref="N416:N429"/>
    <mergeCell ref="N430:N431"/>
    <mergeCell ref="N432:N439"/>
    <mergeCell ref="N440:N441"/>
    <mergeCell ref="N442:N447"/>
    <mergeCell ref="N386:N393"/>
    <mergeCell ref="N394:N395"/>
    <mergeCell ref="N397:N402"/>
    <mergeCell ref="N404:N409"/>
    <mergeCell ref="N410:N414"/>
    <mergeCell ref="N364:N367"/>
    <mergeCell ref="N368:N373"/>
    <mergeCell ref="N374:N379"/>
    <mergeCell ref="N380:N381"/>
    <mergeCell ref="N382:N384"/>
    <mergeCell ref="N316:N336"/>
    <mergeCell ref="N337:N354"/>
    <mergeCell ref="N357:N358"/>
    <mergeCell ref="N362:N363"/>
    <mergeCell ref="N269:N271"/>
    <mergeCell ref="N275:N298"/>
    <mergeCell ref="N299:N301"/>
    <mergeCell ref="N302:N304"/>
    <mergeCell ref="N305:N313"/>
    <mergeCell ref="N201:N206"/>
    <mergeCell ref="N207:N263"/>
    <mergeCell ref="N264:N268"/>
    <mergeCell ref="N142:N148"/>
    <mergeCell ref="N149:N165"/>
    <mergeCell ref="N166:N180"/>
    <mergeCell ref="N181:N182"/>
    <mergeCell ref="N183:N186"/>
    <mergeCell ref="N314:N315"/>
    <mergeCell ref="N99:N100"/>
    <mergeCell ref="N120:N141"/>
    <mergeCell ref="N42:N43"/>
    <mergeCell ref="N62:N71"/>
    <mergeCell ref="N72:N80"/>
    <mergeCell ref="N44:N61"/>
    <mergeCell ref="N81:N82"/>
    <mergeCell ref="N187:N192"/>
    <mergeCell ref="N193:N200"/>
    <mergeCell ref="N2:N3"/>
    <mergeCell ref="N4:N9"/>
    <mergeCell ref="N10:N19"/>
    <mergeCell ref="N20:N23"/>
    <mergeCell ref="N24:N40"/>
    <mergeCell ref="B120:B141"/>
    <mergeCell ref="B2:B3"/>
    <mergeCell ref="B4:B9"/>
    <mergeCell ref="B10:B19"/>
    <mergeCell ref="B20:B23"/>
    <mergeCell ref="B24:B40"/>
    <mergeCell ref="B83:B95"/>
    <mergeCell ref="B81:B82"/>
    <mergeCell ref="B72:B80"/>
    <mergeCell ref="B62:B71"/>
    <mergeCell ref="B44:B61"/>
    <mergeCell ref="B42:B43"/>
    <mergeCell ref="B97:B98"/>
    <mergeCell ref="B99:B100"/>
    <mergeCell ref="B101:B109"/>
    <mergeCell ref="N83:N95"/>
    <mergeCell ref="N97:N98"/>
    <mergeCell ref="N101:N109"/>
    <mergeCell ref="N110:N119"/>
    <mergeCell ref="B275:B298"/>
    <mergeCell ref="B142:B148"/>
    <mergeCell ref="B149:B165"/>
    <mergeCell ref="B166:B180"/>
    <mergeCell ref="B181:B182"/>
    <mergeCell ref="B183:B186"/>
    <mergeCell ref="B187:B192"/>
    <mergeCell ref="B193:B200"/>
    <mergeCell ref="B201:B206"/>
    <mergeCell ref="B207:B263"/>
    <mergeCell ref="B264:B268"/>
    <mergeCell ref="B269:B271"/>
    <mergeCell ref="B380:B381"/>
    <mergeCell ref="B299:B301"/>
    <mergeCell ref="B302:B304"/>
    <mergeCell ref="B305:B313"/>
    <mergeCell ref="B314:B315"/>
    <mergeCell ref="B316:B336"/>
    <mergeCell ref="B337:B354"/>
    <mergeCell ref="B357:B358"/>
    <mergeCell ref="B362:B363"/>
    <mergeCell ref="B364:B367"/>
    <mergeCell ref="B368:B373"/>
    <mergeCell ref="B374:B379"/>
    <mergeCell ref="B448:B453"/>
    <mergeCell ref="B382:B384"/>
    <mergeCell ref="B386:B393"/>
    <mergeCell ref="B394:B395"/>
    <mergeCell ref="B397:B402"/>
    <mergeCell ref="B404:B409"/>
    <mergeCell ref="B410:B414"/>
    <mergeCell ref="B416:B429"/>
    <mergeCell ref="B430:B431"/>
    <mergeCell ref="B432:B439"/>
    <mergeCell ref="B440:B441"/>
    <mergeCell ref="B442:B447"/>
    <mergeCell ref="B587:B588"/>
    <mergeCell ref="B454:B459"/>
    <mergeCell ref="B460:B467"/>
    <mergeCell ref="B468:B469"/>
    <mergeCell ref="B471:B515"/>
    <mergeCell ref="B517:B518"/>
    <mergeCell ref="B520:B527"/>
    <mergeCell ref="B528:B529"/>
    <mergeCell ref="B530:B534"/>
    <mergeCell ref="B535:B536"/>
    <mergeCell ref="B537:B544"/>
    <mergeCell ref="B545:B586"/>
    <mergeCell ref="B676:B680"/>
    <mergeCell ref="B589:B590"/>
    <mergeCell ref="B591:B595"/>
    <mergeCell ref="B596:B614"/>
    <mergeCell ref="B615:B622"/>
    <mergeCell ref="B623:B624"/>
    <mergeCell ref="B626:B627"/>
    <mergeCell ref="B653:B657"/>
    <mergeCell ref="B658:B665"/>
    <mergeCell ref="B666:B669"/>
    <mergeCell ref="B670:B675"/>
    <mergeCell ref="B628:B652"/>
    <mergeCell ref="B740:B760"/>
    <mergeCell ref="B761:B762"/>
    <mergeCell ref="B763:B778"/>
    <mergeCell ref="B779:B787"/>
    <mergeCell ref="B681:B685"/>
    <mergeCell ref="B686:B690"/>
    <mergeCell ref="B691:B692"/>
    <mergeCell ref="B696:B718"/>
    <mergeCell ref="B719:B733"/>
    <mergeCell ref="B734:B73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D3E4-7573-45F6-BCD6-372FDC85F0DA}">
  <dimension ref="A1:X655"/>
  <sheetViews>
    <sheetView zoomScale="70" zoomScaleNormal="70" workbookViewId="0">
      <selection activeCell="K1" sqref="K1"/>
    </sheetView>
  </sheetViews>
  <sheetFormatPr defaultRowHeight="15" customHeight="1" x14ac:dyDescent="0.25"/>
  <cols>
    <col min="1" max="1" width="51" style="6" customWidth="1"/>
    <col min="2" max="2" width="32.5703125" customWidth="1"/>
    <col min="3" max="3" width="25.5703125" customWidth="1"/>
    <col min="4" max="4" width="17.42578125" customWidth="1"/>
    <col min="7" max="7" width="25.7109375" style="4" customWidth="1"/>
    <col min="8" max="8" width="2.5703125" customWidth="1"/>
    <col min="9" max="9" width="3" customWidth="1"/>
    <col min="10" max="10" width="51.7109375" style="4" customWidth="1"/>
    <col min="11" max="11" width="5.140625" style="5" customWidth="1"/>
    <col min="12" max="12" width="2" customWidth="1"/>
    <col min="13" max="13" width="14.28515625" style="2" customWidth="1"/>
    <col min="14" max="17" width="14.28515625" style="9" customWidth="1"/>
    <col min="18" max="18" width="12.85546875" style="2" customWidth="1"/>
    <col min="19" max="19" width="12.5703125" style="2" customWidth="1"/>
    <col min="20" max="20" width="11.28515625" style="2" customWidth="1"/>
    <col min="21" max="21" width="12" style="2" customWidth="1"/>
    <col min="22" max="22" width="10.7109375" style="2" customWidth="1"/>
    <col min="23" max="23" width="15.85546875" style="2" customWidth="1"/>
  </cols>
  <sheetData>
    <row r="1" spans="1:23" ht="50.25" customHeight="1" x14ac:dyDescent="0.25">
      <c r="A1" s="1" t="s">
        <v>0</v>
      </c>
      <c r="B1" s="1" t="s">
        <v>1</v>
      </c>
      <c r="C1" s="1" t="s">
        <v>2</v>
      </c>
      <c r="D1" s="1" t="s">
        <v>258</v>
      </c>
      <c r="G1" s="4" t="s">
        <v>920</v>
      </c>
      <c r="J1" s="4" t="s">
        <v>953</v>
      </c>
      <c r="M1" s="2" t="s">
        <v>999</v>
      </c>
      <c r="N1" s="12" t="s">
        <v>1000</v>
      </c>
      <c r="O1" s="2" t="s">
        <v>579</v>
      </c>
      <c r="P1" s="2" t="s">
        <v>954</v>
      </c>
      <c r="Q1" s="12" t="s">
        <v>1004</v>
      </c>
      <c r="R1" s="2" t="s">
        <v>958</v>
      </c>
      <c r="S1" s="2" t="s">
        <v>2</v>
      </c>
      <c r="T1" s="2" t="s">
        <v>955</v>
      </c>
    </row>
    <row r="2" spans="1:23" ht="15" customHeight="1" x14ac:dyDescent="0.25">
      <c r="A2" s="9" t="s">
        <v>4</v>
      </c>
      <c r="B2" s="10" t="s">
        <v>10</v>
      </c>
      <c r="C2" s="9" t="s">
        <v>9</v>
      </c>
      <c r="D2" s="9" t="s">
        <v>9</v>
      </c>
      <c r="G2" s="4" t="s">
        <v>921</v>
      </c>
      <c r="J2" s="2" t="s">
        <v>4</v>
      </c>
      <c r="K2" s="10"/>
      <c r="M2" s="2">
        <v>654</v>
      </c>
      <c r="N2" s="9">
        <v>569</v>
      </c>
      <c r="O2" s="2">
        <v>85</v>
      </c>
      <c r="P2" s="2">
        <v>23</v>
      </c>
      <c r="Q2" s="9">
        <v>68</v>
      </c>
      <c r="R2" s="2">
        <v>63</v>
      </c>
      <c r="S2" s="2" t="s">
        <v>957</v>
      </c>
      <c r="T2" s="2">
        <v>74</v>
      </c>
    </row>
    <row r="3" spans="1:23" ht="15" customHeight="1" x14ac:dyDescent="0.25">
      <c r="A3" s="9" t="s">
        <v>4</v>
      </c>
      <c r="B3" s="10" t="s">
        <v>6</v>
      </c>
      <c r="C3" s="9" t="s">
        <v>412</v>
      </c>
      <c r="D3" s="9" t="s">
        <v>9</v>
      </c>
      <c r="G3" s="4" t="s">
        <v>922</v>
      </c>
      <c r="J3" s="2" t="s">
        <v>191</v>
      </c>
      <c r="K3" s="10"/>
      <c r="M3" s="4"/>
      <c r="N3" s="4"/>
      <c r="O3" s="4"/>
      <c r="P3" s="2"/>
    </row>
    <row r="4" spans="1:23" ht="15" customHeight="1" x14ac:dyDescent="0.25">
      <c r="A4" s="9" t="s">
        <v>4</v>
      </c>
      <c r="B4" s="10" t="s">
        <v>7</v>
      </c>
      <c r="C4" s="9" t="s">
        <v>412</v>
      </c>
      <c r="D4" s="9" t="s">
        <v>9</v>
      </c>
      <c r="G4" s="4" t="s">
        <v>923</v>
      </c>
      <c r="J4" s="2" t="s">
        <v>196</v>
      </c>
      <c r="K4" s="10"/>
      <c r="M4" s="4"/>
      <c r="N4" s="8">
        <v>0.87</v>
      </c>
      <c r="O4" s="8">
        <v>0.13</v>
      </c>
      <c r="P4" s="7">
        <v>0.04</v>
      </c>
      <c r="Q4" s="7">
        <v>0.12</v>
      </c>
      <c r="R4" s="7">
        <v>0.11</v>
      </c>
      <c r="S4" s="7">
        <v>0.88</v>
      </c>
      <c r="T4" s="7">
        <v>0.15</v>
      </c>
      <c r="U4" s="7"/>
    </row>
    <row r="5" spans="1:23" ht="15" customHeight="1" x14ac:dyDescent="0.25">
      <c r="A5" s="9" t="s">
        <v>4</v>
      </c>
      <c r="B5" s="10" t="s">
        <v>8</v>
      </c>
      <c r="C5" s="9" t="s">
        <v>13</v>
      </c>
      <c r="D5" s="9" t="s">
        <v>9</v>
      </c>
      <c r="G5" s="4" t="s">
        <v>924</v>
      </c>
      <c r="J5" s="2" t="s">
        <v>15</v>
      </c>
      <c r="K5" s="10"/>
      <c r="O5" s="2"/>
      <c r="P5" s="2"/>
    </row>
    <row r="6" spans="1:23" ht="15" customHeight="1" x14ac:dyDescent="0.25">
      <c r="A6" s="9" t="s">
        <v>4</v>
      </c>
      <c r="B6" s="10" t="s">
        <v>190</v>
      </c>
      <c r="C6" s="9" t="s">
        <v>412</v>
      </c>
      <c r="D6" s="9" t="s">
        <v>9</v>
      </c>
      <c r="G6" s="4" t="s">
        <v>925</v>
      </c>
      <c r="J6" s="2" t="s">
        <v>421</v>
      </c>
      <c r="K6" s="10"/>
      <c r="M6" s="4"/>
      <c r="N6" s="4"/>
      <c r="O6" s="4"/>
      <c r="P6" s="2"/>
    </row>
    <row r="7" spans="1:23" ht="15" customHeight="1" x14ac:dyDescent="0.25">
      <c r="A7" s="9" t="s">
        <v>4</v>
      </c>
      <c r="B7" s="10" t="s">
        <v>415</v>
      </c>
      <c r="C7" s="4" t="s">
        <v>579</v>
      </c>
      <c r="D7" s="9" t="s">
        <v>9</v>
      </c>
      <c r="G7" s="4" t="s">
        <v>926</v>
      </c>
      <c r="J7" s="2" t="s">
        <v>711</v>
      </c>
      <c r="K7" s="10"/>
      <c r="M7" s="4"/>
      <c r="N7" s="4" t="s">
        <v>959</v>
      </c>
      <c r="O7" s="4" t="s">
        <v>959</v>
      </c>
      <c r="P7" s="2" t="s">
        <v>1012</v>
      </c>
      <c r="Q7" s="9" t="s">
        <v>961</v>
      </c>
      <c r="R7" s="2" t="s">
        <v>961</v>
      </c>
      <c r="S7" s="2" t="s">
        <v>961</v>
      </c>
      <c r="T7" s="2" t="s">
        <v>964</v>
      </c>
    </row>
    <row r="8" spans="1:23" ht="15" customHeight="1" x14ac:dyDescent="0.25">
      <c r="A8" s="9" t="s">
        <v>191</v>
      </c>
      <c r="B8" s="10" t="s">
        <v>418</v>
      </c>
      <c r="C8" s="9" t="s">
        <v>412</v>
      </c>
      <c r="D8" s="9" t="s">
        <v>9</v>
      </c>
      <c r="G8" s="4" t="s">
        <v>927</v>
      </c>
      <c r="J8" s="2" t="s">
        <v>426</v>
      </c>
      <c r="K8" s="10"/>
      <c r="M8" s="4"/>
      <c r="N8" s="4" t="s">
        <v>1011</v>
      </c>
      <c r="O8" s="4" t="s">
        <v>960</v>
      </c>
      <c r="P8" s="2" t="s">
        <v>962</v>
      </c>
      <c r="Q8" s="9" t="s">
        <v>1013</v>
      </c>
      <c r="R8" s="2" t="s">
        <v>966</v>
      </c>
      <c r="S8" s="2" t="s">
        <v>963</v>
      </c>
      <c r="T8" s="2" t="s">
        <v>965</v>
      </c>
    </row>
    <row r="9" spans="1:23" ht="15" customHeight="1" x14ac:dyDescent="0.25">
      <c r="A9" s="9" t="s">
        <v>191</v>
      </c>
      <c r="B9" s="10" t="s">
        <v>195</v>
      </c>
      <c r="C9" s="9" t="s">
        <v>9</v>
      </c>
      <c r="D9" s="9" t="s">
        <v>9</v>
      </c>
      <c r="G9" s="4" t="s">
        <v>928</v>
      </c>
      <c r="J9" s="2" t="s">
        <v>21</v>
      </c>
      <c r="K9" s="10"/>
      <c r="N9" s="9">
        <f>(100*569)/654</f>
        <v>87.003058103975533</v>
      </c>
      <c r="O9" s="2">
        <f>(100*85)/654</f>
        <v>12.996941896024465</v>
      </c>
      <c r="P9" s="2">
        <f>(100*23)/569</f>
        <v>4.0421792618629171</v>
      </c>
      <c r="Q9" s="9">
        <f>(68*100)/546</f>
        <v>12.454212454212454</v>
      </c>
      <c r="R9" s="2">
        <f>(63*100)/546</f>
        <v>11.538461538461538</v>
      </c>
      <c r="S9" s="2">
        <f>(481*100)/546</f>
        <v>88.095238095238102</v>
      </c>
      <c r="T9" s="2">
        <f>(100*74)/481</f>
        <v>15.384615384615385</v>
      </c>
    </row>
    <row r="10" spans="1:23" ht="15" customHeight="1" x14ac:dyDescent="0.25">
      <c r="A10" s="9" t="s">
        <v>191</v>
      </c>
      <c r="B10" s="10" t="s">
        <v>906</v>
      </c>
      <c r="C10" s="9" t="s">
        <v>5</v>
      </c>
      <c r="D10" s="9" t="s">
        <v>9</v>
      </c>
      <c r="G10" s="4" t="s">
        <v>929</v>
      </c>
      <c r="J10" s="2" t="s">
        <v>217</v>
      </c>
      <c r="K10" s="10"/>
    </row>
    <row r="11" spans="1:23" ht="15" customHeight="1" x14ac:dyDescent="0.25">
      <c r="A11" s="9" t="s">
        <v>191</v>
      </c>
      <c r="B11" s="10" t="s">
        <v>194</v>
      </c>
      <c r="C11" s="9" t="s">
        <v>412</v>
      </c>
      <c r="D11" s="9" t="s">
        <v>9</v>
      </c>
      <c r="G11" s="4" t="s">
        <v>930</v>
      </c>
      <c r="J11" s="2" t="s">
        <v>23</v>
      </c>
      <c r="K11" s="10"/>
      <c r="M11" s="4"/>
      <c r="N11" s="4"/>
      <c r="O11" s="4"/>
      <c r="P11" s="4"/>
      <c r="Q11" s="4"/>
      <c r="W11" s="4"/>
    </row>
    <row r="12" spans="1:23" ht="15" customHeight="1" x14ac:dyDescent="0.25">
      <c r="A12" s="9" t="s">
        <v>191</v>
      </c>
      <c r="B12" s="10" t="s">
        <v>193</v>
      </c>
      <c r="C12" s="9" t="s">
        <v>412</v>
      </c>
      <c r="D12" s="9" t="s">
        <v>9</v>
      </c>
      <c r="G12" s="4" t="s">
        <v>931</v>
      </c>
      <c r="J12" s="4" t="s">
        <v>991</v>
      </c>
      <c r="K12" s="10"/>
      <c r="M12" s="4"/>
      <c r="N12" s="4"/>
      <c r="O12" s="4"/>
      <c r="P12" s="4"/>
      <c r="Q12" s="4"/>
      <c r="W12" s="4"/>
    </row>
    <row r="13" spans="1:23" ht="15" customHeight="1" x14ac:dyDescent="0.25">
      <c r="A13" s="9" t="s">
        <v>191</v>
      </c>
      <c r="B13" s="10" t="s">
        <v>192</v>
      </c>
      <c r="C13" s="9" t="s">
        <v>9</v>
      </c>
      <c r="D13" s="9" t="s">
        <v>9</v>
      </c>
      <c r="G13" s="4" t="s">
        <v>932</v>
      </c>
      <c r="J13" s="2" t="s">
        <v>27</v>
      </c>
      <c r="K13" s="10"/>
    </row>
    <row r="14" spans="1:23" ht="15" customHeight="1" x14ac:dyDescent="0.25">
      <c r="A14" s="9" t="s">
        <v>191</v>
      </c>
      <c r="B14" s="10" t="s">
        <v>417</v>
      </c>
      <c r="C14" s="9" t="s">
        <v>13</v>
      </c>
      <c r="D14" s="9" t="s">
        <v>9</v>
      </c>
      <c r="G14" s="4" t="s">
        <v>933</v>
      </c>
      <c r="J14" s="2" t="s">
        <v>230</v>
      </c>
      <c r="K14" s="10"/>
    </row>
    <row r="15" spans="1:23" ht="15" customHeight="1" x14ac:dyDescent="0.25">
      <c r="A15" s="9" t="s">
        <v>191</v>
      </c>
      <c r="B15" s="10" t="s">
        <v>12</v>
      </c>
      <c r="C15" s="9" t="s">
        <v>13</v>
      </c>
      <c r="D15" s="9" t="s">
        <v>9</v>
      </c>
      <c r="G15" s="4" t="s">
        <v>934</v>
      </c>
      <c r="J15" s="2" t="s">
        <v>34</v>
      </c>
      <c r="K15" s="10"/>
    </row>
    <row r="16" spans="1:23" ht="15" customHeight="1" x14ac:dyDescent="0.25">
      <c r="A16" s="9" t="s">
        <v>191</v>
      </c>
      <c r="B16" s="10" t="s">
        <v>14</v>
      </c>
      <c r="C16" s="9" t="s">
        <v>13</v>
      </c>
      <c r="D16" s="9" t="s">
        <v>9</v>
      </c>
      <c r="G16" s="4" t="s">
        <v>935</v>
      </c>
      <c r="J16" s="2" t="s">
        <v>37</v>
      </c>
      <c r="K16" s="10"/>
    </row>
    <row r="17" spans="1:24" ht="15" customHeight="1" x14ac:dyDescent="0.25">
      <c r="A17" s="9" t="s">
        <v>191</v>
      </c>
      <c r="B17" s="10" t="s">
        <v>11</v>
      </c>
      <c r="C17" s="9" t="s">
        <v>13</v>
      </c>
      <c r="D17" s="9" t="s">
        <v>9</v>
      </c>
      <c r="G17" s="4" t="s">
        <v>936</v>
      </c>
      <c r="J17" s="2" t="s">
        <v>32</v>
      </c>
      <c r="K17" s="10"/>
    </row>
    <row r="18" spans="1:24" ht="15" customHeight="1" x14ac:dyDescent="0.25">
      <c r="A18" s="9" t="s">
        <v>196</v>
      </c>
      <c r="B18" s="10" t="s">
        <v>197</v>
      </c>
      <c r="C18" s="9" t="s">
        <v>9</v>
      </c>
      <c r="D18" s="9" t="s">
        <v>9</v>
      </c>
      <c r="G18" s="4" t="s">
        <v>937</v>
      </c>
      <c r="J18" s="2" t="s">
        <v>444</v>
      </c>
      <c r="K18" s="10"/>
    </row>
    <row r="19" spans="1:24" ht="15" customHeight="1" x14ac:dyDescent="0.25">
      <c r="A19" s="9" t="s">
        <v>15</v>
      </c>
      <c r="B19" s="10" t="s">
        <v>288</v>
      </c>
      <c r="C19" s="9" t="s">
        <v>9</v>
      </c>
      <c r="D19" s="9" t="s">
        <v>9</v>
      </c>
      <c r="G19" s="4" t="s">
        <v>938</v>
      </c>
      <c r="J19" s="2" t="s">
        <v>40</v>
      </c>
      <c r="K19" s="10"/>
    </row>
    <row r="20" spans="1:24" ht="15" customHeight="1" x14ac:dyDescent="0.25">
      <c r="A20" s="9" t="s">
        <v>15</v>
      </c>
      <c r="B20" s="10" t="s">
        <v>17</v>
      </c>
      <c r="C20" s="9" t="s">
        <v>412</v>
      </c>
      <c r="D20" s="9" t="s">
        <v>9</v>
      </c>
      <c r="G20" s="4" t="s">
        <v>939</v>
      </c>
      <c r="J20" s="2" t="s">
        <v>48</v>
      </c>
      <c r="K20" s="10"/>
      <c r="M20" s="4"/>
      <c r="N20" s="4"/>
      <c r="O20" s="4"/>
      <c r="P20" s="4"/>
      <c r="Q20" s="4"/>
      <c r="W20" s="4"/>
    </row>
    <row r="21" spans="1:24" ht="15" customHeight="1" x14ac:dyDescent="0.25">
      <c r="A21" s="9" t="s">
        <v>15</v>
      </c>
      <c r="B21" s="10" t="s">
        <v>16</v>
      </c>
      <c r="C21" s="9" t="s">
        <v>9</v>
      </c>
      <c r="D21" s="9" t="s">
        <v>9</v>
      </c>
      <c r="G21" s="4" t="s">
        <v>940</v>
      </c>
      <c r="J21" s="2" t="s">
        <v>693</v>
      </c>
      <c r="K21" s="10"/>
    </row>
    <row r="22" spans="1:24" ht="15" customHeight="1" x14ac:dyDescent="0.25">
      <c r="A22" s="9" t="s">
        <v>15</v>
      </c>
      <c r="B22" s="10" t="s">
        <v>419</v>
      </c>
      <c r="C22" s="4" t="s">
        <v>579</v>
      </c>
      <c r="D22" s="9" t="s">
        <v>9</v>
      </c>
      <c r="G22" s="4" t="s">
        <v>941</v>
      </c>
      <c r="J22" s="2" t="s">
        <v>253</v>
      </c>
      <c r="K22" s="1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5" customHeight="1" x14ac:dyDescent="0.25">
      <c r="A23" s="9" t="s">
        <v>15</v>
      </c>
      <c r="B23" s="10" t="s">
        <v>692</v>
      </c>
      <c r="C23" s="9" t="s">
        <v>9</v>
      </c>
      <c r="D23" s="9" t="s">
        <v>9</v>
      </c>
      <c r="G23" s="4" t="s">
        <v>942</v>
      </c>
      <c r="J23" s="2" t="s">
        <v>52</v>
      </c>
      <c r="K23" s="10"/>
    </row>
    <row r="24" spans="1:24" ht="15" customHeight="1" x14ac:dyDescent="0.25">
      <c r="A24" s="9" t="s">
        <v>15</v>
      </c>
      <c r="B24" s="10" t="s">
        <v>908</v>
      </c>
      <c r="C24" s="9" t="s">
        <v>9</v>
      </c>
      <c r="D24" s="9" t="s">
        <v>9</v>
      </c>
      <c r="G24" s="4" t="s">
        <v>943</v>
      </c>
      <c r="J24" s="2" t="s">
        <v>53</v>
      </c>
      <c r="K24" s="10"/>
    </row>
    <row r="25" spans="1:24" ht="15" customHeight="1" x14ac:dyDescent="0.25">
      <c r="A25" s="9" t="s">
        <v>15</v>
      </c>
      <c r="B25" s="10" t="s">
        <v>907</v>
      </c>
      <c r="C25" s="9" t="s">
        <v>9</v>
      </c>
      <c r="D25" s="4" t="s">
        <v>5</v>
      </c>
      <c r="G25" s="4" t="s">
        <v>944</v>
      </c>
      <c r="J25" s="2" t="s">
        <v>55</v>
      </c>
      <c r="K25" s="10"/>
    </row>
    <row r="26" spans="1:24" ht="15" customHeight="1" x14ac:dyDescent="0.25">
      <c r="A26" s="9" t="s">
        <v>421</v>
      </c>
      <c r="B26" s="10" t="s">
        <v>420</v>
      </c>
      <c r="C26" s="9" t="s">
        <v>9</v>
      </c>
      <c r="D26" s="9" t="s">
        <v>9</v>
      </c>
      <c r="G26" s="4" t="s">
        <v>945</v>
      </c>
      <c r="J26" s="2" t="s">
        <v>502</v>
      </c>
      <c r="K26" s="10"/>
    </row>
    <row r="27" spans="1:24" ht="15" customHeight="1" x14ac:dyDescent="0.25">
      <c r="A27" s="9" t="s">
        <v>711</v>
      </c>
      <c r="B27" s="10" t="s">
        <v>199</v>
      </c>
      <c r="C27" s="9" t="s">
        <v>13</v>
      </c>
      <c r="D27" s="9" t="s">
        <v>9</v>
      </c>
      <c r="G27" s="4" t="s">
        <v>946</v>
      </c>
      <c r="J27" s="2" t="s">
        <v>287</v>
      </c>
      <c r="K27" s="10"/>
    </row>
    <row r="28" spans="1:24" ht="15" customHeight="1" x14ac:dyDescent="0.25">
      <c r="A28" s="9" t="s">
        <v>711</v>
      </c>
      <c r="B28" s="10" t="s">
        <v>198</v>
      </c>
      <c r="C28" s="9" t="s">
        <v>412</v>
      </c>
      <c r="D28" s="9" t="s">
        <v>9</v>
      </c>
      <c r="G28" s="4" t="s">
        <v>947</v>
      </c>
      <c r="J28" s="2" t="s">
        <v>65</v>
      </c>
      <c r="K28" s="10"/>
      <c r="M28" s="4"/>
      <c r="N28" s="4"/>
      <c r="O28" s="4"/>
      <c r="P28" s="4"/>
      <c r="Q28" s="4"/>
      <c r="W28" s="4"/>
    </row>
    <row r="29" spans="1:24" ht="15" customHeight="1" x14ac:dyDescent="0.25">
      <c r="A29" s="9" t="s">
        <v>426</v>
      </c>
      <c r="B29" s="10" t="s">
        <v>422</v>
      </c>
      <c r="C29" s="9" t="s">
        <v>9</v>
      </c>
      <c r="D29" s="4" t="s">
        <v>5</v>
      </c>
      <c r="G29" s="4" t="s">
        <v>948</v>
      </c>
      <c r="J29" s="2" t="s">
        <v>289</v>
      </c>
      <c r="K29" s="10"/>
    </row>
    <row r="30" spans="1:24" ht="15" customHeight="1" x14ac:dyDescent="0.25">
      <c r="A30" s="9" t="s">
        <v>426</v>
      </c>
      <c r="B30" s="10" t="s">
        <v>695</v>
      </c>
      <c r="C30" s="9" t="s">
        <v>9</v>
      </c>
      <c r="D30" s="4" t="s">
        <v>5</v>
      </c>
      <c r="J30" s="9" t="s">
        <v>976</v>
      </c>
      <c r="K30" s="10"/>
    </row>
    <row r="31" spans="1:24" ht="15" customHeight="1" x14ac:dyDescent="0.25">
      <c r="A31" s="9" t="s">
        <v>426</v>
      </c>
      <c r="B31" s="10" t="s">
        <v>423</v>
      </c>
      <c r="C31" s="9" t="s">
        <v>9</v>
      </c>
      <c r="D31" s="4" t="s">
        <v>5</v>
      </c>
      <c r="J31" s="2" t="s">
        <v>67</v>
      </c>
      <c r="K31" s="10"/>
    </row>
    <row r="32" spans="1:24" ht="15" customHeight="1" x14ac:dyDescent="0.25">
      <c r="A32" s="9" t="s">
        <v>426</v>
      </c>
      <c r="B32" s="10" t="s">
        <v>18</v>
      </c>
      <c r="C32" s="9" t="s">
        <v>9</v>
      </c>
      <c r="D32" s="4" t="s">
        <v>5</v>
      </c>
      <c r="G32" s="4" t="s">
        <v>1009</v>
      </c>
      <c r="J32" s="2" t="s">
        <v>69</v>
      </c>
      <c r="K32" s="10"/>
    </row>
    <row r="33" spans="1:23" ht="15" customHeight="1" x14ac:dyDescent="0.25">
      <c r="A33" s="9" t="s">
        <v>426</v>
      </c>
      <c r="B33" s="10" t="s">
        <v>424</v>
      </c>
      <c r="C33" s="9" t="s">
        <v>9</v>
      </c>
      <c r="D33" s="4" t="s">
        <v>5</v>
      </c>
      <c r="J33" s="2" t="s">
        <v>524</v>
      </c>
      <c r="K33" s="10"/>
    </row>
    <row r="34" spans="1:23" ht="15" customHeight="1" x14ac:dyDescent="0.25">
      <c r="A34" s="9" t="s">
        <v>426</v>
      </c>
      <c r="B34" s="10" t="s">
        <v>425</v>
      </c>
      <c r="C34" s="9" t="s">
        <v>9</v>
      </c>
      <c r="D34" s="4" t="s">
        <v>5</v>
      </c>
      <c r="J34" s="2" t="s">
        <v>73</v>
      </c>
      <c r="K34" s="10"/>
    </row>
    <row r="35" spans="1:23" ht="15" customHeight="1" x14ac:dyDescent="0.25">
      <c r="A35" s="9" t="s">
        <v>427</v>
      </c>
      <c r="B35" s="10" t="s">
        <v>20</v>
      </c>
      <c r="C35" s="9" t="s">
        <v>9</v>
      </c>
      <c r="D35" s="9" t="s">
        <v>9</v>
      </c>
      <c r="J35" s="2" t="s">
        <v>75</v>
      </c>
      <c r="K35" s="10"/>
    </row>
    <row r="36" spans="1:23" ht="15" customHeight="1" x14ac:dyDescent="0.25">
      <c r="A36" s="9" t="s">
        <v>427</v>
      </c>
      <c r="B36" s="10" t="s">
        <v>19</v>
      </c>
      <c r="C36" s="9" t="s">
        <v>9</v>
      </c>
      <c r="D36" s="9" t="s">
        <v>9</v>
      </c>
      <c r="G36" s="4" t="s">
        <v>1023</v>
      </c>
      <c r="J36" s="2" t="s">
        <v>297</v>
      </c>
      <c r="K36" s="10"/>
    </row>
    <row r="37" spans="1:23" ht="15" customHeight="1" x14ac:dyDescent="0.25">
      <c r="A37" s="9" t="s">
        <v>427</v>
      </c>
      <c r="B37" s="10" t="s">
        <v>203</v>
      </c>
      <c r="C37" s="9" t="s">
        <v>13</v>
      </c>
      <c r="D37" s="9" t="s">
        <v>9</v>
      </c>
      <c r="G37" s="4" t="s">
        <v>924</v>
      </c>
      <c r="J37" s="2" t="s">
        <v>78</v>
      </c>
      <c r="K37" s="10"/>
    </row>
    <row r="38" spans="1:23" ht="15" customHeight="1" x14ac:dyDescent="0.25">
      <c r="A38" s="9" t="s">
        <v>427</v>
      </c>
      <c r="B38" s="10" t="s">
        <v>202</v>
      </c>
      <c r="C38" s="9" t="s">
        <v>412</v>
      </c>
      <c r="D38" s="9" t="s">
        <v>9</v>
      </c>
      <c r="G38" s="4" t="s">
        <v>926</v>
      </c>
      <c r="J38" s="2" t="s">
        <v>81</v>
      </c>
      <c r="K38" s="10"/>
      <c r="M38" s="4"/>
      <c r="N38" s="4"/>
      <c r="O38" s="4"/>
      <c r="P38" s="4"/>
      <c r="Q38" s="4"/>
      <c r="W38" s="4"/>
    </row>
    <row r="39" spans="1:23" ht="15" customHeight="1" x14ac:dyDescent="0.25">
      <c r="A39" s="9" t="s">
        <v>427</v>
      </c>
      <c r="B39" s="10" t="s">
        <v>207</v>
      </c>
      <c r="C39" s="9" t="s">
        <v>9</v>
      </c>
      <c r="D39" s="9" t="s">
        <v>9</v>
      </c>
      <c r="G39" s="4" t="s">
        <v>937</v>
      </c>
      <c r="J39" s="2" t="s">
        <v>83</v>
      </c>
      <c r="K39" s="10"/>
    </row>
    <row r="40" spans="1:23" ht="15" customHeight="1" x14ac:dyDescent="0.25">
      <c r="A40" s="9" t="s">
        <v>427</v>
      </c>
      <c r="B40" s="10" t="s">
        <v>206</v>
      </c>
      <c r="C40" s="9" t="s">
        <v>9</v>
      </c>
      <c r="D40" s="9" t="s">
        <v>9</v>
      </c>
      <c r="G40" s="4" t="s">
        <v>947</v>
      </c>
      <c r="J40" s="2" t="s">
        <v>559</v>
      </c>
      <c r="K40" s="10"/>
    </row>
    <row r="41" spans="1:23" ht="15" customHeight="1" x14ac:dyDescent="0.25">
      <c r="A41" s="9" t="s">
        <v>427</v>
      </c>
      <c r="B41" s="10" t="s">
        <v>205</v>
      </c>
      <c r="C41" s="9" t="s">
        <v>13</v>
      </c>
      <c r="D41" s="9" t="s">
        <v>9</v>
      </c>
      <c r="J41" s="2" t="s">
        <v>85</v>
      </c>
      <c r="K41" s="10"/>
    </row>
    <row r="42" spans="1:23" ht="15" customHeight="1" x14ac:dyDescent="0.25">
      <c r="A42" s="9" t="s">
        <v>427</v>
      </c>
      <c r="B42" s="10" t="s">
        <v>204</v>
      </c>
      <c r="C42" s="9" t="s">
        <v>9</v>
      </c>
      <c r="D42" s="9" t="s">
        <v>9</v>
      </c>
      <c r="J42" s="4" t="s">
        <v>993</v>
      </c>
      <c r="K42" s="10"/>
    </row>
    <row r="43" spans="1:23" ht="15" customHeight="1" x14ac:dyDescent="0.25">
      <c r="A43" s="9" t="s">
        <v>427</v>
      </c>
      <c r="B43" s="10" t="s">
        <v>208</v>
      </c>
      <c r="C43" s="9" t="s">
        <v>9</v>
      </c>
      <c r="D43" s="9" t="s">
        <v>9</v>
      </c>
      <c r="J43" s="2" t="s">
        <v>560</v>
      </c>
      <c r="K43" s="10"/>
    </row>
    <row r="44" spans="1:23" ht="15" customHeight="1" x14ac:dyDescent="0.25">
      <c r="A44" s="9" t="s">
        <v>427</v>
      </c>
      <c r="B44" s="10" t="s">
        <v>201</v>
      </c>
      <c r="C44" s="9" t="s">
        <v>9</v>
      </c>
      <c r="D44" s="9" t="s">
        <v>9</v>
      </c>
      <c r="J44" s="2" t="s">
        <v>563</v>
      </c>
      <c r="K44" s="10"/>
    </row>
    <row r="45" spans="1:23" ht="39" customHeight="1" x14ac:dyDescent="0.25">
      <c r="A45" s="9" t="s">
        <v>427</v>
      </c>
      <c r="B45" s="10" t="s">
        <v>428</v>
      </c>
      <c r="C45" s="9" t="s">
        <v>9</v>
      </c>
      <c r="D45" s="9" t="s">
        <v>9</v>
      </c>
      <c r="J45" s="2" t="s">
        <v>309</v>
      </c>
      <c r="K45" s="10"/>
    </row>
    <row r="46" spans="1:23" ht="15" customHeight="1" x14ac:dyDescent="0.25">
      <c r="A46" s="9" t="s">
        <v>427</v>
      </c>
      <c r="B46" s="10" t="s">
        <v>200</v>
      </c>
      <c r="C46" s="9" t="s">
        <v>9</v>
      </c>
      <c r="D46" s="9" t="s">
        <v>9</v>
      </c>
      <c r="J46" s="2" t="s">
        <v>89</v>
      </c>
      <c r="K46" s="10"/>
    </row>
    <row r="47" spans="1:23" ht="15" customHeight="1" x14ac:dyDescent="0.25">
      <c r="A47" s="9" t="s">
        <v>21</v>
      </c>
      <c r="B47" s="10" t="s">
        <v>213</v>
      </c>
      <c r="C47" s="9" t="s">
        <v>412</v>
      </c>
      <c r="D47" s="9" t="s">
        <v>9</v>
      </c>
      <c r="J47" s="2" t="s">
        <v>316</v>
      </c>
      <c r="K47" s="10"/>
      <c r="M47" s="4"/>
      <c r="N47" s="4"/>
      <c r="O47" s="4"/>
      <c r="P47" s="4"/>
      <c r="Q47" s="4"/>
      <c r="W47" s="4"/>
    </row>
    <row r="48" spans="1:23" ht="34.5" customHeight="1" x14ac:dyDescent="0.25">
      <c r="A48" s="9" t="s">
        <v>21</v>
      </c>
      <c r="B48" s="10" t="s">
        <v>212</v>
      </c>
      <c r="C48" s="9" t="s">
        <v>9</v>
      </c>
      <c r="D48" s="9" t="s">
        <v>9</v>
      </c>
      <c r="J48" s="2" t="s">
        <v>91</v>
      </c>
      <c r="K48" s="10"/>
    </row>
    <row r="49" spans="1:23" ht="15" customHeight="1" x14ac:dyDescent="0.25">
      <c r="A49" s="9" t="s">
        <v>21</v>
      </c>
      <c r="B49" s="10" t="s">
        <v>214</v>
      </c>
      <c r="C49" s="9" t="s">
        <v>9</v>
      </c>
      <c r="D49" s="9" t="s">
        <v>9</v>
      </c>
      <c r="J49" s="2" t="s">
        <v>115</v>
      </c>
      <c r="K49" s="10"/>
    </row>
    <row r="50" spans="1:23" ht="15" customHeight="1" x14ac:dyDescent="0.25">
      <c r="A50" s="9" t="s">
        <v>21</v>
      </c>
      <c r="B50" s="10" t="s">
        <v>215</v>
      </c>
      <c r="C50" s="9" t="s">
        <v>412</v>
      </c>
      <c r="D50" s="9" t="s">
        <v>9</v>
      </c>
      <c r="J50" s="2" t="s">
        <v>319</v>
      </c>
      <c r="K50" s="10"/>
      <c r="M50" s="4"/>
      <c r="N50" s="4"/>
      <c r="O50" s="4"/>
      <c r="P50" s="4"/>
      <c r="Q50" s="4"/>
      <c r="W50" s="4"/>
    </row>
    <row r="51" spans="1:23" ht="15" customHeight="1" x14ac:dyDescent="0.25">
      <c r="A51" s="9" t="s">
        <v>21</v>
      </c>
      <c r="B51" s="10" t="s">
        <v>216</v>
      </c>
      <c r="C51" s="9" t="s">
        <v>9</v>
      </c>
      <c r="D51" s="9" t="s">
        <v>9</v>
      </c>
      <c r="J51" s="2" t="s">
        <v>322</v>
      </c>
      <c r="K51" s="10"/>
    </row>
    <row r="52" spans="1:23" ht="15" customHeight="1" x14ac:dyDescent="0.25">
      <c r="A52" s="9" t="s">
        <v>21</v>
      </c>
      <c r="B52" s="10" t="s">
        <v>211</v>
      </c>
      <c r="C52" s="9" t="s">
        <v>412</v>
      </c>
      <c r="D52" s="9" t="s">
        <v>9</v>
      </c>
      <c r="J52" s="2" t="s">
        <v>569</v>
      </c>
      <c r="K52" s="10"/>
      <c r="M52" s="4"/>
      <c r="N52" s="4"/>
      <c r="O52" s="4"/>
      <c r="P52" s="4"/>
      <c r="Q52" s="4"/>
      <c r="W52" s="4"/>
    </row>
    <row r="53" spans="1:23" ht="15" customHeight="1" x14ac:dyDescent="0.25">
      <c r="A53" s="9" t="s">
        <v>21</v>
      </c>
      <c r="B53" s="10" t="s">
        <v>210</v>
      </c>
      <c r="C53" s="9" t="s">
        <v>9</v>
      </c>
      <c r="D53" s="9" t="s">
        <v>9</v>
      </c>
      <c r="J53" s="2" t="s">
        <v>571</v>
      </c>
      <c r="K53" s="10"/>
    </row>
    <row r="54" spans="1:23" ht="15" customHeight="1" x14ac:dyDescent="0.25">
      <c r="A54" s="9" t="s">
        <v>21</v>
      </c>
      <c r="B54" s="10" t="s">
        <v>429</v>
      </c>
      <c r="C54" s="9" t="s">
        <v>9</v>
      </c>
      <c r="D54" s="9" t="s">
        <v>9</v>
      </c>
      <c r="J54" s="2" t="s">
        <v>575</v>
      </c>
      <c r="K54" s="10"/>
    </row>
    <row r="55" spans="1:23" ht="15" customHeight="1" x14ac:dyDescent="0.25">
      <c r="A55" s="9" t="s">
        <v>21</v>
      </c>
      <c r="B55" s="10" t="s">
        <v>22</v>
      </c>
      <c r="C55" s="9" t="s">
        <v>9</v>
      </c>
      <c r="D55" s="9" t="s">
        <v>9</v>
      </c>
      <c r="J55" s="2" t="s">
        <v>95</v>
      </c>
      <c r="K55" s="10"/>
    </row>
    <row r="56" spans="1:23" ht="15" customHeight="1" x14ac:dyDescent="0.25">
      <c r="A56" s="9" t="s">
        <v>21</v>
      </c>
      <c r="B56" s="10" t="s">
        <v>209</v>
      </c>
      <c r="C56" s="9" t="s">
        <v>9</v>
      </c>
      <c r="D56" s="9" t="s">
        <v>9</v>
      </c>
      <c r="J56" s="2" t="s">
        <v>97</v>
      </c>
      <c r="K56" s="10"/>
    </row>
    <row r="57" spans="1:23" ht="15" customHeight="1" x14ac:dyDescent="0.25">
      <c r="A57" s="9" t="s">
        <v>217</v>
      </c>
      <c r="B57" s="10" t="s">
        <v>434</v>
      </c>
      <c r="C57" s="9" t="s">
        <v>9</v>
      </c>
      <c r="D57" s="4" t="s">
        <v>5</v>
      </c>
      <c r="J57" s="2" t="s">
        <v>110</v>
      </c>
      <c r="K57" s="10"/>
    </row>
    <row r="58" spans="1:23" ht="15" customHeight="1" x14ac:dyDescent="0.25">
      <c r="A58" s="9" t="s">
        <v>217</v>
      </c>
      <c r="B58" s="10" t="s">
        <v>432</v>
      </c>
      <c r="C58" s="9" t="s">
        <v>9</v>
      </c>
      <c r="D58" s="4" t="s">
        <v>5</v>
      </c>
      <c r="J58" s="2" t="s">
        <v>102</v>
      </c>
      <c r="K58" s="10"/>
    </row>
    <row r="59" spans="1:23" ht="15" customHeight="1" x14ac:dyDescent="0.25">
      <c r="A59" s="9" t="s">
        <v>217</v>
      </c>
      <c r="B59" s="10" t="s">
        <v>220</v>
      </c>
      <c r="C59" s="9" t="s">
        <v>9</v>
      </c>
      <c r="D59" s="4" t="s">
        <v>5</v>
      </c>
      <c r="J59" s="2" t="s">
        <v>107</v>
      </c>
      <c r="K59" s="10"/>
    </row>
    <row r="60" spans="1:23" ht="15" customHeight="1" x14ac:dyDescent="0.25">
      <c r="A60" s="9" t="s">
        <v>217</v>
      </c>
      <c r="B60" s="10" t="s">
        <v>221</v>
      </c>
      <c r="C60" s="9" t="s">
        <v>412</v>
      </c>
      <c r="D60" s="4" t="s">
        <v>5</v>
      </c>
      <c r="J60" s="2" t="s">
        <v>112</v>
      </c>
      <c r="K60" s="10"/>
      <c r="M60" s="4"/>
      <c r="N60" s="4"/>
      <c r="O60" s="4"/>
      <c r="P60" s="4"/>
      <c r="Q60" s="4"/>
      <c r="W60" s="4"/>
    </row>
    <row r="61" spans="1:23" ht="15" customHeight="1" x14ac:dyDescent="0.25">
      <c r="A61" s="9" t="s">
        <v>217</v>
      </c>
      <c r="B61" s="10" t="s">
        <v>219</v>
      </c>
      <c r="C61" s="9" t="s">
        <v>9</v>
      </c>
      <c r="D61" s="4" t="s">
        <v>5</v>
      </c>
      <c r="J61" s="2" t="s">
        <v>113</v>
      </c>
      <c r="K61" s="10"/>
    </row>
    <row r="62" spans="1:23" ht="15" customHeight="1" x14ac:dyDescent="0.25">
      <c r="A62" s="9" t="s">
        <v>217</v>
      </c>
      <c r="B62" s="10" t="s">
        <v>218</v>
      </c>
      <c r="C62" s="9" t="s">
        <v>956</v>
      </c>
      <c r="D62" s="4" t="s">
        <v>5</v>
      </c>
      <c r="J62" s="2" t="s">
        <v>589</v>
      </c>
      <c r="K62" s="10"/>
    </row>
    <row r="63" spans="1:23" ht="15" customHeight="1" x14ac:dyDescent="0.25">
      <c r="A63" s="9" t="s">
        <v>217</v>
      </c>
      <c r="B63" s="10" t="s">
        <v>431</v>
      </c>
      <c r="C63" s="9" t="s">
        <v>9</v>
      </c>
      <c r="D63" s="4" t="s">
        <v>5</v>
      </c>
      <c r="J63" s="2" t="s">
        <v>117</v>
      </c>
      <c r="K63" s="10"/>
    </row>
    <row r="64" spans="1:23" ht="15" customHeight="1" x14ac:dyDescent="0.25">
      <c r="A64" s="9" t="s">
        <v>217</v>
      </c>
      <c r="B64" s="10" t="s">
        <v>433</v>
      </c>
      <c r="C64" s="9" t="s">
        <v>9</v>
      </c>
      <c r="D64" s="4" t="s">
        <v>5</v>
      </c>
      <c r="J64" s="2" t="s">
        <v>119</v>
      </c>
      <c r="K64" s="10"/>
    </row>
    <row r="65" spans="1:23" ht="15" customHeight="1" x14ac:dyDescent="0.25">
      <c r="A65" s="9" t="s">
        <v>217</v>
      </c>
      <c r="B65" s="10" t="s">
        <v>430</v>
      </c>
      <c r="C65" s="9" t="s">
        <v>9</v>
      </c>
      <c r="D65" s="4" t="s">
        <v>5</v>
      </c>
      <c r="J65" s="2" t="s">
        <v>345</v>
      </c>
      <c r="K65" s="10"/>
    </row>
    <row r="66" spans="1:23" ht="15" customHeight="1" x14ac:dyDescent="0.25">
      <c r="A66" s="9" t="s">
        <v>23</v>
      </c>
      <c r="B66" s="10" t="s">
        <v>229</v>
      </c>
      <c r="C66" s="9" t="s">
        <v>5</v>
      </c>
      <c r="D66" s="9" t="s">
        <v>9</v>
      </c>
      <c r="J66" s="2" t="s">
        <v>125</v>
      </c>
      <c r="K66" s="10"/>
    </row>
    <row r="67" spans="1:23" ht="15" customHeight="1" x14ac:dyDescent="0.25">
      <c r="A67" s="9" t="s">
        <v>23</v>
      </c>
      <c r="B67" s="10" t="s">
        <v>436</v>
      </c>
      <c r="C67" s="9" t="s">
        <v>9</v>
      </c>
      <c r="D67" s="9" t="s">
        <v>9</v>
      </c>
      <c r="J67" s="2" t="s">
        <v>375</v>
      </c>
      <c r="K67" s="10"/>
    </row>
    <row r="68" spans="1:23" ht="15" customHeight="1" x14ac:dyDescent="0.25">
      <c r="A68" s="9" t="s">
        <v>23</v>
      </c>
      <c r="B68" s="10" t="s">
        <v>227</v>
      </c>
      <c r="C68" s="9" t="s">
        <v>9</v>
      </c>
      <c r="D68" s="9" t="s">
        <v>9</v>
      </c>
      <c r="J68" s="2" t="s">
        <v>919</v>
      </c>
      <c r="K68" s="10"/>
    </row>
    <row r="69" spans="1:23" ht="15" customHeight="1" x14ac:dyDescent="0.25">
      <c r="A69" s="9" t="s">
        <v>23</v>
      </c>
      <c r="B69" s="10" t="s">
        <v>226</v>
      </c>
      <c r="C69" s="9" t="s">
        <v>9</v>
      </c>
      <c r="D69" s="9" t="s">
        <v>9</v>
      </c>
      <c r="J69" s="2" t="s">
        <v>638</v>
      </c>
      <c r="K69" s="10"/>
    </row>
    <row r="70" spans="1:23" ht="15" customHeight="1" x14ac:dyDescent="0.25">
      <c r="A70" s="9" t="s">
        <v>23</v>
      </c>
      <c r="B70" s="10" t="s">
        <v>26</v>
      </c>
      <c r="C70" s="9" t="s">
        <v>9</v>
      </c>
      <c r="D70" s="9" t="s">
        <v>5</v>
      </c>
      <c r="J70" s="2" t="s">
        <v>134</v>
      </c>
      <c r="K70" s="10"/>
    </row>
    <row r="71" spans="1:23" ht="15" customHeight="1" x14ac:dyDescent="0.25">
      <c r="A71" s="9" t="s">
        <v>23</v>
      </c>
      <c r="B71" s="10" t="s">
        <v>223</v>
      </c>
      <c r="C71" s="9" t="s">
        <v>9</v>
      </c>
      <c r="D71" s="9" t="s">
        <v>9</v>
      </c>
      <c r="J71" s="2" t="s">
        <v>712</v>
      </c>
      <c r="K71" s="10"/>
    </row>
    <row r="72" spans="1:23" ht="15" customHeight="1" x14ac:dyDescent="0.25">
      <c r="A72" s="9" t="s">
        <v>23</v>
      </c>
      <c r="B72" s="10" t="s">
        <v>225</v>
      </c>
      <c r="C72" s="9" t="s">
        <v>412</v>
      </c>
      <c r="D72" s="9" t="s">
        <v>9</v>
      </c>
      <c r="J72" s="2" t="s">
        <v>136</v>
      </c>
      <c r="K72" s="10"/>
      <c r="M72" s="4"/>
      <c r="N72" s="4"/>
      <c r="O72" s="4"/>
      <c r="P72" s="4"/>
      <c r="Q72" s="4"/>
      <c r="W72" s="4"/>
    </row>
    <row r="73" spans="1:23" ht="15" customHeight="1" x14ac:dyDescent="0.25">
      <c r="A73" s="9" t="s">
        <v>23</v>
      </c>
      <c r="B73" s="10" t="s">
        <v>224</v>
      </c>
      <c r="C73" s="9" t="s">
        <v>412</v>
      </c>
      <c r="D73" s="9" t="s">
        <v>9</v>
      </c>
      <c r="J73" s="2" t="s">
        <v>361</v>
      </c>
      <c r="K73" s="10"/>
      <c r="M73" s="4"/>
      <c r="N73" s="4"/>
      <c r="O73" s="4"/>
      <c r="P73" s="4"/>
      <c r="Q73" s="4"/>
      <c r="W73" s="4"/>
    </row>
    <row r="74" spans="1:23" ht="15" customHeight="1" x14ac:dyDescent="0.25">
      <c r="A74" s="9" t="s">
        <v>23</v>
      </c>
      <c r="B74" s="10" t="s">
        <v>435</v>
      </c>
      <c r="C74" s="9" t="s">
        <v>9</v>
      </c>
      <c r="D74" s="9" t="s">
        <v>9</v>
      </c>
      <c r="J74" s="2" t="s">
        <v>364</v>
      </c>
      <c r="K74" s="10"/>
    </row>
    <row r="75" spans="1:23" ht="15" customHeight="1" x14ac:dyDescent="0.25">
      <c r="A75" s="9" t="s">
        <v>23</v>
      </c>
      <c r="B75" s="10" t="s">
        <v>24</v>
      </c>
      <c r="C75" s="9" t="s">
        <v>9</v>
      </c>
      <c r="D75" s="9" t="s">
        <v>9</v>
      </c>
      <c r="J75" s="2" t="s">
        <v>138</v>
      </c>
      <c r="K75" s="10"/>
    </row>
    <row r="76" spans="1:23" ht="15" customHeight="1" x14ac:dyDescent="0.25">
      <c r="A76" s="9" t="s">
        <v>23</v>
      </c>
      <c r="B76" s="10" t="s">
        <v>228</v>
      </c>
      <c r="C76" s="9" t="s">
        <v>9</v>
      </c>
      <c r="D76" s="9" t="s">
        <v>9</v>
      </c>
      <c r="J76" s="2" t="s">
        <v>640</v>
      </c>
      <c r="K76" s="10"/>
    </row>
    <row r="77" spans="1:23" ht="15" customHeight="1" x14ac:dyDescent="0.25">
      <c r="A77" s="9" t="s">
        <v>23</v>
      </c>
      <c r="B77" s="10" t="s">
        <v>25</v>
      </c>
      <c r="C77" s="9" t="s">
        <v>9</v>
      </c>
      <c r="D77" s="9" t="s">
        <v>9</v>
      </c>
      <c r="J77" s="2" t="s">
        <v>645</v>
      </c>
      <c r="K77" s="10"/>
    </row>
    <row r="78" spans="1:23" ht="15" customHeight="1" x14ac:dyDescent="0.25">
      <c r="A78" s="9" t="s">
        <v>23</v>
      </c>
      <c r="B78" s="10" t="s">
        <v>437</v>
      </c>
      <c r="C78" s="9" t="s">
        <v>9</v>
      </c>
      <c r="D78" s="9" t="s">
        <v>9</v>
      </c>
      <c r="J78" s="2" t="s">
        <v>381</v>
      </c>
      <c r="K78" s="10"/>
    </row>
    <row r="79" spans="1:23" ht="15" customHeight="1" x14ac:dyDescent="0.25">
      <c r="A79" s="9" t="s">
        <v>991</v>
      </c>
      <c r="B79" s="10" t="s">
        <v>123</v>
      </c>
      <c r="C79" s="9" t="s">
        <v>579</v>
      </c>
      <c r="D79" s="9" t="s">
        <v>9</v>
      </c>
      <c r="J79" s="2" t="s">
        <v>149</v>
      </c>
      <c r="K79" s="10"/>
    </row>
    <row r="80" spans="1:23" ht="15" customHeight="1" x14ac:dyDescent="0.25">
      <c r="A80" s="9" t="s">
        <v>27</v>
      </c>
      <c r="B80" s="10" t="s">
        <v>28</v>
      </c>
      <c r="C80" s="9" t="s">
        <v>903</v>
      </c>
      <c r="D80" s="9" t="s">
        <v>9</v>
      </c>
      <c r="J80" s="2" t="s">
        <v>154</v>
      </c>
      <c r="K80" s="10"/>
    </row>
    <row r="81" spans="1:23" ht="15" customHeight="1" x14ac:dyDescent="0.25">
      <c r="A81" s="9" t="s">
        <v>27</v>
      </c>
      <c r="B81" s="10" t="s">
        <v>29</v>
      </c>
      <c r="C81" s="9" t="s">
        <v>903</v>
      </c>
      <c r="D81" s="9" t="s">
        <v>9</v>
      </c>
      <c r="J81" s="2" t="s">
        <v>653</v>
      </c>
      <c r="K81" s="10"/>
    </row>
    <row r="82" spans="1:23" ht="15" customHeight="1" x14ac:dyDescent="0.25">
      <c r="A82" s="9" t="s">
        <v>230</v>
      </c>
      <c r="B82" s="10" t="s">
        <v>231</v>
      </c>
      <c r="C82" s="9" t="s">
        <v>13</v>
      </c>
      <c r="D82" s="4" t="s">
        <v>5</v>
      </c>
      <c r="J82" s="2" t="s">
        <v>388</v>
      </c>
      <c r="K82" s="10"/>
    </row>
    <row r="83" spans="1:23" ht="15" customHeight="1" x14ac:dyDescent="0.25">
      <c r="A83" s="9" t="s">
        <v>230</v>
      </c>
      <c r="B83" s="10" t="s">
        <v>232</v>
      </c>
      <c r="C83" s="9" t="s">
        <v>13</v>
      </c>
      <c r="D83" s="4" t="s">
        <v>5</v>
      </c>
      <c r="J83" s="2" t="s">
        <v>656</v>
      </c>
      <c r="K83" s="10"/>
    </row>
    <row r="84" spans="1:23" ht="15" customHeight="1" x14ac:dyDescent="0.25">
      <c r="A84" s="9" t="s">
        <v>34</v>
      </c>
      <c r="B84" s="10" t="s">
        <v>36</v>
      </c>
      <c r="C84" s="9" t="s">
        <v>13</v>
      </c>
      <c r="D84" s="4" t="s">
        <v>5</v>
      </c>
      <c r="J84" s="2" t="s">
        <v>390</v>
      </c>
      <c r="K84" s="10"/>
    </row>
    <row r="85" spans="1:23" ht="15" customHeight="1" x14ac:dyDescent="0.25">
      <c r="A85" s="9" t="s">
        <v>34</v>
      </c>
      <c r="B85" s="10" t="s">
        <v>702</v>
      </c>
      <c r="C85" s="9" t="s">
        <v>9</v>
      </c>
      <c r="D85" s="4" t="s">
        <v>5</v>
      </c>
      <c r="J85" s="2" t="s">
        <v>156</v>
      </c>
      <c r="K85" s="10"/>
      <c r="M85" s="4"/>
      <c r="N85" s="4"/>
      <c r="O85" s="4"/>
      <c r="P85" s="4"/>
      <c r="Q85" s="4"/>
      <c r="W85" s="4"/>
    </row>
    <row r="86" spans="1:23" ht="15" customHeight="1" x14ac:dyDescent="0.25">
      <c r="A86" s="9" t="s">
        <v>34</v>
      </c>
      <c r="B86" s="10" t="s">
        <v>698</v>
      </c>
      <c r="C86" s="9" t="s">
        <v>579</v>
      </c>
      <c r="D86" s="4" t="s">
        <v>5</v>
      </c>
      <c r="J86" s="2" t="s">
        <v>159</v>
      </c>
      <c r="K86" s="10"/>
      <c r="M86" s="4"/>
      <c r="N86" s="4"/>
      <c r="O86" s="4"/>
      <c r="P86" s="4"/>
      <c r="Q86" s="4"/>
      <c r="W86" s="4"/>
    </row>
    <row r="87" spans="1:23" ht="15" customHeight="1" x14ac:dyDescent="0.25">
      <c r="A87" s="9" t="s">
        <v>34</v>
      </c>
      <c r="B87" s="10" t="s">
        <v>35</v>
      </c>
      <c r="C87" s="9" t="s">
        <v>412</v>
      </c>
      <c r="D87" s="4" t="s">
        <v>5</v>
      </c>
      <c r="J87" s="2" t="s">
        <v>163</v>
      </c>
      <c r="K87" s="10"/>
    </row>
    <row r="88" spans="1:23" ht="15" customHeight="1" x14ac:dyDescent="0.25">
      <c r="A88" s="9" t="s">
        <v>34</v>
      </c>
      <c r="B88" s="10" t="s">
        <v>233</v>
      </c>
      <c r="C88" s="9" t="s">
        <v>13</v>
      </c>
      <c r="D88" s="4" t="s">
        <v>5</v>
      </c>
      <c r="J88" s="2" t="s">
        <v>164</v>
      </c>
      <c r="K88" s="10"/>
      <c r="M88" s="4"/>
      <c r="N88" s="4"/>
      <c r="O88" s="4"/>
      <c r="P88" s="4"/>
      <c r="Q88" s="4"/>
      <c r="W88" s="4"/>
    </row>
    <row r="89" spans="1:23" ht="15" customHeight="1" x14ac:dyDescent="0.25">
      <c r="A89" s="9" t="s">
        <v>34</v>
      </c>
      <c r="B89" s="10" t="s">
        <v>438</v>
      </c>
      <c r="C89" s="9" t="s">
        <v>412</v>
      </c>
      <c r="D89" s="4" t="s">
        <v>5</v>
      </c>
      <c r="J89" s="2" t="s">
        <v>673</v>
      </c>
      <c r="K89" s="10"/>
    </row>
    <row r="90" spans="1:23" ht="15" customHeight="1" x14ac:dyDescent="0.25">
      <c r="A90" s="9" t="s">
        <v>37</v>
      </c>
      <c r="B90" s="10" t="s">
        <v>237</v>
      </c>
      <c r="C90" s="9" t="s">
        <v>903</v>
      </c>
      <c r="D90" s="4" t="s">
        <v>5</v>
      </c>
      <c r="J90" s="2" t="s">
        <v>396</v>
      </c>
      <c r="K90" s="10"/>
    </row>
    <row r="91" spans="1:23" ht="15" customHeight="1" x14ac:dyDescent="0.25">
      <c r="A91" s="9" t="s">
        <v>37</v>
      </c>
      <c r="B91" s="10" t="s">
        <v>441</v>
      </c>
      <c r="C91" s="9" t="s">
        <v>9</v>
      </c>
      <c r="D91" s="4" t="s">
        <v>5</v>
      </c>
      <c r="J91" s="2" t="s">
        <v>169</v>
      </c>
      <c r="K91" s="10"/>
    </row>
    <row r="92" spans="1:23" ht="15" customHeight="1" x14ac:dyDescent="0.25">
      <c r="A92" s="9" t="s">
        <v>37</v>
      </c>
      <c r="B92" s="10" t="s">
        <v>39</v>
      </c>
      <c r="C92" s="9" t="s">
        <v>9</v>
      </c>
      <c r="D92" s="4" t="s">
        <v>5</v>
      </c>
      <c r="J92" s="2" t="s">
        <v>173</v>
      </c>
      <c r="K92" s="10"/>
    </row>
    <row r="93" spans="1:23" ht="15" customHeight="1" x14ac:dyDescent="0.25">
      <c r="A93" s="9" t="s">
        <v>37</v>
      </c>
      <c r="B93" s="10" t="s">
        <v>248</v>
      </c>
      <c r="C93" s="9" t="s">
        <v>9</v>
      </c>
      <c r="D93" s="4" t="s">
        <v>5</v>
      </c>
      <c r="J93" s="2" t="s">
        <v>400</v>
      </c>
      <c r="K93" s="10"/>
    </row>
    <row r="94" spans="1:23" ht="15" customHeight="1" x14ac:dyDescent="0.25">
      <c r="A94" s="9" t="s">
        <v>37</v>
      </c>
      <c r="B94" s="10" t="s">
        <v>38</v>
      </c>
      <c r="C94" s="9" t="s">
        <v>13</v>
      </c>
      <c r="D94" s="4" t="s">
        <v>5</v>
      </c>
      <c r="J94" s="2" t="s">
        <v>402</v>
      </c>
      <c r="K94" s="10"/>
    </row>
    <row r="95" spans="1:23" ht="15" customHeight="1" x14ac:dyDescent="0.25">
      <c r="A95" s="9" t="s">
        <v>37</v>
      </c>
      <c r="B95" s="10" t="s">
        <v>234</v>
      </c>
      <c r="C95" s="9" t="s">
        <v>9</v>
      </c>
      <c r="D95" s="4" t="s">
        <v>5</v>
      </c>
      <c r="J95" s="2" t="s">
        <v>175</v>
      </c>
      <c r="K95" s="10"/>
    </row>
    <row r="96" spans="1:23" ht="15" customHeight="1" x14ac:dyDescent="0.25">
      <c r="A96" s="9" t="s">
        <v>37</v>
      </c>
      <c r="B96" s="10" t="s">
        <v>235</v>
      </c>
      <c r="C96" s="9" t="s">
        <v>903</v>
      </c>
      <c r="D96" s="4" t="s">
        <v>5</v>
      </c>
      <c r="J96" s="2" t="s">
        <v>181</v>
      </c>
      <c r="K96" s="10"/>
    </row>
    <row r="97" spans="1:11" ht="15" customHeight="1" x14ac:dyDescent="0.25">
      <c r="A97" s="9" t="s">
        <v>37</v>
      </c>
      <c r="B97" s="10" t="s">
        <v>439</v>
      </c>
      <c r="C97" s="9" t="s">
        <v>9</v>
      </c>
      <c r="D97" s="4" t="s">
        <v>5</v>
      </c>
      <c r="J97" s="2" t="s">
        <v>187</v>
      </c>
      <c r="K97" s="10"/>
    </row>
    <row r="98" spans="1:11" ht="15" customHeight="1" x14ac:dyDescent="0.25">
      <c r="A98" s="9" t="s">
        <v>37</v>
      </c>
      <c r="B98" s="10" t="s">
        <v>440</v>
      </c>
      <c r="C98" s="9" t="s">
        <v>9</v>
      </c>
      <c r="D98" s="4" t="s">
        <v>5</v>
      </c>
      <c r="J98" s="2" t="s">
        <v>184</v>
      </c>
      <c r="K98" s="10"/>
    </row>
    <row r="99" spans="1:11" ht="15" customHeight="1" x14ac:dyDescent="0.25">
      <c r="A99" s="9" t="s">
        <v>37</v>
      </c>
      <c r="B99" s="10" t="s">
        <v>699</v>
      </c>
      <c r="C99" s="9" t="s">
        <v>579</v>
      </c>
      <c r="D99" s="4" t="s">
        <v>5</v>
      </c>
      <c r="J99" s="2" t="s">
        <v>369</v>
      </c>
      <c r="K99" s="10"/>
    </row>
    <row r="100" spans="1:11" ht="15" customHeight="1" x14ac:dyDescent="0.25">
      <c r="A100" s="9" t="s">
        <v>32</v>
      </c>
      <c r="B100" s="10" t="s">
        <v>246</v>
      </c>
      <c r="C100" s="9" t="s">
        <v>903</v>
      </c>
      <c r="D100" s="4" t="s">
        <v>9</v>
      </c>
      <c r="J100" s="2" t="s">
        <v>815</v>
      </c>
      <c r="K100" s="10"/>
    </row>
    <row r="101" spans="1:11" ht="15" customHeight="1" x14ac:dyDescent="0.25">
      <c r="A101" s="9" t="s">
        <v>32</v>
      </c>
      <c r="B101" s="10" t="s">
        <v>713</v>
      </c>
      <c r="C101" s="9" t="s">
        <v>903</v>
      </c>
      <c r="D101" s="4" t="s">
        <v>5</v>
      </c>
    </row>
    <row r="102" spans="1:11" ht="15" customHeight="1" x14ac:dyDescent="0.25">
      <c r="A102" s="9" t="s">
        <v>32</v>
      </c>
      <c r="B102" s="10" t="s">
        <v>449</v>
      </c>
      <c r="C102" s="9" t="s">
        <v>903</v>
      </c>
      <c r="D102" s="4" t="s">
        <v>5</v>
      </c>
    </row>
    <row r="103" spans="1:11" ht="15" customHeight="1" x14ac:dyDescent="0.25">
      <c r="A103" s="9" t="s">
        <v>32</v>
      </c>
      <c r="B103" s="10" t="s">
        <v>47</v>
      </c>
      <c r="C103" s="9" t="s">
        <v>903</v>
      </c>
      <c r="D103" s="4" t="s">
        <v>5</v>
      </c>
    </row>
    <row r="104" spans="1:11" ht="15" customHeight="1" x14ac:dyDescent="0.25">
      <c r="A104" s="9" t="s">
        <v>32</v>
      </c>
      <c r="B104" s="10" t="s">
        <v>245</v>
      </c>
      <c r="C104" s="9" t="s">
        <v>903</v>
      </c>
      <c r="D104" s="4" t="s">
        <v>5</v>
      </c>
      <c r="J104" s="2" t="s">
        <v>1010</v>
      </c>
      <c r="K104" s="10"/>
    </row>
    <row r="105" spans="1:11" ht="15" customHeight="1" x14ac:dyDescent="0.25">
      <c r="A105" s="9" t="s">
        <v>32</v>
      </c>
      <c r="B105" s="10" t="s">
        <v>42</v>
      </c>
      <c r="C105" s="9" t="s">
        <v>903</v>
      </c>
      <c r="D105" s="9" t="s">
        <v>9</v>
      </c>
    </row>
    <row r="106" spans="1:11" ht="15" customHeight="1" x14ac:dyDescent="0.25">
      <c r="A106" s="9" t="s">
        <v>32</v>
      </c>
      <c r="B106" s="10" t="s">
        <v>121</v>
      </c>
      <c r="C106" s="9" t="s">
        <v>903</v>
      </c>
      <c r="D106" s="4" t="s">
        <v>5</v>
      </c>
    </row>
    <row r="107" spans="1:11" ht="15" customHeight="1" x14ac:dyDescent="0.25">
      <c r="A107" s="9" t="s">
        <v>32</v>
      </c>
      <c r="B107" s="10" t="s">
        <v>450</v>
      </c>
      <c r="C107" s="9" t="s">
        <v>903</v>
      </c>
      <c r="D107" s="4" t="s">
        <v>5</v>
      </c>
    </row>
    <row r="108" spans="1:11" ht="15" customHeight="1" x14ac:dyDescent="0.25">
      <c r="A108" s="9" t="s">
        <v>32</v>
      </c>
      <c r="B108" s="10" t="s">
        <v>452</v>
      </c>
      <c r="C108" s="9" t="s">
        <v>903</v>
      </c>
      <c r="D108" s="4" t="s">
        <v>5</v>
      </c>
    </row>
    <row r="109" spans="1:11" ht="15" customHeight="1" x14ac:dyDescent="0.25">
      <c r="A109" s="9" t="s">
        <v>32</v>
      </c>
      <c r="B109" s="10" t="s">
        <v>453</v>
      </c>
      <c r="C109" s="9" t="s">
        <v>903</v>
      </c>
      <c r="D109" s="4" t="s">
        <v>5</v>
      </c>
    </row>
    <row r="110" spans="1:11" ht="15" customHeight="1" x14ac:dyDescent="0.25">
      <c r="A110" s="9" t="s">
        <v>32</v>
      </c>
      <c r="B110" s="10" t="s">
        <v>451</v>
      </c>
      <c r="C110" s="9" t="s">
        <v>903</v>
      </c>
      <c r="D110" s="4" t="s">
        <v>5</v>
      </c>
    </row>
    <row r="111" spans="1:11" ht="15" customHeight="1" x14ac:dyDescent="0.25">
      <c r="A111" s="9" t="s">
        <v>32</v>
      </c>
      <c r="B111" s="10" t="s">
        <v>455</v>
      </c>
      <c r="C111" s="9" t="s">
        <v>903</v>
      </c>
      <c r="D111" s="4" t="s">
        <v>5</v>
      </c>
    </row>
    <row r="112" spans="1:11" ht="15" customHeight="1" x14ac:dyDescent="0.25">
      <c r="A112" s="9" t="s">
        <v>32</v>
      </c>
      <c r="B112" s="10" t="s">
        <v>454</v>
      </c>
      <c r="C112" s="9" t="s">
        <v>903</v>
      </c>
      <c r="D112" s="4" t="s">
        <v>5</v>
      </c>
    </row>
    <row r="113" spans="1:23" ht="15" customHeight="1" x14ac:dyDescent="0.25">
      <c r="A113" s="9" t="s">
        <v>32</v>
      </c>
      <c r="B113" s="10" t="s">
        <v>456</v>
      </c>
      <c r="C113" s="9" t="s">
        <v>903</v>
      </c>
      <c r="D113" s="4" t="s">
        <v>5</v>
      </c>
    </row>
    <row r="114" spans="1:23" ht="15" customHeight="1" x14ac:dyDescent="0.25">
      <c r="A114" s="9" t="s">
        <v>32</v>
      </c>
      <c r="B114" s="10" t="s">
        <v>236</v>
      </c>
      <c r="C114" s="9" t="s">
        <v>903</v>
      </c>
      <c r="D114" s="4" t="s">
        <v>9</v>
      </c>
    </row>
    <row r="115" spans="1:23" ht="15" customHeight="1" x14ac:dyDescent="0.25">
      <c r="A115" s="9" t="s">
        <v>32</v>
      </c>
      <c r="B115" s="10" t="s">
        <v>241</v>
      </c>
      <c r="C115" s="9" t="s">
        <v>903</v>
      </c>
      <c r="D115" s="9" t="s">
        <v>9</v>
      </c>
    </row>
    <row r="116" spans="1:23" ht="15" customHeight="1" x14ac:dyDescent="0.25">
      <c r="A116" s="9" t="s">
        <v>32</v>
      </c>
      <c r="B116" s="10" t="s">
        <v>240</v>
      </c>
      <c r="C116" s="9" t="s">
        <v>903</v>
      </c>
      <c r="D116" s="9" t="s">
        <v>9</v>
      </c>
    </row>
    <row r="117" spans="1:23" ht="15" customHeight="1" x14ac:dyDescent="0.25">
      <c r="A117" s="9" t="s">
        <v>32</v>
      </c>
      <c r="B117" s="10" t="s">
        <v>244</v>
      </c>
      <c r="C117" s="9" t="s">
        <v>903</v>
      </c>
      <c r="D117" s="9" t="s">
        <v>9</v>
      </c>
    </row>
    <row r="118" spans="1:23" ht="15" customHeight="1" x14ac:dyDescent="0.25">
      <c r="A118" s="9" t="s">
        <v>32</v>
      </c>
      <c r="B118" s="10" t="s">
        <v>243</v>
      </c>
      <c r="C118" s="9" t="s">
        <v>903</v>
      </c>
      <c r="D118" s="9" t="s">
        <v>9</v>
      </c>
    </row>
    <row r="119" spans="1:23" ht="15" customHeight="1" x14ac:dyDescent="0.25">
      <c r="A119" s="9" t="s">
        <v>32</v>
      </c>
      <c r="B119" s="10" t="s">
        <v>242</v>
      </c>
      <c r="C119" s="9" t="s">
        <v>903</v>
      </c>
      <c r="D119" s="9" t="s">
        <v>9</v>
      </c>
    </row>
    <row r="120" spans="1:23" ht="15" customHeight="1" x14ac:dyDescent="0.25">
      <c r="A120" s="9" t="s">
        <v>32</v>
      </c>
      <c r="B120" s="10" t="s">
        <v>33</v>
      </c>
      <c r="C120" s="9" t="s">
        <v>903</v>
      </c>
      <c r="D120" s="4" t="s">
        <v>5</v>
      </c>
      <c r="M120" s="4"/>
      <c r="N120" s="4"/>
      <c r="O120" s="4"/>
      <c r="P120" s="4"/>
      <c r="Q120" s="4"/>
      <c r="W120" s="4"/>
    </row>
    <row r="121" spans="1:23" ht="15" customHeight="1" x14ac:dyDescent="0.25">
      <c r="A121" s="9" t="s">
        <v>32</v>
      </c>
      <c r="B121" s="10" t="s">
        <v>46</v>
      </c>
      <c r="C121" s="9" t="s">
        <v>903</v>
      </c>
      <c r="D121" s="9" t="s">
        <v>9</v>
      </c>
    </row>
    <row r="122" spans="1:23" ht="15" customHeight="1" x14ac:dyDescent="0.25">
      <c r="A122" s="9" t="s">
        <v>444</v>
      </c>
      <c r="B122" s="10" t="s">
        <v>447</v>
      </c>
      <c r="C122" s="9" t="s">
        <v>9</v>
      </c>
      <c r="D122" s="4" t="s">
        <v>5</v>
      </c>
    </row>
    <row r="123" spans="1:23" ht="15" customHeight="1" x14ac:dyDescent="0.25">
      <c r="A123" s="9" t="s">
        <v>444</v>
      </c>
      <c r="B123" s="10" t="s">
        <v>445</v>
      </c>
      <c r="C123" s="9" t="s">
        <v>9</v>
      </c>
      <c r="D123" s="4" t="s">
        <v>5</v>
      </c>
    </row>
    <row r="124" spans="1:23" ht="15" customHeight="1" x14ac:dyDescent="0.25">
      <c r="A124" s="9" t="s">
        <v>444</v>
      </c>
      <c r="B124" s="10" t="s">
        <v>442</v>
      </c>
      <c r="C124" s="9" t="s">
        <v>5</v>
      </c>
      <c r="D124" s="4" t="s">
        <v>5</v>
      </c>
    </row>
    <row r="125" spans="1:23" ht="15" customHeight="1" x14ac:dyDescent="0.25">
      <c r="A125" s="9" t="s">
        <v>444</v>
      </c>
      <c r="B125" s="10" t="s">
        <v>443</v>
      </c>
      <c r="C125" s="9" t="s">
        <v>9</v>
      </c>
      <c r="D125" s="4" t="s">
        <v>5</v>
      </c>
    </row>
    <row r="126" spans="1:23" ht="15" customHeight="1" x14ac:dyDescent="0.25">
      <c r="A126" s="9" t="s">
        <v>444</v>
      </c>
      <c r="B126" s="10" t="s">
        <v>446</v>
      </c>
      <c r="C126" s="9" t="s">
        <v>9</v>
      </c>
      <c r="D126" s="4" t="s">
        <v>5</v>
      </c>
    </row>
    <row r="127" spans="1:23" ht="15" customHeight="1" x14ac:dyDescent="0.25">
      <c r="A127" s="9" t="s">
        <v>444</v>
      </c>
      <c r="B127" s="10" t="s">
        <v>448</v>
      </c>
      <c r="C127" s="9" t="s">
        <v>9</v>
      </c>
      <c r="D127" s="4" t="s">
        <v>5</v>
      </c>
      <c r="M127" s="4"/>
      <c r="N127" s="4"/>
      <c r="O127" s="4"/>
      <c r="P127" s="4"/>
      <c r="Q127" s="4"/>
      <c r="W127" s="4"/>
    </row>
    <row r="128" spans="1:23" ht="15" customHeight="1" x14ac:dyDescent="0.25">
      <c r="A128" s="9" t="s">
        <v>40</v>
      </c>
      <c r="B128" s="10" t="s">
        <v>459</v>
      </c>
      <c r="C128" s="4" t="s">
        <v>579</v>
      </c>
      <c r="D128" s="4" t="s">
        <v>5</v>
      </c>
      <c r="M128" s="4"/>
      <c r="N128" s="4"/>
      <c r="O128" s="4"/>
      <c r="P128" s="4"/>
      <c r="Q128" s="4"/>
      <c r="W128" s="4"/>
    </row>
    <row r="129" spans="1:23" ht="15" customHeight="1" x14ac:dyDescent="0.25">
      <c r="A129" s="9" t="s">
        <v>40</v>
      </c>
      <c r="B129" s="10" t="s">
        <v>458</v>
      </c>
      <c r="C129" s="4" t="s">
        <v>579</v>
      </c>
      <c r="D129" s="4" t="s">
        <v>5</v>
      </c>
      <c r="M129" s="4"/>
      <c r="N129" s="4"/>
      <c r="O129" s="4"/>
      <c r="P129" s="4"/>
      <c r="Q129" s="4"/>
      <c r="W129" s="4"/>
    </row>
    <row r="130" spans="1:23" ht="15" customHeight="1" x14ac:dyDescent="0.25">
      <c r="A130" s="9" t="s">
        <v>40</v>
      </c>
      <c r="B130" s="10" t="s">
        <v>701</v>
      </c>
      <c r="C130" s="9" t="s">
        <v>579</v>
      </c>
      <c r="D130" s="4" t="s">
        <v>5</v>
      </c>
    </row>
    <row r="131" spans="1:23" ht="15" customHeight="1" x14ac:dyDescent="0.25">
      <c r="A131" s="9" t="s">
        <v>40</v>
      </c>
      <c r="B131" s="10" t="s">
        <v>238</v>
      </c>
      <c r="C131" s="9" t="s">
        <v>9</v>
      </c>
      <c r="D131" s="9" t="s">
        <v>9</v>
      </c>
      <c r="M131" s="4"/>
      <c r="N131" s="4"/>
      <c r="O131" s="4"/>
      <c r="P131" s="4"/>
      <c r="Q131" s="4"/>
      <c r="W131" s="4"/>
    </row>
    <row r="132" spans="1:23" ht="15" customHeight="1" x14ac:dyDescent="0.25">
      <c r="A132" s="9" t="s">
        <v>40</v>
      </c>
      <c r="B132" s="10" t="s">
        <v>457</v>
      </c>
      <c r="C132" s="4" t="s">
        <v>579</v>
      </c>
      <c r="D132" s="4" t="s">
        <v>5</v>
      </c>
    </row>
    <row r="133" spans="1:23" ht="15" customHeight="1" x14ac:dyDescent="0.25">
      <c r="A133" s="9" t="s">
        <v>40</v>
      </c>
      <c r="B133" s="10" t="s">
        <v>41</v>
      </c>
      <c r="C133" s="9" t="s">
        <v>9</v>
      </c>
      <c r="D133" s="9" t="s">
        <v>9</v>
      </c>
      <c r="M133" s="4"/>
      <c r="N133" s="4"/>
      <c r="O133" s="4"/>
      <c r="P133" s="4"/>
      <c r="Q133" s="4"/>
      <c r="W133" s="4"/>
    </row>
    <row r="134" spans="1:23" ht="15" customHeight="1" x14ac:dyDescent="0.25">
      <c r="A134" s="9" t="s">
        <v>40</v>
      </c>
      <c r="B134" s="10" t="s">
        <v>44</v>
      </c>
      <c r="C134" s="9" t="s">
        <v>412</v>
      </c>
      <c r="D134" s="4" t="s">
        <v>5</v>
      </c>
      <c r="M134" s="4"/>
      <c r="N134" s="4"/>
      <c r="O134" s="4"/>
      <c r="P134" s="4"/>
      <c r="Q134" s="4"/>
      <c r="W134" s="4"/>
    </row>
    <row r="135" spans="1:23" ht="15" customHeight="1" x14ac:dyDescent="0.25">
      <c r="A135" s="9" t="s">
        <v>40</v>
      </c>
      <c r="B135" s="10" t="s">
        <v>247</v>
      </c>
      <c r="C135" s="9" t="s">
        <v>579</v>
      </c>
      <c r="D135" s="9" t="s">
        <v>9</v>
      </c>
      <c r="M135" s="4"/>
      <c r="N135" s="4"/>
      <c r="O135" s="4"/>
      <c r="P135" s="4"/>
      <c r="Q135" s="4"/>
      <c r="W135" s="4"/>
    </row>
    <row r="136" spans="1:23" ht="15" customHeight="1" x14ac:dyDescent="0.25">
      <c r="A136" s="9" t="s">
        <v>40</v>
      </c>
      <c r="B136" s="10" t="s">
        <v>126</v>
      </c>
      <c r="C136" s="9" t="s">
        <v>412</v>
      </c>
      <c r="D136" s="4" t="s">
        <v>5</v>
      </c>
      <c r="M136" s="4"/>
      <c r="N136" s="4"/>
      <c r="O136" s="4"/>
      <c r="P136" s="4"/>
      <c r="Q136" s="4"/>
      <c r="W136" s="4"/>
    </row>
    <row r="137" spans="1:23" ht="15" customHeight="1" x14ac:dyDescent="0.25">
      <c r="A137" s="9" t="s">
        <v>40</v>
      </c>
      <c r="B137" s="10" t="s">
        <v>414</v>
      </c>
      <c r="C137" s="9" t="s">
        <v>579</v>
      </c>
      <c r="D137" s="4" t="s">
        <v>5</v>
      </c>
      <c r="M137" s="4"/>
      <c r="N137" s="4"/>
      <c r="O137" s="4"/>
      <c r="P137" s="4"/>
      <c r="Q137" s="4"/>
      <c r="W137" s="4"/>
    </row>
    <row r="138" spans="1:23" ht="15" customHeight="1" x14ac:dyDescent="0.25">
      <c r="A138" s="9" t="s">
        <v>40</v>
      </c>
      <c r="B138" s="10" t="s">
        <v>43</v>
      </c>
      <c r="C138" s="9" t="s">
        <v>412</v>
      </c>
      <c r="D138" s="9" t="s">
        <v>9</v>
      </c>
    </row>
    <row r="139" spans="1:23" ht="15" customHeight="1" x14ac:dyDescent="0.25">
      <c r="A139" s="9" t="s">
        <v>40</v>
      </c>
      <c r="B139" s="10" t="s">
        <v>239</v>
      </c>
      <c r="C139" s="9" t="s">
        <v>13</v>
      </c>
      <c r="D139" s="4" t="s">
        <v>5</v>
      </c>
    </row>
    <row r="140" spans="1:23" ht="15" customHeight="1" x14ac:dyDescent="0.25">
      <c r="A140" s="9" t="s">
        <v>40</v>
      </c>
      <c r="B140" s="10" t="s">
        <v>757</v>
      </c>
      <c r="C140" s="9" t="s">
        <v>9</v>
      </c>
      <c r="D140" s="4" t="s">
        <v>5</v>
      </c>
    </row>
    <row r="141" spans="1:23" ht="15" customHeight="1" x14ac:dyDescent="0.25">
      <c r="A141" s="9" t="s">
        <v>40</v>
      </c>
      <c r="B141" s="10" t="s">
        <v>45</v>
      </c>
      <c r="C141" s="9" t="s">
        <v>9</v>
      </c>
      <c r="D141" s="4" t="s">
        <v>5</v>
      </c>
    </row>
    <row r="142" spans="1:23" ht="15" customHeight="1" x14ac:dyDescent="0.25">
      <c r="A142" s="9" t="s">
        <v>48</v>
      </c>
      <c r="B142" s="10" t="s">
        <v>249</v>
      </c>
      <c r="C142" s="9" t="s">
        <v>13</v>
      </c>
      <c r="D142" s="4" t="s">
        <v>5</v>
      </c>
    </row>
    <row r="143" spans="1:23" ht="15" customHeight="1" x14ac:dyDescent="0.25">
      <c r="A143" s="9" t="s">
        <v>48</v>
      </c>
      <c r="B143" s="10" t="s">
        <v>460</v>
      </c>
      <c r="C143" s="9" t="s">
        <v>13</v>
      </c>
      <c r="D143" s="4" t="s">
        <v>5</v>
      </c>
      <c r="M143" s="4"/>
      <c r="N143" s="4"/>
      <c r="O143" s="4"/>
      <c r="P143" s="4"/>
      <c r="Q143" s="4"/>
      <c r="W143" s="4"/>
    </row>
    <row r="144" spans="1:23" ht="15" customHeight="1" x14ac:dyDescent="0.25">
      <c r="A144" s="9" t="s">
        <v>48</v>
      </c>
      <c r="B144" s="10" t="s">
        <v>49</v>
      </c>
      <c r="C144" s="9" t="s">
        <v>579</v>
      </c>
      <c r="D144" s="4" t="s">
        <v>5</v>
      </c>
      <c r="M144" s="4"/>
      <c r="N144" s="4"/>
      <c r="O144" s="4"/>
      <c r="P144" s="4"/>
      <c r="Q144" s="4"/>
      <c r="W144" s="4"/>
    </row>
    <row r="145" spans="1:23" ht="15" customHeight="1" x14ac:dyDescent="0.25">
      <c r="A145" s="9" t="s">
        <v>48</v>
      </c>
      <c r="B145" s="10" t="s">
        <v>694</v>
      </c>
      <c r="C145" s="9" t="s">
        <v>579</v>
      </c>
      <c r="D145" s="4" t="s">
        <v>5</v>
      </c>
      <c r="M145" s="4"/>
      <c r="N145" s="4"/>
      <c r="O145" s="4"/>
      <c r="P145" s="4"/>
      <c r="Q145" s="4"/>
      <c r="W145" s="4"/>
    </row>
    <row r="146" spans="1:23" ht="15" customHeight="1" x14ac:dyDescent="0.25">
      <c r="A146" s="9" t="s">
        <v>48</v>
      </c>
      <c r="B146" s="10" t="s">
        <v>697</v>
      </c>
      <c r="C146" s="9" t="s">
        <v>579</v>
      </c>
      <c r="D146" s="4" t="s">
        <v>5</v>
      </c>
    </row>
    <row r="147" spans="1:23" ht="15" customHeight="1" x14ac:dyDescent="0.25">
      <c r="A147" s="9" t="s">
        <v>48</v>
      </c>
      <c r="B147" s="10" t="s">
        <v>464</v>
      </c>
      <c r="C147" s="9" t="s">
        <v>9</v>
      </c>
      <c r="D147" s="4" t="s">
        <v>5</v>
      </c>
    </row>
    <row r="148" spans="1:23" ht="15" customHeight="1" x14ac:dyDescent="0.25">
      <c r="A148" s="9" t="s">
        <v>48</v>
      </c>
      <c r="B148" s="10" t="s">
        <v>251</v>
      </c>
      <c r="C148" s="9" t="s">
        <v>13</v>
      </c>
      <c r="D148" s="4" t="s">
        <v>5</v>
      </c>
    </row>
    <row r="149" spans="1:23" ht="15" customHeight="1" x14ac:dyDescent="0.25">
      <c r="A149" s="9" t="s">
        <v>48</v>
      </c>
      <c r="B149" s="10" t="s">
        <v>461</v>
      </c>
      <c r="C149" s="9" t="s">
        <v>13</v>
      </c>
      <c r="D149" s="4" t="s">
        <v>5</v>
      </c>
    </row>
    <row r="150" spans="1:23" ht="15" customHeight="1" x14ac:dyDescent="0.25">
      <c r="A150" s="9" t="s">
        <v>48</v>
      </c>
      <c r="B150" s="10" t="s">
        <v>250</v>
      </c>
      <c r="C150" s="9" t="s">
        <v>9</v>
      </c>
      <c r="D150" s="4" t="s">
        <v>5</v>
      </c>
    </row>
    <row r="151" spans="1:23" ht="15" customHeight="1" x14ac:dyDescent="0.25">
      <c r="A151" s="9" t="s">
        <v>48</v>
      </c>
      <c r="B151" s="10" t="s">
        <v>462</v>
      </c>
      <c r="C151" s="9" t="s">
        <v>13</v>
      </c>
      <c r="D151" s="4" t="s">
        <v>5</v>
      </c>
    </row>
    <row r="152" spans="1:23" ht="15" customHeight="1" x14ac:dyDescent="0.25">
      <c r="A152" s="9" t="s">
        <v>48</v>
      </c>
      <c r="B152" s="10" t="s">
        <v>252</v>
      </c>
      <c r="C152" s="9" t="s">
        <v>13</v>
      </c>
      <c r="D152" s="4" t="s">
        <v>5</v>
      </c>
      <c r="M152" s="4"/>
      <c r="N152" s="4"/>
      <c r="O152" s="4"/>
      <c r="P152" s="4"/>
      <c r="Q152" s="4"/>
      <c r="W152" s="4"/>
    </row>
    <row r="153" spans="1:23" ht="15" customHeight="1" x14ac:dyDescent="0.25">
      <c r="A153" s="9" t="s">
        <v>48</v>
      </c>
      <c r="B153" s="10" t="s">
        <v>909</v>
      </c>
      <c r="C153" s="9" t="s">
        <v>579</v>
      </c>
      <c r="D153" s="4" t="s">
        <v>5</v>
      </c>
    </row>
    <row r="154" spans="1:23" ht="15" customHeight="1" x14ac:dyDescent="0.25">
      <c r="A154" s="9" t="s">
        <v>48</v>
      </c>
      <c r="B154" s="10" t="s">
        <v>463</v>
      </c>
      <c r="C154" s="9" t="s">
        <v>13</v>
      </c>
      <c r="D154" s="4" t="s">
        <v>5</v>
      </c>
      <c r="M154" s="4"/>
      <c r="N154" s="4"/>
      <c r="O154" s="4"/>
      <c r="P154" s="4"/>
      <c r="Q154" s="4"/>
      <c r="W154" s="4"/>
    </row>
    <row r="155" spans="1:23" ht="15" customHeight="1" x14ac:dyDescent="0.25">
      <c r="A155" s="9" t="s">
        <v>693</v>
      </c>
      <c r="B155" s="10" t="s">
        <v>700</v>
      </c>
      <c r="C155" s="9" t="s">
        <v>579</v>
      </c>
      <c r="D155" s="4" t="s">
        <v>5</v>
      </c>
    </row>
    <row r="156" spans="1:23" ht="15" customHeight="1" x14ac:dyDescent="0.25">
      <c r="A156" s="9" t="s">
        <v>693</v>
      </c>
      <c r="B156" s="10" t="s">
        <v>30</v>
      </c>
      <c r="C156" s="9" t="s">
        <v>5</v>
      </c>
      <c r="D156" s="4" t="s">
        <v>5</v>
      </c>
    </row>
    <row r="157" spans="1:23" ht="15" customHeight="1" x14ac:dyDescent="0.25">
      <c r="A157" s="9" t="s">
        <v>253</v>
      </c>
      <c r="B157" s="10" t="s">
        <v>254</v>
      </c>
      <c r="C157" s="9" t="s">
        <v>903</v>
      </c>
      <c r="D157" s="4" t="s">
        <v>5</v>
      </c>
    </row>
    <row r="158" spans="1:23" ht="15" customHeight="1" x14ac:dyDescent="0.25">
      <c r="A158" s="9" t="s">
        <v>253</v>
      </c>
      <c r="B158" s="10" t="s">
        <v>255</v>
      </c>
      <c r="C158" s="9" t="s">
        <v>903</v>
      </c>
      <c r="D158" s="4" t="s">
        <v>5</v>
      </c>
    </row>
    <row r="159" spans="1:23" ht="15" customHeight="1" x14ac:dyDescent="0.25">
      <c r="A159" s="9" t="s">
        <v>253</v>
      </c>
      <c r="B159" s="10" t="s">
        <v>465</v>
      </c>
      <c r="C159" s="9" t="s">
        <v>903</v>
      </c>
      <c r="D159" s="4" t="s">
        <v>5</v>
      </c>
    </row>
    <row r="160" spans="1:23" ht="15" customHeight="1" x14ac:dyDescent="0.25">
      <c r="A160" s="9" t="s">
        <v>253</v>
      </c>
      <c r="B160" s="10" t="s">
        <v>466</v>
      </c>
      <c r="C160" s="9" t="s">
        <v>903</v>
      </c>
      <c r="D160" s="4" t="s">
        <v>5</v>
      </c>
      <c r="M160" s="4"/>
      <c r="N160" s="4"/>
      <c r="O160" s="4"/>
      <c r="P160" s="4"/>
      <c r="Q160" s="4"/>
      <c r="W160" s="4"/>
    </row>
    <row r="161" spans="1:23" ht="15" customHeight="1" x14ac:dyDescent="0.25">
      <c r="A161" s="9" t="s">
        <v>52</v>
      </c>
      <c r="B161" s="10" t="s">
        <v>256</v>
      </c>
      <c r="C161" s="9" t="s">
        <v>579</v>
      </c>
      <c r="D161" s="4" t="s">
        <v>5</v>
      </c>
    </row>
    <row r="162" spans="1:23" ht="15" customHeight="1" x14ac:dyDescent="0.25">
      <c r="A162" s="9" t="s">
        <v>52</v>
      </c>
      <c r="B162" s="10" t="s">
        <v>467</v>
      </c>
      <c r="C162" s="9" t="s">
        <v>903</v>
      </c>
      <c r="D162" s="4" t="s">
        <v>5</v>
      </c>
    </row>
    <row r="163" spans="1:23" ht="15" customHeight="1" x14ac:dyDescent="0.25">
      <c r="A163" s="9" t="s">
        <v>52</v>
      </c>
      <c r="B163" s="10" t="s">
        <v>31</v>
      </c>
      <c r="C163" s="9" t="s">
        <v>13</v>
      </c>
      <c r="D163" s="4" t="s">
        <v>5</v>
      </c>
      <c r="M163" s="4"/>
      <c r="N163" s="4"/>
      <c r="O163" s="4"/>
      <c r="P163" s="4"/>
      <c r="Q163" s="4"/>
      <c r="W163" s="4"/>
    </row>
    <row r="164" spans="1:23" ht="15" customHeight="1" x14ac:dyDescent="0.25">
      <c r="A164" s="9" t="s">
        <v>52</v>
      </c>
      <c r="B164" s="10" t="s">
        <v>468</v>
      </c>
      <c r="C164" s="9" t="s">
        <v>579</v>
      </c>
      <c r="D164" s="4" t="s">
        <v>5</v>
      </c>
    </row>
    <row r="165" spans="1:23" ht="15" customHeight="1" x14ac:dyDescent="0.25">
      <c r="A165" s="9" t="s">
        <v>53</v>
      </c>
      <c r="B165" s="10" t="s">
        <v>471</v>
      </c>
      <c r="C165" s="9" t="s">
        <v>9</v>
      </c>
      <c r="D165" s="9" t="s">
        <v>9</v>
      </c>
      <c r="M165" s="4"/>
      <c r="N165" s="4"/>
      <c r="O165" s="4"/>
      <c r="P165" s="4"/>
      <c r="Q165" s="4"/>
      <c r="W165" s="4"/>
    </row>
    <row r="166" spans="1:23" ht="15" customHeight="1" x14ac:dyDescent="0.25">
      <c r="A166" s="9" t="s">
        <v>53</v>
      </c>
      <c r="B166" s="10" t="s">
        <v>259</v>
      </c>
      <c r="C166" s="9" t="s">
        <v>579</v>
      </c>
      <c r="D166" s="9" t="s">
        <v>9</v>
      </c>
    </row>
    <row r="167" spans="1:23" ht="15" customHeight="1" x14ac:dyDescent="0.25">
      <c r="A167" s="9" t="s">
        <v>53</v>
      </c>
      <c r="B167" s="10" t="s">
        <v>260</v>
      </c>
      <c r="C167" s="9" t="s">
        <v>9</v>
      </c>
      <c r="D167" s="9" t="s">
        <v>9</v>
      </c>
    </row>
    <row r="168" spans="1:23" ht="15" customHeight="1" x14ac:dyDescent="0.25">
      <c r="A168" s="9" t="s">
        <v>53</v>
      </c>
      <c r="B168" s="10" t="s">
        <v>469</v>
      </c>
      <c r="C168" s="9" t="s">
        <v>9</v>
      </c>
      <c r="D168" s="9" t="s">
        <v>9</v>
      </c>
    </row>
    <row r="169" spans="1:23" ht="15" customHeight="1" x14ac:dyDescent="0.25">
      <c r="A169" s="9" t="s">
        <v>53</v>
      </c>
      <c r="B169" s="10" t="s">
        <v>472</v>
      </c>
      <c r="C169" s="9" t="s">
        <v>9</v>
      </c>
      <c r="D169" s="9" t="s">
        <v>9</v>
      </c>
    </row>
    <row r="170" spans="1:23" ht="15" customHeight="1" x14ac:dyDescent="0.25">
      <c r="A170" s="9" t="s">
        <v>53</v>
      </c>
      <c r="B170" s="10" t="s">
        <v>470</v>
      </c>
      <c r="C170" s="9" t="s">
        <v>9</v>
      </c>
      <c r="D170" s="9" t="s">
        <v>9</v>
      </c>
    </row>
    <row r="171" spans="1:23" ht="15" customHeight="1" x14ac:dyDescent="0.25">
      <c r="A171" s="9" t="s">
        <v>53</v>
      </c>
      <c r="B171" s="10" t="s">
        <v>54</v>
      </c>
      <c r="C171" s="9" t="s">
        <v>9</v>
      </c>
      <c r="D171" s="9" t="s">
        <v>9</v>
      </c>
    </row>
    <row r="172" spans="1:23" ht="15" customHeight="1" x14ac:dyDescent="0.25">
      <c r="A172" s="9" t="s">
        <v>53</v>
      </c>
      <c r="B172" s="10" t="s">
        <v>257</v>
      </c>
      <c r="C172" s="9" t="s">
        <v>9</v>
      </c>
      <c r="D172" s="9" t="s">
        <v>9</v>
      </c>
    </row>
    <row r="173" spans="1:23" ht="15" customHeight="1" x14ac:dyDescent="0.25">
      <c r="A173" s="9" t="s">
        <v>55</v>
      </c>
      <c r="B173" s="10" t="s">
        <v>473</v>
      </c>
      <c r="C173" s="9" t="s">
        <v>13</v>
      </c>
      <c r="D173" s="9" t="s">
        <v>9</v>
      </c>
      <c r="M173" s="4"/>
      <c r="N173" s="4"/>
      <c r="O173" s="4"/>
      <c r="P173" s="4"/>
      <c r="Q173" s="4"/>
      <c r="W173" s="4"/>
    </row>
    <row r="174" spans="1:23" ht="15" customHeight="1" x14ac:dyDescent="0.25">
      <c r="A174" s="9" t="s">
        <v>55</v>
      </c>
      <c r="B174" s="10" t="s">
        <v>263</v>
      </c>
      <c r="C174" s="9" t="s">
        <v>579</v>
      </c>
      <c r="D174" s="9" t="s">
        <v>9</v>
      </c>
      <c r="M174" s="4"/>
      <c r="N174" s="4"/>
      <c r="O174" s="4"/>
      <c r="P174" s="4"/>
      <c r="Q174" s="4"/>
      <c r="W174" s="4"/>
    </row>
    <row r="175" spans="1:23" ht="15" customHeight="1" x14ac:dyDescent="0.25">
      <c r="A175" s="9" t="s">
        <v>55</v>
      </c>
      <c r="B175" s="10" t="s">
        <v>262</v>
      </c>
      <c r="C175" s="9" t="s">
        <v>579</v>
      </c>
      <c r="D175" s="9" t="s">
        <v>9</v>
      </c>
    </row>
    <row r="176" spans="1:23" ht="15" customHeight="1" x14ac:dyDescent="0.25">
      <c r="A176" s="9" t="s">
        <v>55</v>
      </c>
      <c r="B176" s="10" t="s">
        <v>904</v>
      </c>
      <c r="C176" s="9" t="s">
        <v>9</v>
      </c>
      <c r="D176" s="9" t="s">
        <v>9</v>
      </c>
    </row>
    <row r="177" spans="1:23" ht="15" customHeight="1" x14ac:dyDescent="0.25">
      <c r="A177" s="9" t="s">
        <v>55</v>
      </c>
      <c r="B177" s="10" t="s">
        <v>56</v>
      </c>
      <c r="C177" s="9" t="s">
        <v>13</v>
      </c>
      <c r="D177" s="9" t="s">
        <v>9</v>
      </c>
      <c r="M177" s="4"/>
      <c r="N177" s="4"/>
      <c r="O177" s="4"/>
      <c r="P177" s="4"/>
      <c r="Q177" s="4"/>
      <c r="W177" s="4"/>
    </row>
    <row r="178" spans="1:23" ht="15" customHeight="1" x14ac:dyDescent="0.25">
      <c r="A178" s="9" t="s">
        <v>55</v>
      </c>
      <c r="B178" s="10" t="s">
        <v>261</v>
      </c>
      <c r="C178" s="9" t="s">
        <v>579</v>
      </c>
      <c r="D178" s="9" t="s">
        <v>9</v>
      </c>
    </row>
    <row r="179" spans="1:23" ht="15" customHeight="1" x14ac:dyDescent="0.25">
      <c r="A179" s="9" t="s">
        <v>502</v>
      </c>
      <c r="B179" s="10" t="s">
        <v>496</v>
      </c>
      <c r="C179" s="9" t="s">
        <v>9</v>
      </c>
      <c r="D179" s="9" t="s">
        <v>9</v>
      </c>
    </row>
    <row r="180" spans="1:23" ht="15" customHeight="1" x14ac:dyDescent="0.25">
      <c r="A180" s="9" t="s">
        <v>502</v>
      </c>
      <c r="B180" s="10" t="s">
        <v>491</v>
      </c>
      <c r="C180" s="9" t="s">
        <v>9</v>
      </c>
      <c r="D180" s="9" t="s">
        <v>9</v>
      </c>
    </row>
    <row r="181" spans="1:23" ht="15" customHeight="1" x14ac:dyDescent="0.25">
      <c r="A181" s="9" t="s">
        <v>502</v>
      </c>
      <c r="B181" s="10" t="s">
        <v>490</v>
      </c>
      <c r="C181" s="9" t="s">
        <v>9</v>
      </c>
      <c r="D181" s="9" t="s">
        <v>9</v>
      </c>
    </row>
    <row r="182" spans="1:23" ht="15" customHeight="1" x14ac:dyDescent="0.25">
      <c r="A182" s="9" t="s">
        <v>502</v>
      </c>
      <c r="B182" s="10" t="s">
        <v>495</v>
      </c>
      <c r="C182" s="9" t="s">
        <v>9</v>
      </c>
      <c r="D182" s="9" t="s">
        <v>9</v>
      </c>
    </row>
    <row r="183" spans="1:23" ht="15" customHeight="1" x14ac:dyDescent="0.25">
      <c r="A183" s="9" t="s">
        <v>502</v>
      </c>
      <c r="B183" s="10" t="s">
        <v>498</v>
      </c>
      <c r="C183" s="9" t="s">
        <v>9</v>
      </c>
      <c r="D183" s="9" t="s">
        <v>9</v>
      </c>
    </row>
    <row r="184" spans="1:23" ht="15" customHeight="1" x14ac:dyDescent="0.25">
      <c r="A184" s="9" t="s">
        <v>502</v>
      </c>
      <c r="B184" s="10" t="s">
        <v>497</v>
      </c>
      <c r="C184" s="9" t="s">
        <v>9</v>
      </c>
      <c r="D184" s="9" t="s">
        <v>9</v>
      </c>
    </row>
    <row r="185" spans="1:23" ht="15" customHeight="1" x14ac:dyDescent="0.25">
      <c r="A185" s="9" t="s">
        <v>502</v>
      </c>
      <c r="B185" s="10" t="s">
        <v>494</v>
      </c>
      <c r="C185" s="9" t="s">
        <v>9</v>
      </c>
      <c r="D185" s="9" t="s">
        <v>9</v>
      </c>
    </row>
    <row r="186" spans="1:23" ht="15" customHeight="1" x14ac:dyDescent="0.25">
      <c r="A186" s="9" t="s">
        <v>502</v>
      </c>
      <c r="B186" s="10" t="s">
        <v>500</v>
      </c>
      <c r="C186" s="9" t="s">
        <v>9</v>
      </c>
      <c r="D186" s="9" t="s">
        <v>9</v>
      </c>
    </row>
    <row r="187" spans="1:23" ht="15" customHeight="1" x14ac:dyDescent="0.25">
      <c r="A187" s="9" t="s">
        <v>502</v>
      </c>
      <c r="B187" s="10" t="s">
        <v>501</v>
      </c>
      <c r="C187" s="9" t="s">
        <v>9</v>
      </c>
      <c r="D187" s="9" t="s">
        <v>9</v>
      </c>
    </row>
    <row r="188" spans="1:23" ht="15" customHeight="1" x14ac:dyDescent="0.25">
      <c r="A188" s="9" t="s">
        <v>502</v>
      </c>
      <c r="B188" s="10" t="s">
        <v>499</v>
      </c>
      <c r="C188" s="9" t="s">
        <v>9</v>
      </c>
      <c r="D188" s="9" t="s">
        <v>9</v>
      </c>
    </row>
    <row r="189" spans="1:23" ht="15" customHeight="1" x14ac:dyDescent="0.25">
      <c r="A189" s="9" t="s">
        <v>502</v>
      </c>
      <c r="B189" s="10" t="s">
        <v>492</v>
      </c>
      <c r="C189" s="9" t="s">
        <v>9</v>
      </c>
      <c r="D189" s="9" t="s">
        <v>9</v>
      </c>
    </row>
    <row r="190" spans="1:23" ht="15" customHeight="1" x14ac:dyDescent="0.25">
      <c r="A190" s="9" t="s">
        <v>502</v>
      </c>
      <c r="B190" s="10" t="s">
        <v>493</v>
      </c>
      <c r="C190" s="9" t="s">
        <v>9</v>
      </c>
      <c r="D190" s="9" t="s">
        <v>9</v>
      </c>
    </row>
    <row r="191" spans="1:23" ht="15" customHeight="1" x14ac:dyDescent="0.25">
      <c r="A191" s="9" t="s">
        <v>916</v>
      </c>
      <c r="B191" s="10" t="s">
        <v>62</v>
      </c>
      <c r="C191" s="9" t="s">
        <v>9</v>
      </c>
      <c r="D191" s="9" t="s">
        <v>9</v>
      </c>
    </row>
    <row r="192" spans="1:23" ht="15" customHeight="1" x14ac:dyDescent="0.25">
      <c r="A192" s="9" t="s">
        <v>916</v>
      </c>
      <c r="B192" s="10" t="s">
        <v>488</v>
      </c>
      <c r="C192" s="9" t="s">
        <v>9</v>
      </c>
      <c r="D192" s="9" t="s">
        <v>9</v>
      </c>
    </row>
    <row r="193" spans="1:23" ht="15" customHeight="1" x14ac:dyDescent="0.25">
      <c r="A193" s="9" t="s">
        <v>916</v>
      </c>
      <c r="B193" s="10" t="s">
        <v>477</v>
      </c>
      <c r="C193" s="9" t="s">
        <v>9</v>
      </c>
      <c r="D193" s="9" t="s">
        <v>9</v>
      </c>
      <c r="M193" s="4"/>
      <c r="N193" s="4"/>
      <c r="O193" s="4"/>
      <c r="P193" s="4"/>
      <c r="Q193" s="4"/>
      <c r="W193" s="4"/>
    </row>
    <row r="194" spans="1:23" ht="15" customHeight="1" x14ac:dyDescent="0.25">
      <c r="A194" s="9" t="s">
        <v>916</v>
      </c>
      <c r="B194" s="10" t="s">
        <v>273</v>
      </c>
      <c r="C194" s="9" t="s">
        <v>579</v>
      </c>
      <c r="D194" s="9" t="s">
        <v>9</v>
      </c>
    </row>
    <row r="195" spans="1:23" ht="15" customHeight="1" x14ac:dyDescent="0.25">
      <c r="A195" s="9" t="s">
        <v>916</v>
      </c>
      <c r="B195" s="10" t="s">
        <v>478</v>
      </c>
      <c r="C195" s="9" t="s">
        <v>9</v>
      </c>
      <c r="D195" s="9" t="s">
        <v>9</v>
      </c>
    </row>
    <row r="196" spans="1:23" ht="15" customHeight="1" x14ac:dyDescent="0.25">
      <c r="A196" s="9" t="s">
        <v>916</v>
      </c>
      <c r="B196" s="10" t="s">
        <v>482</v>
      </c>
      <c r="C196" s="9" t="s">
        <v>9</v>
      </c>
      <c r="D196" s="9" t="s">
        <v>9</v>
      </c>
    </row>
    <row r="197" spans="1:23" ht="15" customHeight="1" x14ac:dyDescent="0.25">
      <c r="A197" s="9" t="s">
        <v>916</v>
      </c>
      <c r="B197" s="10" t="s">
        <v>272</v>
      </c>
      <c r="C197" s="9" t="s">
        <v>9</v>
      </c>
      <c r="D197" s="9" t="s">
        <v>9</v>
      </c>
    </row>
    <row r="198" spans="1:23" ht="15" customHeight="1" x14ac:dyDescent="0.25">
      <c r="A198" s="9" t="s">
        <v>916</v>
      </c>
      <c r="B198" s="10" t="s">
        <v>270</v>
      </c>
      <c r="C198" s="9" t="s">
        <v>9</v>
      </c>
      <c r="D198" s="9" t="s">
        <v>9</v>
      </c>
    </row>
    <row r="199" spans="1:23" ht="15" customHeight="1" x14ac:dyDescent="0.25">
      <c r="A199" s="9" t="s">
        <v>916</v>
      </c>
      <c r="B199" s="10" t="s">
        <v>271</v>
      </c>
      <c r="C199" s="9" t="s">
        <v>9</v>
      </c>
      <c r="D199" s="9" t="s">
        <v>9</v>
      </c>
    </row>
    <row r="200" spans="1:23" ht="15" customHeight="1" x14ac:dyDescent="0.25">
      <c r="A200" s="9" t="s">
        <v>916</v>
      </c>
      <c r="B200" s="10" t="s">
        <v>281</v>
      </c>
      <c r="C200" s="9" t="s">
        <v>9</v>
      </c>
      <c r="D200" s="9" t="s">
        <v>9</v>
      </c>
    </row>
    <row r="201" spans="1:23" ht="15" customHeight="1" x14ac:dyDescent="0.25">
      <c r="A201" s="9" t="s">
        <v>916</v>
      </c>
      <c r="B201" s="10" t="s">
        <v>280</v>
      </c>
      <c r="C201" s="9" t="s">
        <v>9</v>
      </c>
      <c r="D201" s="9" t="s">
        <v>9</v>
      </c>
    </row>
    <row r="202" spans="1:23" ht="15" customHeight="1" x14ac:dyDescent="0.25">
      <c r="A202" s="9" t="s">
        <v>916</v>
      </c>
      <c r="B202" s="10" t="s">
        <v>484</v>
      </c>
      <c r="C202" s="9" t="s">
        <v>9</v>
      </c>
      <c r="D202" s="9" t="s">
        <v>9</v>
      </c>
    </row>
    <row r="203" spans="1:23" ht="15" customHeight="1" x14ac:dyDescent="0.25">
      <c r="A203" s="9" t="s">
        <v>916</v>
      </c>
      <c r="B203" s="10" t="s">
        <v>483</v>
      </c>
      <c r="C203" s="9" t="s">
        <v>9</v>
      </c>
      <c r="D203" s="9" t="s">
        <v>9</v>
      </c>
    </row>
    <row r="204" spans="1:23" ht="15" customHeight="1" x14ac:dyDescent="0.25">
      <c r="A204" s="9" t="s">
        <v>916</v>
      </c>
      <c r="B204" s="10" t="s">
        <v>284</v>
      </c>
      <c r="C204" s="9" t="s">
        <v>9</v>
      </c>
      <c r="D204" s="9" t="s">
        <v>9</v>
      </c>
    </row>
    <row r="205" spans="1:23" ht="15" customHeight="1" x14ac:dyDescent="0.25">
      <c r="A205" s="9" t="s">
        <v>916</v>
      </c>
      <c r="B205" s="10" t="s">
        <v>278</v>
      </c>
      <c r="C205" s="9" t="s">
        <v>9</v>
      </c>
      <c r="D205" s="9" t="s">
        <v>9</v>
      </c>
    </row>
    <row r="206" spans="1:23" ht="15" customHeight="1" x14ac:dyDescent="0.25">
      <c r="A206" s="9" t="s">
        <v>916</v>
      </c>
      <c r="B206" s="10" t="s">
        <v>279</v>
      </c>
      <c r="C206" s="9" t="s">
        <v>9</v>
      </c>
      <c r="D206" s="9" t="s">
        <v>9</v>
      </c>
    </row>
    <row r="207" spans="1:23" ht="15" customHeight="1" x14ac:dyDescent="0.25">
      <c r="A207" s="9" t="s">
        <v>916</v>
      </c>
      <c r="B207" s="10" t="s">
        <v>277</v>
      </c>
      <c r="C207" s="9" t="s">
        <v>9</v>
      </c>
      <c r="D207" s="9" t="s">
        <v>9</v>
      </c>
    </row>
    <row r="208" spans="1:23" ht="15" customHeight="1" x14ac:dyDescent="0.25">
      <c r="A208" s="9" t="s">
        <v>916</v>
      </c>
      <c r="B208" s="10" t="s">
        <v>276</v>
      </c>
      <c r="C208" s="9" t="s">
        <v>9</v>
      </c>
      <c r="D208" s="9" t="s">
        <v>9</v>
      </c>
    </row>
    <row r="209" spans="1:23" ht="15" customHeight="1" x14ac:dyDescent="0.25">
      <c r="A209" s="9" t="s">
        <v>916</v>
      </c>
      <c r="B209" s="10" t="s">
        <v>479</v>
      </c>
      <c r="C209" s="9" t="s">
        <v>9</v>
      </c>
      <c r="D209" s="9" t="s">
        <v>9</v>
      </c>
    </row>
    <row r="210" spans="1:23" ht="15" customHeight="1" x14ac:dyDescent="0.25">
      <c r="A210" s="9" t="s">
        <v>916</v>
      </c>
      <c r="B210" s="10" t="s">
        <v>58</v>
      </c>
      <c r="C210" s="9" t="s">
        <v>9</v>
      </c>
      <c r="D210" s="9" t="s">
        <v>9</v>
      </c>
    </row>
    <row r="211" spans="1:23" ht="15" customHeight="1" x14ac:dyDescent="0.25">
      <c r="A211" s="9" t="s">
        <v>916</v>
      </c>
      <c r="B211" s="10" t="s">
        <v>106</v>
      </c>
      <c r="C211" s="9" t="s">
        <v>9</v>
      </c>
      <c r="D211" s="9" t="s">
        <v>9</v>
      </c>
    </row>
    <row r="212" spans="1:23" ht="15" customHeight="1" x14ac:dyDescent="0.25">
      <c r="A212" s="9" t="s">
        <v>916</v>
      </c>
      <c r="B212" s="10" t="s">
        <v>487</v>
      </c>
      <c r="C212" s="9" t="s">
        <v>9</v>
      </c>
      <c r="D212" s="9" t="s">
        <v>9</v>
      </c>
    </row>
    <row r="213" spans="1:23" ht="15" customHeight="1" x14ac:dyDescent="0.25">
      <c r="A213" s="9" t="s">
        <v>916</v>
      </c>
      <c r="B213" s="10" t="s">
        <v>489</v>
      </c>
      <c r="C213" s="9" t="s">
        <v>9</v>
      </c>
      <c r="D213" s="9" t="s">
        <v>9</v>
      </c>
    </row>
    <row r="214" spans="1:23" ht="15" customHeight="1" x14ac:dyDescent="0.25">
      <c r="A214" s="9" t="s">
        <v>916</v>
      </c>
      <c r="B214" s="10" t="s">
        <v>59</v>
      </c>
      <c r="C214" s="9" t="s">
        <v>9</v>
      </c>
      <c r="D214" s="9" t="s">
        <v>9</v>
      </c>
      <c r="M214" s="4"/>
      <c r="N214" s="4"/>
      <c r="O214" s="4"/>
      <c r="P214" s="4"/>
      <c r="Q214" s="4"/>
      <c r="W214" s="4"/>
    </row>
    <row r="215" spans="1:23" ht="15" customHeight="1" x14ac:dyDescent="0.25">
      <c r="A215" s="9" t="s">
        <v>916</v>
      </c>
      <c r="B215" s="10" t="s">
        <v>274</v>
      </c>
      <c r="C215" s="9" t="s">
        <v>579</v>
      </c>
      <c r="D215" s="9" t="s">
        <v>9</v>
      </c>
      <c r="M215" s="4"/>
      <c r="N215" s="4"/>
      <c r="O215" s="4"/>
      <c r="P215" s="4"/>
      <c r="Q215" s="4"/>
      <c r="W215" s="4"/>
    </row>
    <row r="216" spans="1:23" ht="15" customHeight="1" x14ac:dyDescent="0.25">
      <c r="A216" s="9" t="s">
        <v>916</v>
      </c>
      <c r="B216" s="10" t="s">
        <v>275</v>
      </c>
      <c r="C216" s="9" t="s">
        <v>579</v>
      </c>
      <c r="D216" s="9" t="s">
        <v>9</v>
      </c>
    </row>
    <row r="217" spans="1:23" ht="15" customHeight="1" x14ac:dyDescent="0.25">
      <c r="A217" s="9" t="s">
        <v>916</v>
      </c>
      <c r="B217" s="10" t="s">
        <v>57</v>
      </c>
      <c r="C217" s="9" t="s">
        <v>9</v>
      </c>
      <c r="D217" s="9" t="s">
        <v>9</v>
      </c>
    </row>
    <row r="218" spans="1:23" ht="15" customHeight="1" x14ac:dyDescent="0.25">
      <c r="A218" s="9" t="s">
        <v>916</v>
      </c>
      <c r="B218" s="10" t="s">
        <v>282</v>
      </c>
      <c r="C218" s="9" t="s">
        <v>9</v>
      </c>
      <c r="D218" s="9" t="s">
        <v>9</v>
      </c>
    </row>
    <row r="219" spans="1:23" ht="15" customHeight="1" x14ac:dyDescent="0.25">
      <c r="A219" s="9" t="s">
        <v>916</v>
      </c>
      <c r="B219" s="10" t="s">
        <v>269</v>
      </c>
      <c r="C219" s="9" t="s">
        <v>9</v>
      </c>
      <c r="D219" s="9" t="s">
        <v>9</v>
      </c>
    </row>
    <row r="220" spans="1:23" ht="15" customHeight="1" x14ac:dyDescent="0.25">
      <c r="A220" s="9" t="s">
        <v>916</v>
      </c>
      <c r="B220" s="10" t="s">
        <v>485</v>
      </c>
      <c r="C220" s="9" t="s">
        <v>9</v>
      </c>
      <c r="D220" s="9" t="s">
        <v>9</v>
      </c>
    </row>
    <row r="221" spans="1:23" ht="15" customHeight="1" x14ac:dyDescent="0.25">
      <c r="A221" s="9" t="s">
        <v>916</v>
      </c>
      <c r="B221" s="10" t="s">
        <v>481</v>
      </c>
      <c r="C221" s="9" t="s">
        <v>9</v>
      </c>
      <c r="D221" s="9" t="s">
        <v>9</v>
      </c>
    </row>
    <row r="222" spans="1:23" ht="15" customHeight="1" x14ac:dyDescent="0.25">
      <c r="A222" s="9" t="s">
        <v>916</v>
      </c>
      <c r="B222" s="10" t="s">
        <v>480</v>
      </c>
      <c r="C222" s="9" t="s">
        <v>9</v>
      </c>
      <c r="D222" s="9" t="s">
        <v>9</v>
      </c>
    </row>
    <row r="223" spans="1:23" ht="15" customHeight="1" x14ac:dyDescent="0.25">
      <c r="A223" s="9" t="s">
        <v>916</v>
      </c>
      <c r="B223" s="10" t="s">
        <v>474</v>
      </c>
      <c r="C223" s="9" t="s">
        <v>9</v>
      </c>
      <c r="D223" s="9" t="s">
        <v>9</v>
      </c>
    </row>
    <row r="224" spans="1:23" ht="15" customHeight="1" x14ac:dyDescent="0.25">
      <c r="A224" s="9" t="s">
        <v>916</v>
      </c>
      <c r="B224" s="10" t="s">
        <v>486</v>
      </c>
      <c r="C224" s="9" t="s">
        <v>9</v>
      </c>
      <c r="D224" s="9" t="s">
        <v>9</v>
      </c>
    </row>
    <row r="225" spans="1:23" ht="15" customHeight="1" x14ac:dyDescent="0.25">
      <c r="A225" s="9" t="s">
        <v>916</v>
      </c>
      <c r="B225" s="10" t="s">
        <v>266</v>
      </c>
      <c r="C225" s="9" t="s">
        <v>9</v>
      </c>
      <c r="D225" s="9" t="s">
        <v>9</v>
      </c>
    </row>
    <row r="226" spans="1:23" ht="15" customHeight="1" x14ac:dyDescent="0.25">
      <c r="A226" s="9" t="s">
        <v>916</v>
      </c>
      <c r="B226" s="10" t="s">
        <v>268</v>
      </c>
      <c r="C226" s="9" t="s">
        <v>9</v>
      </c>
      <c r="D226" s="9" t="s">
        <v>9</v>
      </c>
    </row>
    <row r="227" spans="1:23" ht="15" customHeight="1" x14ac:dyDescent="0.25">
      <c r="A227" s="9" t="s">
        <v>916</v>
      </c>
      <c r="B227" s="10" t="s">
        <v>267</v>
      </c>
      <c r="C227" s="9" t="s">
        <v>9</v>
      </c>
      <c r="D227" s="9" t="s">
        <v>9</v>
      </c>
      <c r="M227" s="4"/>
      <c r="N227" s="4"/>
      <c r="O227" s="4"/>
      <c r="P227" s="4"/>
      <c r="Q227" s="4"/>
      <c r="W227" s="4"/>
    </row>
    <row r="228" spans="1:23" ht="15" customHeight="1" x14ac:dyDescent="0.25">
      <c r="A228" s="9" t="s">
        <v>916</v>
      </c>
      <c r="B228" s="10" t="s">
        <v>265</v>
      </c>
      <c r="C228" s="9" t="s">
        <v>579</v>
      </c>
      <c r="D228" s="9" t="s">
        <v>9</v>
      </c>
    </row>
    <row r="229" spans="1:23" ht="15" customHeight="1" x14ac:dyDescent="0.25">
      <c r="A229" s="9" t="s">
        <v>916</v>
      </c>
      <c r="B229" s="10" t="s">
        <v>63</v>
      </c>
      <c r="C229" s="9" t="s">
        <v>9</v>
      </c>
      <c r="D229" s="9" t="s">
        <v>9</v>
      </c>
    </row>
    <row r="230" spans="1:23" ht="15" customHeight="1" x14ac:dyDescent="0.25">
      <c r="A230" s="9" t="s">
        <v>916</v>
      </c>
      <c r="B230" s="10" t="s">
        <v>61</v>
      </c>
      <c r="C230" s="9" t="s">
        <v>9</v>
      </c>
      <c r="D230" s="9" t="s">
        <v>9</v>
      </c>
    </row>
    <row r="231" spans="1:23" ht="15" customHeight="1" x14ac:dyDescent="0.25">
      <c r="A231" s="9" t="s">
        <v>916</v>
      </c>
      <c r="B231" s="10" t="s">
        <v>60</v>
      </c>
      <c r="C231" s="9" t="s">
        <v>9</v>
      </c>
      <c r="D231" s="9" t="s">
        <v>9</v>
      </c>
    </row>
    <row r="232" spans="1:23" ht="15" customHeight="1" x14ac:dyDescent="0.25">
      <c r="A232" s="9" t="s">
        <v>916</v>
      </c>
      <c r="B232" s="10" t="s">
        <v>283</v>
      </c>
      <c r="C232" s="9" t="s">
        <v>9</v>
      </c>
      <c r="D232" s="9" t="s">
        <v>9</v>
      </c>
    </row>
    <row r="233" spans="1:23" ht="15" customHeight="1" x14ac:dyDescent="0.25">
      <c r="A233" s="9" t="s">
        <v>916</v>
      </c>
      <c r="B233" s="10" t="s">
        <v>64</v>
      </c>
      <c r="C233" s="9" t="s">
        <v>9</v>
      </c>
      <c r="D233" s="9" t="s">
        <v>9</v>
      </c>
    </row>
    <row r="234" spans="1:23" ht="15" customHeight="1" x14ac:dyDescent="0.25">
      <c r="A234" s="9" t="s">
        <v>916</v>
      </c>
      <c r="B234" s="10" t="s">
        <v>475</v>
      </c>
      <c r="C234" s="9" t="s">
        <v>9</v>
      </c>
      <c r="D234" s="9" t="s">
        <v>9</v>
      </c>
    </row>
    <row r="235" spans="1:23" ht="15" customHeight="1" x14ac:dyDescent="0.25">
      <c r="A235" s="9" t="s">
        <v>916</v>
      </c>
      <c r="B235" s="10" t="s">
        <v>476</v>
      </c>
      <c r="C235" s="9" t="s">
        <v>9</v>
      </c>
      <c r="D235" s="9" t="s">
        <v>9</v>
      </c>
    </row>
    <row r="236" spans="1:23" ht="15" customHeight="1" x14ac:dyDescent="0.25">
      <c r="A236" s="9" t="s">
        <v>287</v>
      </c>
      <c r="B236" s="10" t="s">
        <v>286</v>
      </c>
      <c r="C236" s="9" t="s">
        <v>9</v>
      </c>
      <c r="D236" s="9" t="s">
        <v>9</v>
      </c>
    </row>
    <row r="237" spans="1:23" ht="15" customHeight="1" x14ac:dyDescent="0.25">
      <c r="A237" s="9" t="s">
        <v>287</v>
      </c>
      <c r="B237" s="10" t="s">
        <v>505</v>
      </c>
      <c r="C237" s="9" t="s">
        <v>9</v>
      </c>
      <c r="D237" s="9" t="s">
        <v>9</v>
      </c>
    </row>
    <row r="238" spans="1:23" ht="15" customHeight="1" x14ac:dyDescent="0.25">
      <c r="A238" s="9" t="s">
        <v>287</v>
      </c>
      <c r="B238" s="10" t="s">
        <v>504</v>
      </c>
      <c r="C238" s="9" t="s">
        <v>9</v>
      </c>
      <c r="D238" s="9" t="s">
        <v>9</v>
      </c>
    </row>
    <row r="239" spans="1:23" ht="15" customHeight="1" x14ac:dyDescent="0.25">
      <c r="A239" s="9" t="s">
        <v>287</v>
      </c>
      <c r="B239" s="10" t="s">
        <v>285</v>
      </c>
      <c r="C239" s="9" t="s">
        <v>9</v>
      </c>
      <c r="D239" s="9" t="s">
        <v>9</v>
      </c>
    </row>
    <row r="240" spans="1:23" ht="15" customHeight="1" x14ac:dyDescent="0.25">
      <c r="A240" s="9" t="s">
        <v>287</v>
      </c>
      <c r="B240" s="10" t="s">
        <v>503</v>
      </c>
      <c r="C240" s="9" t="s">
        <v>9</v>
      </c>
      <c r="D240" s="9" t="s">
        <v>9</v>
      </c>
    </row>
    <row r="241" spans="1:4" ht="15" customHeight="1" x14ac:dyDescent="0.25">
      <c r="A241" s="9" t="s">
        <v>65</v>
      </c>
      <c r="B241" s="10" t="s">
        <v>330</v>
      </c>
      <c r="C241" s="9" t="s">
        <v>9</v>
      </c>
      <c r="D241" s="9" t="s">
        <v>9</v>
      </c>
    </row>
    <row r="242" spans="1:4" ht="15" customHeight="1" x14ac:dyDescent="0.25">
      <c r="A242" s="9" t="s">
        <v>65</v>
      </c>
      <c r="B242" s="10" t="s">
        <v>264</v>
      </c>
      <c r="C242" s="9" t="s">
        <v>13</v>
      </c>
      <c r="D242" s="9" t="s">
        <v>9</v>
      </c>
    </row>
    <row r="243" spans="1:4" ht="15" customHeight="1" x14ac:dyDescent="0.25">
      <c r="A243" s="9" t="s">
        <v>65</v>
      </c>
      <c r="B243" s="10" t="s">
        <v>66</v>
      </c>
      <c r="C243" s="9" t="s">
        <v>9</v>
      </c>
      <c r="D243" s="9" t="s">
        <v>9</v>
      </c>
    </row>
    <row r="244" spans="1:4" ht="15" customHeight="1" x14ac:dyDescent="0.25">
      <c r="A244" s="9" t="s">
        <v>289</v>
      </c>
      <c r="B244" s="10" t="s">
        <v>290</v>
      </c>
      <c r="C244" s="9" t="s">
        <v>9</v>
      </c>
      <c r="D244" s="4" t="s">
        <v>5</v>
      </c>
    </row>
    <row r="245" spans="1:4" ht="15" customHeight="1" x14ac:dyDescent="0.25">
      <c r="A245" s="9" t="s">
        <v>976</v>
      </c>
      <c r="B245" s="10" t="s">
        <v>506</v>
      </c>
      <c r="C245" s="9" t="s">
        <v>9</v>
      </c>
      <c r="D245" s="4" t="s">
        <v>5</v>
      </c>
    </row>
    <row r="246" spans="1:4" ht="15" customHeight="1" x14ac:dyDescent="0.25">
      <c r="A246" s="9" t="s">
        <v>67</v>
      </c>
      <c r="B246" s="10" t="s">
        <v>68</v>
      </c>
      <c r="C246" s="9" t="s">
        <v>9</v>
      </c>
      <c r="D246" s="9" t="s">
        <v>9</v>
      </c>
    </row>
    <row r="247" spans="1:4" ht="15" customHeight="1" x14ac:dyDescent="0.25">
      <c r="A247" s="9" t="s">
        <v>69</v>
      </c>
      <c r="B247" s="10" t="s">
        <v>519</v>
      </c>
      <c r="C247" s="9" t="s">
        <v>13</v>
      </c>
      <c r="D247" s="4" t="s">
        <v>5</v>
      </c>
    </row>
    <row r="248" spans="1:4" ht="15" customHeight="1" x14ac:dyDescent="0.25">
      <c r="A248" s="9" t="s">
        <v>69</v>
      </c>
      <c r="B248" s="10" t="s">
        <v>516</v>
      </c>
      <c r="C248" s="9" t="s">
        <v>9</v>
      </c>
      <c r="D248" s="4" t="s">
        <v>5</v>
      </c>
    </row>
    <row r="249" spans="1:4" ht="15" customHeight="1" x14ac:dyDescent="0.25">
      <c r="A249" s="9" t="s">
        <v>69</v>
      </c>
      <c r="B249" s="10" t="s">
        <v>292</v>
      </c>
      <c r="C249" s="9" t="s">
        <v>9</v>
      </c>
      <c r="D249" s="4" t="s">
        <v>5</v>
      </c>
    </row>
    <row r="250" spans="1:4" ht="15" customHeight="1" x14ac:dyDescent="0.25">
      <c r="A250" s="9" t="s">
        <v>69</v>
      </c>
      <c r="B250" s="10" t="s">
        <v>71</v>
      </c>
      <c r="C250" s="9" t="s">
        <v>13</v>
      </c>
      <c r="D250" s="4" t="s">
        <v>5</v>
      </c>
    </row>
    <row r="251" spans="1:4" ht="15" customHeight="1" x14ac:dyDescent="0.25">
      <c r="A251" s="9" t="s">
        <v>69</v>
      </c>
      <c r="B251" s="10" t="s">
        <v>518</v>
      </c>
      <c r="C251" s="9" t="s">
        <v>911</v>
      </c>
      <c r="D251" s="4" t="s">
        <v>5</v>
      </c>
    </row>
    <row r="252" spans="1:4" ht="15" customHeight="1" x14ac:dyDescent="0.25">
      <c r="A252" s="9" t="s">
        <v>69</v>
      </c>
      <c r="B252" s="10" t="s">
        <v>291</v>
      </c>
      <c r="C252" s="9" t="s">
        <v>13</v>
      </c>
      <c r="D252" s="4" t="s">
        <v>5</v>
      </c>
    </row>
    <row r="253" spans="1:4" ht="15" customHeight="1" x14ac:dyDescent="0.25">
      <c r="A253" s="3" t="s">
        <v>69</v>
      </c>
      <c r="B253" s="10" t="s">
        <v>522</v>
      </c>
      <c r="C253" s="9" t="s">
        <v>9</v>
      </c>
      <c r="D253" s="4" t="s">
        <v>5</v>
      </c>
    </row>
    <row r="254" spans="1:4" ht="15" customHeight="1" x14ac:dyDescent="0.25">
      <c r="A254" s="9" t="s">
        <v>69</v>
      </c>
      <c r="B254" s="10" t="s">
        <v>507</v>
      </c>
      <c r="C254" s="9" t="s">
        <v>9</v>
      </c>
      <c r="D254" s="4" t="s">
        <v>5</v>
      </c>
    </row>
    <row r="255" spans="1:4" ht="15" customHeight="1" x14ac:dyDescent="0.25">
      <c r="A255" s="9" t="s">
        <v>69</v>
      </c>
      <c r="B255" s="10" t="s">
        <v>510</v>
      </c>
      <c r="C255" s="9" t="s">
        <v>9</v>
      </c>
      <c r="D255" s="4" t="s">
        <v>5</v>
      </c>
    </row>
    <row r="256" spans="1:4" ht="15" customHeight="1" x14ac:dyDescent="0.25">
      <c r="A256" s="9" t="s">
        <v>69</v>
      </c>
      <c r="B256" s="10" t="s">
        <v>514</v>
      </c>
      <c r="C256" s="9" t="s">
        <v>9</v>
      </c>
      <c r="D256" s="4" t="s">
        <v>5</v>
      </c>
    </row>
    <row r="257" spans="1:23" ht="15" customHeight="1" x14ac:dyDescent="0.25">
      <c r="A257" s="9" t="s">
        <v>69</v>
      </c>
      <c r="B257" s="10" t="s">
        <v>511</v>
      </c>
      <c r="C257" s="9" t="s">
        <v>9</v>
      </c>
      <c r="D257" s="4" t="s">
        <v>5</v>
      </c>
    </row>
    <row r="258" spans="1:23" ht="15" customHeight="1" x14ac:dyDescent="0.25">
      <c r="A258" s="9" t="s">
        <v>69</v>
      </c>
      <c r="B258" s="10" t="s">
        <v>517</v>
      </c>
      <c r="C258" s="9" t="s">
        <v>13</v>
      </c>
      <c r="D258" s="4" t="s">
        <v>5</v>
      </c>
    </row>
    <row r="259" spans="1:23" ht="15" customHeight="1" x14ac:dyDescent="0.25">
      <c r="A259" s="9" t="s">
        <v>69</v>
      </c>
      <c r="B259" s="10" t="s">
        <v>77</v>
      </c>
      <c r="C259" s="9" t="s">
        <v>13</v>
      </c>
      <c r="D259" s="4" t="s">
        <v>5</v>
      </c>
    </row>
    <row r="260" spans="1:23" ht="15" customHeight="1" x14ac:dyDescent="0.25">
      <c r="A260" s="9" t="s">
        <v>69</v>
      </c>
      <c r="B260" s="10" t="s">
        <v>70</v>
      </c>
      <c r="C260" s="9" t="s">
        <v>13</v>
      </c>
      <c r="D260" s="4" t="s">
        <v>5</v>
      </c>
    </row>
    <row r="261" spans="1:23" ht="15" customHeight="1" x14ac:dyDescent="0.25">
      <c r="A261" s="9" t="s">
        <v>69</v>
      </c>
      <c r="B261" s="10" t="s">
        <v>72</v>
      </c>
      <c r="C261" s="9" t="s">
        <v>13</v>
      </c>
      <c r="D261" s="4" t="s">
        <v>5</v>
      </c>
    </row>
    <row r="262" spans="1:23" ht="15" customHeight="1" x14ac:dyDescent="0.25">
      <c r="A262" s="9" t="s">
        <v>69</v>
      </c>
      <c r="B262" s="10" t="s">
        <v>523</v>
      </c>
      <c r="C262" s="9" t="s">
        <v>9</v>
      </c>
      <c r="D262" s="4" t="s">
        <v>5</v>
      </c>
      <c r="M262" s="4"/>
      <c r="N262" s="4"/>
      <c r="O262" s="4"/>
      <c r="P262" s="4"/>
      <c r="Q262" s="4"/>
      <c r="W262" s="4"/>
    </row>
    <row r="263" spans="1:23" ht="15" customHeight="1" x14ac:dyDescent="0.25">
      <c r="A263" s="9" t="s">
        <v>69</v>
      </c>
      <c r="B263" s="10" t="s">
        <v>515</v>
      </c>
      <c r="C263" s="9" t="s">
        <v>579</v>
      </c>
      <c r="D263" s="4" t="s">
        <v>5</v>
      </c>
    </row>
    <row r="264" spans="1:23" ht="15" customHeight="1" x14ac:dyDescent="0.25">
      <c r="A264" s="9" t="s">
        <v>69</v>
      </c>
      <c r="B264" s="10" t="s">
        <v>513</v>
      </c>
      <c r="C264" s="9" t="s">
        <v>9</v>
      </c>
      <c r="D264" s="4" t="s">
        <v>5</v>
      </c>
    </row>
    <row r="265" spans="1:23" ht="15" customHeight="1" x14ac:dyDescent="0.25">
      <c r="A265" s="9" t="s">
        <v>69</v>
      </c>
      <c r="B265" s="10" t="s">
        <v>508</v>
      </c>
      <c r="C265" s="9" t="s">
        <v>9</v>
      </c>
      <c r="D265" s="4" t="s">
        <v>5</v>
      </c>
    </row>
    <row r="266" spans="1:23" ht="15" customHeight="1" x14ac:dyDescent="0.25">
      <c r="A266" s="9" t="s">
        <v>69</v>
      </c>
      <c r="B266" s="10" t="s">
        <v>509</v>
      </c>
      <c r="C266" s="9" t="s">
        <v>9</v>
      </c>
      <c r="D266" s="4" t="s">
        <v>5</v>
      </c>
      <c r="M266" s="4"/>
      <c r="N266" s="4"/>
      <c r="O266" s="4"/>
      <c r="P266" s="4"/>
      <c r="Q266" s="4"/>
      <c r="W266" s="4"/>
    </row>
    <row r="267" spans="1:23" ht="15" customHeight="1" x14ac:dyDescent="0.25">
      <c r="A267" s="9" t="s">
        <v>69</v>
      </c>
      <c r="B267" s="10" t="s">
        <v>94</v>
      </c>
      <c r="C267" s="9" t="s">
        <v>579</v>
      </c>
      <c r="D267" s="4" t="s">
        <v>5</v>
      </c>
      <c r="M267" s="4"/>
      <c r="N267" s="4"/>
      <c r="O267" s="4"/>
      <c r="P267" s="4"/>
      <c r="Q267" s="4"/>
      <c r="W267" s="4"/>
    </row>
    <row r="268" spans="1:23" ht="15" customHeight="1" x14ac:dyDescent="0.25">
      <c r="A268" s="9" t="s">
        <v>69</v>
      </c>
      <c r="B268" s="10" t="s">
        <v>512</v>
      </c>
      <c r="C268" s="9" t="s">
        <v>579</v>
      </c>
      <c r="D268" s="4" t="s">
        <v>5</v>
      </c>
    </row>
    <row r="269" spans="1:23" ht="15" customHeight="1" x14ac:dyDescent="0.25">
      <c r="A269" s="9" t="s">
        <v>524</v>
      </c>
      <c r="B269" s="10" t="s">
        <v>526</v>
      </c>
      <c r="C269" s="9" t="s">
        <v>9</v>
      </c>
      <c r="D269" s="4" t="s">
        <v>5</v>
      </c>
    </row>
    <row r="270" spans="1:23" ht="15" customHeight="1" x14ac:dyDescent="0.25">
      <c r="A270" s="9" t="s">
        <v>524</v>
      </c>
      <c r="B270" s="10" t="s">
        <v>703</v>
      </c>
      <c r="C270" s="9" t="s">
        <v>9</v>
      </c>
      <c r="D270" s="4" t="s">
        <v>5</v>
      </c>
    </row>
    <row r="271" spans="1:23" ht="15" customHeight="1" x14ac:dyDescent="0.25">
      <c r="A271" s="9" t="s">
        <v>524</v>
      </c>
      <c r="B271" s="10" t="s">
        <v>525</v>
      </c>
      <c r="C271" s="9" t="s">
        <v>9</v>
      </c>
      <c r="D271" s="4" t="s">
        <v>5</v>
      </c>
    </row>
    <row r="272" spans="1:23" ht="15" customHeight="1" x14ac:dyDescent="0.25">
      <c r="A272" s="3" t="s">
        <v>73</v>
      </c>
      <c r="B272" s="10" t="s">
        <v>74</v>
      </c>
      <c r="C272" s="9" t="s">
        <v>9</v>
      </c>
      <c r="D272" s="4" t="s">
        <v>5</v>
      </c>
    </row>
    <row r="273" spans="1:23" ht="15" customHeight="1" x14ac:dyDescent="0.25">
      <c r="A273" s="3" t="s">
        <v>73</v>
      </c>
      <c r="B273" s="10" t="s">
        <v>527</v>
      </c>
      <c r="C273" s="9" t="s">
        <v>9</v>
      </c>
      <c r="D273" s="4" t="s">
        <v>5</v>
      </c>
    </row>
    <row r="274" spans="1:23" ht="15" customHeight="1" x14ac:dyDescent="0.25">
      <c r="A274" s="3" t="s">
        <v>73</v>
      </c>
      <c r="B274" s="10" t="s">
        <v>528</v>
      </c>
      <c r="C274" s="9" t="s">
        <v>9</v>
      </c>
      <c r="D274" s="4" t="s">
        <v>5</v>
      </c>
    </row>
    <row r="275" spans="1:23" ht="15" customHeight="1" x14ac:dyDescent="0.25">
      <c r="A275" s="9" t="s">
        <v>75</v>
      </c>
      <c r="B275" s="10" t="s">
        <v>530</v>
      </c>
      <c r="C275" s="9" t="s">
        <v>13</v>
      </c>
      <c r="D275" s="4" t="s">
        <v>5</v>
      </c>
      <c r="M275" s="4"/>
      <c r="N275" s="4"/>
      <c r="O275" s="4"/>
      <c r="P275" s="4"/>
      <c r="Q275" s="4"/>
      <c r="W275" s="4"/>
    </row>
    <row r="276" spans="1:23" ht="15" customHeight="1" x14ac:dyDescent="0.25">
      <c r="A276" s="9" t="s">
        <v>75</v>
      </c>
      <c r="B276" s="10" t="s">
        <v>293</v>
      </c>
      <c r="C276" s="9" t="s">
        <v>9</v>
      </c>
      <c r="D276" s="4" t="s">
        <v>5</v>
      </c>
      <c r="M276" s="4"/>
      <c r="N276" s="4"/>
      <c r="O276" s="4"/>
      <c r="P276" s="4"/>
      <c r="Q276" s="4"/>
      <c r="W276" s="4"/>
    </row>
    <row r="277" spans="1:23" ht="15" customHeight="1" x14ac:dyDescent="0.25">
      <c r="A277" s="9" t="s">
        <v>75</v>
      </c>
      <c r="B277" s="10" t="s">
        <v>296</v>
      </c>
      <c r="C277" s="9" t="s">
        <v>579</v>
      </c>
      <c r="D277" s="4" t="s">
        <v>5</v>
      </c>
    </row>
    <row r="278" spans="1:23" ht="15" customHeight="1" x14ac:dyDescent="0.25">
      <c r="A278" s="9" t="s">
        <v>75</v>
      </c>
      <c r="B278" s="10" t="s">
        <v>295</v>
      </c>
      <c r="C278" s="9" t="s">
        <v>579</v>
      </c>
      <c r="D278" s="4" t="s">
        <v>5</v>
      </c>
    </row>
    <row r="279" spans="1:23" ht="15" customHeight="1" x14ac:dyDescent="0.25">
      <c r="A279" s="9" t="s">
        <v>75</v>
      </c>
      <c r="B279" s="10" t="s">
        <v>520</v>
      </c>
      <c r="C279" s="9" t="s">
        <v>9</v>
      </c>
      <c r="D279" s="4" t="s">
        <v>5</v>
      </c>
    </row>
    <row r="280" spans="1:23" ht="15" customHeight="1" x14ac:dyDescent="0.25">
      <c r="A280" s="9" t="s">
        <v>75</v>
      </c>
      <c r="B280" s="10" t="s">
        <v>294</v>
      </c>
      <c r="C280" s="9" t="s">
        <v>9</v>
      </c>
      <c r="D280" s="4" t="s">
        <v>5</v>
      </c>
    </row>
    <row r="281" spans="1:23" ht="15" customHeight="1" x14ac:dyDescent="0.25">
      <c r="A281" s="9" t="s">
        <v>75</v>
      </c>
      <c r="B281" s="10" t="s">
        <v>529</v>
      </c>
      <c r="C281" s="9" t="s">
        <v>9</v>
      </c>
      <c r="D281" s="4" t="s">
        <v>5</v>
      </c>
    </row>
    <row r="282" spans="1:23" ht="15" customHeight="1" x14ac:dyDescent="0.25">
      <c r="A282" s="9" t="s">
        <v>75</v>
      </c>
      <c r="B282" s="10" t="s">
        <v>76</v>
      </c>
      <c r="C282" s="9" t="s">
        <v>9</v>
      </c>
      <c r="D282" s="4" t="s">
        <v>5</v>
      </c>
      <c r="M282" s="4"/>
      <c r="N282" s="4"/>
      <c r="O282" s="4"/>
      <c r="P282" s="4"/>
      <c r="Q282" s="4"/>
      <c r="W282" s="4"/>
    </row>
    <row r="283" spans="1:23" ht="15" customHeight="1" x14ac:dyDescent="0.25">
      <c r="A283" s="9" t="s">
        <v>75</v>
      </c>
      <c r="B283" s="10" t="s">
        <v>521</v>
      </c>
      <c r="C283" s="9" t="s">
        <v>9</v>
      </c>
      <c r="D283" s="4" t="s">
        <v>5</v>
      </c>
      <c r="M283" s="4"/>
      <c r="N283" s="4"/>
      <c r="O283" s="4"/>
      <c r="P283" s="4"/>
      <c r="Q283" s="4"/>
      <c r="W283" s="4"/>
    </row>
    <row r="284" spans="1:23" ht="15" customHeight="1" x14ac:dyDescent="0.25">
      <c r="A284" s="9" t="s">
        <v>297</v>
      </c>
      <c r="B284" s="10" t="s">
        <v>299</v>
      </c>
      <c r="C284" s="9" t="s">
        <v>579</v>
      </c>
      <c r="D284" s="9" t="s">
        <v>9</v>
      </c>
    </row>
    <row r="285" spans="1:23" ht="15" customHeight="1" x14ac:dyDescent="0.25">
      <c r="A285" s="9" t="s">
        <v>297</v>
      </c>
      <c r="B285" s="10" t="s">
        <v>298</v>
      </c>
      <c r="C285" s="9" t="s">
        <v>579</v>
      </c>
      <c r="D285" s="9" t="s">
        <v>9</v>
      </c>
    </row>
    <row r="286" spans="1:23" ht="15" customHeight="1" x14ac:dyDescent="0.25">
      <c r="A286" s="9" t="s">
        <v>78</v>
      </c>
      <c r="B286" s="10" t="s">
        <v>535</v>
      </c>
      <c r="C286" s="9" t="s">
        <v>9</v>
      </c>
      <c r="D286" s="9" t="s">
        <v>9</v>
      </c>
    </row>
    <row r="287" spans="1:23" ht="15" customHeight="1" x14ac:dyDescent="0.25">
      <c r="A287" s="9" t="s">
        <v>78</v>
      </c>
      <c r="B287" s="10" t="s">
        <v>531</v>
      </c>
      <c r="C287" s="9" t="s">
        <v>9</v>
      </c>
      <c r="D287" s="9" t="s">
        <v>9</v>
      </c>
    </row>
    <row r="288" spans="1:23" ht="15" customHeight="1" x14ac:dyDescent="0.25">
      <c r="A288" s="9" t="s">
        <v>78</v>
      </c>
      <c r="B288" s="10" t="s">
        <v>542</v>
      </c>
      <c r="C288" s="9" t="s">
        <v>9</v>
      </c>
      <c r="D288" s="9" t="s">
        <v>9</v>
      </c>
    </row>
    <row r="289" spans="1:23" ht="15" customHeight="1" x14ac:dyDescent="0.25">
      <c r="A289" s="9" t="s">
        <v>78</v>
      </c>
      <c r="B289" s="10" t="s">
        <v>536</v>
      </c>
      <c r="C289" s="9" t="s">
        <v>9</v>
      </c>
      <c r="D289" s="9" t="s">
        <v>9</v>
      </c>
    </row>
    <row r="290" spans="1:23" ht="15" customHeight="1" x14ac:dyDescent="0.25">
      <c r="A290" s="9" t="s">
        <v>78</v>
      </c>
      <c r="B290" s="10" t="s">
        <v>304</v>
      </c>
      <c r="C290" s="9" t="s">
        <v>9</v>
      </c>
      <c r="D290" s="9" t="s">
        <v>9</v>
      </c>
    </row>
    <row r="291" spans="1:23" ht="15" customHeight="1" x14ac:dyDescent="0.25">
      <c r="A291" s="9" t="s">
        <v>78</v>
      </c>
      <c r="B291" s="10" t="s">
        <v>539</v>
      </c>
      <c r="C291" s="9" t="s">
        <v>9</v>
      </c>
      <c r="D291" s="9" t="s">
        <v>9</v>
      </c>
    </row>
    <row r="292" spans="1:23" ht="15" customHeight="1" x14ac:dyDescent="0.25">
      <c r="A292" s="9" t="s">
        <v>78</v>
      </c>
      <c r="B292" s="10" t="s">
        <v>538</v>
      </c>
      <c r="C292" s="9" t="s">
        <v>9</v>
      </c>
      <c r="D292" s="9" t="s">
        <v>9</v>
      </c>
    </row>
    <row r="293" spans="1:23" ht="15" customHeight="1" x14ac:dyDescent="0.25">
      <c r="A293" s="9" t="s">
        <v>78</v>
      </c>
      <c r="B293" s="10" t="s">
        <v>303</v>
      </c>
      <c r="C293" s="9" t="s">
        <v>13</v>
      </c>
      <c r="D293" s="9" t="s">
        <v>9</v>
      </c>
    </row>
    <row r="294" spans="1:23" ht="15" customHeight="1" x14ac:dyDescent="0.25">
      <c r="A294" s="9" t="s">
        <v>78</v>
      </c>
      <c r="B294" s="10" t="s">
        <v>302</v>
      </c>
      <c r="C294" s="9" t="s">
        <v>13</v>
      </c>
      <c r="D294" s="9" t="s">
        <v>9</v>
      </c>
    </row>
    <row r="295" spans="1:23" ht="15" customHeight="1" x14ac:dyDescent="0.25">
      <c r="A295" s="9" t="s">
        <v>78</v>
      </c>
      <c r="B295" s="10" t="s">
        <v>305</v>
      </c>
      <c r="C295" s="9" t="s">
        <v>9</v>
      </c>
      <c r="D295" s="9" t="s">
        <v>9</v>
      </c>
    </row>
    <row r="296" spans="1:23" ht="15" customHeight="1" x14ac:dyDescent="0.25">
      <c r="A296" s="9" t="s">
        <v>78</v>
      </c>
      <c r="B296" s="10" t="s">
        <v>540</v>
      </c>
      <c r="C296" s="9" t="s">
        <v>13</v>
      </c>
      <c r="D296" s="9" t="s">
        <v>9</v>
      </c>
    </row>
    <row r="297" spans="1:23" ht="15" customHeight="1" x14ac:dyDescent="0.25">
      <c r="A297" s="9" t="s">
        <v>78</v>
      </c>
      <c r="B297" s="10" t="s">
        <v>537</v>
      </c>
      <c r="C297" s="9" t="s">
        <v>9</v>
      </c>
      <c r="D297" s="9" t="s">
        <v>9</v>
      </c>
    </row>
    <row r="298" spans="1:23" ht="15" customHeight="1" x14ac:dyDescent="0.25">
      <c r="A298" s="9" t="s">
        <v>78</v>
      </c>
      <c r="B298" s="10" t="s">
        <v>533</v>
      </c>
      <c r="C298" s="9" t="s">
        <v>9</v>
      </c>
      <c r="D298" s="9" t="s">
        <v>9</v>
      </c>
    </row>
    <row r="299" spans="1:23" ht="15" customHeight="1" x14ac:dyDescent="0.25">
      <c r="A299" s="9" t="s">
        <v>78</v>
      </c>
      <c r="B299" s="10" t="s">
        <v>541</v>
      </c>
      <c r="C299" s="9" t="s">
        <v>9</v>
      </c>
      <c r="D299" s="9" t="s">
        <v>9</v>
      </c>
    </row>
    <row r="300" spans="1:23" ht="15" customHeight="1" x14ac:dyDescent="0.25">
      <c r="A300" s="9" t="s">
        <v>78</v>
      </c>
      <c r="B300" s="10" t="s">
        <v>534</v>
      </c>
      <c r="C300" s="9" t="s">
        <v>9</v>
      </c>
      <c r="D300" s="9" t="s">
        <v>9</v>
      </c>
    </row>
    <row r="301" spans="1:23" ht="15" customHeight="1" x14ac:dyDescent="0.25">
      <c r="A301" s="9" t="s">
        <v>78</v>
      </c>
      <c r="B301" s="10" t="s">
        <v>79</v>
      </c>
      <c r="C301" s="9" t="s">
        <v>9</v>
      </c>
      <c r="D301" s="9" t="s">
        <v>9</v>
      </c>
    </row>
    <row r="302" spans="1:23" ht="15" customHeight="1" x14ac:dyDescent="0.25">
      <c r="A302" s="9" t="s">
        <v>78</v>
      </c>
      <c r="B302" s="10" t="s">
        <v>543</v>
      </c>
      <c r="C302" s="9" t="s">
        <v>9</v>
      </c>
      <c r="D302" s="9" t="s">
        <v>9</v>
      </c>
    </row>
    <row r="303" spans="1:23" ht="15" customHeight="1" x14ac:dyDescent="0.25">
      <c r="A303" s="9" t="s">
        <v>78</v>
      </c>
      <c r="B303" s="10" t="s">
        <v>80</v>
      </c>
      <c r="C303" s="9" t="s">
        <v>9</v>
      </c>
      <c r="D303" s="9" t="s">
        <v>9</v>
      </c>
    </row>
    <row r="304" spans="1:23" ht="15" customHeight="1" x14ac:dyDescent="0.25">
      <c r="A304" s="9" t="s">
        <v>78</v>
      </c>
      <c r="B304" s="10" t="s">
        <v>300</v>
      </c>
      <c r="C304" s="9" t="s">
        <v>9</v>
      </c>
      <c r="D304" s="9" t="s">
        <v>9</v>
      </c>
      <c r="M304" s="4"/>
      <c r="N304" s="4"/>
      <c r="O304" s="4"/>
      <c r="P304" s="4"/>
      <c r="Q304" s="4"/>
      <c r="W304" s="4"/>
    </row>
    <row r="305" spans="1:23" ht="15" customHeight="1" x14ac:dyDescent="0.25">
      <c r="A305" s="9" t="s">
        <v>78</v>
      </c>
      <c r="B305" s="10" t="s">
        <v>301</v>
      </c>
      <c r="C305" s="9" t="s">
        <v>579</v>
      </c>
      <c r="D305" s="9" t="s">
        <v>9</v>
      </c>
    </row>
    <row r="306" spans="1:23" ht="15" customHeight="1" x14ac:dyDescent="0.25">
      <c r="A306" s="9" t="s">
        <v>78</v>
      </c>
      <c r="B306" s="10" t="s">
        <v>532</v>
      </c>
      <c r="C306" s="9" t="s">
        <v>9</v>
      </c>
      <c r="D306" s="9" t="s">
        <v>9</v>
      </c>
    </row>
    <row r="307" spans="1:23" ht="15" customHeight="1" x14ac:dyDescent="0.25">
      <c r="A307" s="9" t="s">
        <v>81</v>
      </c>
      <c r="B307" s="10" t="s">
        <v>552</v>
      </c>
      <c r="C307" s="9" t="s">
        <v>13</v>
      </c>
      <c r="D307" s="9" t="s">
        <v>9</v>
      </c>
    </row>
    <row r="308" spans="1:23" ht="15" customHeight="1" x14ac:dyDescent="0.25">
      <c r="A308" s="9" t="s">
        <v>81</v>
      </c>
      <c r="B308" s="10" t="s">
        <v>555</v>
      </c>
      <c r="C308" s="9" t="s">
        <v>13</v>
      </c>
      <c r="D308" s="4" t="s">
        <v>9</v>
      </c>
    </row>
    <row r="309" spans="1:23" ht="15" customHeight="1" x14ac:dyDescent="0.25">
      <c r="A309" s="9" t="s">
        <v>81</v>
      </c>
      <c r="B309" s="10" t="s">
        <v>546</v>
      </c>
      <c r="C309" s="9" t="s">
        <v>13</v>
      </c>
      <c r="D309" s="9" t="s">
        <v>9</v>
      </c>
    </row>
    <row r="310" spans="1:23" ht="15" customHeight="1" x14ac:dyDescent="0.25">
      <c r="A310" s="9" t="s">
        <v>81</v>
      </c>
      <c r="B310" s="10" t="s">
        <v>549</v>
      </c>
      <c r="C310" s="9" t="s">
        <v>13</v>
      </c>
      <c r="D310" s="9" t="s">
        <v>9</v>
      </c>
    </row>
    <row r="311" spans="1:23" ht="15" customHeight="1" x14ac:dyDescent="0.25">
      <c r="A311" s="9" t="s">
        <v>81</v>
      </c>
      <c r="B311" s="10" t="s">
        <v>308</v>
      </c>
      <c r="C311" s="9" t="s">
        <v>13</v>
      </c>
      <c r="D311" s="9" t="s">
        <v>9</v>
      </c>
    </row>
    <row r="312" spans="1:23" ht="15" customHeight="1" x14ac:dyDescent="0.25">
      <c r="A312" s="9" t="s">
        <v>81</v>
      </c>
      <c r="B312" s="10" t="s">
        <v>548</v>
      </c>
      <c r="C312" s="9" t="s">
        <v>13</v>
      </c>
      <c r="D312" s="9" t="s">
        <v>9</v>
      </c>
    </row>
    <row r="313" spans="1:23" ht="15" customHeight="1" x14ac:dyDescent="0.25">
      <c r="A313" s="9" t="s">
        <v>81</v>
      </c>
      <c r="B313" s="10" t="s">
        <v>545</v>
      </c>
      <c r="C313" s="9" t="s">
        <v>13</v>
      </c>
      <c r="D313" s="9" t="s">
        <v>9</v>
      </c>
    </row>
    <row r="314" spans="1:23" ht="15" customHeight="1" x14ac:dyDescent="0.25">
      <c r="A314" s="9" t="s">
        <v>81</v>
      </c>
      <c r="B314" s="10" t="s">
        <v>550</v>
      </c>
      <c r="C314" s="9" t="s">
        <v>13</v>
      </c>
      <c r="D314" s="9" t="s">
        <v>9</v>
      </c>
    </row>
    <row r="315" spans="1:23" ht="15" customHeight="1" x14ac:dyDescent="0.25">
      <c r="A315" s="9" t="s">
        <v>81</v>
      </c>
      <c r="B315" s="10" t="s">
        <v>557</v>
      </c>
      <c r="C315" s="9" t="s">
        <v>13</v>
      </c>
      <c r="D315" s="4" t="s">
        <v>9</v>
      </c>
    </row>
    <row r="316" spans="1:23" ht="15" customHeight="1" x14ac:dyDescent="0.25">
      <c r="A316" s="9" t="s">
        <v>81</v>
      </c>
      <c r="B316" s="10" t="s">
        <v>547</v>
      </c>
      <c r="C316" s="9" t="s">
        <v>13</v>
      </c>
      <c r="D316" s="9" t="s">
        <v>9</v>
      </c>
    </row>
    <row r="317" spans="1:23" ht="15" customHeight="1" x14ac:dyDescent="0.25">
      <c r="A317" s="9" t="s">
        <v>81</v>
      </c>
      <c r="B317" s="10" t="s">
        <v>307</v>
      </c>
      <c r="C317" s="9" t="s">
        <v>9</v>
      </c>
      <c r="D317" s="9" t="s">
        <v>9</v>
      </c>
      <c r="M317" s="4"/>
      <c r="N317" s="4"/>
      <c r="O317" s="4"/>
      <c r="P317" s="4"/>
      <c r="Q317" s="4"/>
      <c r="W317" s="4"/>
    </row>
    <row r="318" spans="1:23" ht="15" customHeight="1" x14ac:dyDescent="0.25">
      <c r="A318" s="9" t="s">
        <v>81</v>
      </c>
      <c r="B318" s="10" t="s">
        <v>306</v>
      </c>
      <c r="C318" s="9" t="s">
        <v>579</v>
      </c>
      <c r="D318" s="9" t="s">
        <v>9</v>
      </c>
    </row>
    <row r="319" spans="1:23" ht="15" customHeight="1" x14ac:dyDescent="0.25">
      <c r="A319" s="9" t="s">
        <v>81</v>
      </c>
      <c r="B319" s="10" t="s">
        <v>544</v>
      </c>
      <c r="C319" s="9" t="s">
        <v>13</v>
      </c>
      <c r="D319" s="9" t="s">
        <v>9</v>
      </c>
    </row>
    <row r="320" spans="1:23" ht="15" customHeight="1" x14ac:dyDescent="0.25">
      <c r="A320" s="9" t="s">
        <v>81</v>
      </c>
      <c r="B320" s="10" t="s">
        <v>82</v>
      </c>
      <c r="C320" s="9" t="s">
        <v>13</v>
      </c>
      <c r="D320" s="9" t="s">
        <v>9</v>
      </c>
    </row>
    <row r="321" spans="1:23" ht="15" customHeight="1" x14ac:dyDescent="0.25">
      <c r="A321" s="9" t="s">
        <v>81</v>
      </c>
      <c r="B321" s="10" t="s">
        <v>556</v>
      </c>
      <c r="C321" s="9" t="s">
        <v>13</v>
      </c>
      <c r="D321" s="4" t="s">
        <v>9</v>
      </c>
    </row>
    <row r="322" spans="1:23" ht="15" customHeight="1" x14ac:dyDescent="0.25">
      <c r="A322" s="9" t="s">
        <v>81</v>
      </c>
      <c r="B322" s="10" t="s">
        <v>553</v>
      </c>
      <c r="C322" s="9" t="s">
        <v>13</v>
      </c>
      <c r="D322" s="9" t="s">
        <v>9</v>
      </c>
    </row>
    <row r="323" spans="1:23" ht="15" customHeight="1" x14ac:dyDescent="0.25">
      <c r="A323" s="9" t="s">
        <v>81</v>
      </c>
      <c r="B323" s="10" t="s">
        <v>551</v>
      </c>
      <c r="C323" s="9" t="s">
        <v>13</v>
      </c>
      <c r="D323" s="9" t="s">
        <v>9</v>
      </c>
    </row>
    <row r="324" spans="1:23" ht="15" customHeight="1" x14ac:dyDescent="0.25">
      <c r="A324" s="9" t="s">
        <v>81</v>
      </c>
      <c r="B324" s="10" t="s">
        <v>554</v>
      </c>
      <c r="C324" s="9" t="s">
        <v>13</v>
      </c>
      <c r="D324" s="9" t="s">
        <v>9</v>
      </c>
    </row>
    <row r="325" spans="1:23" ht="15" customHeight="1" x14ac:dyDescent="0.25">
      <c r="A325" s="9" t="s">
        <v>83</v>
      </c>
      <c r="B325" s="10" t="s">
        <v>84</v>
      </c>
      <c r="C325" s="9" t="s">
        <v>9</v>
      </c>
      <c r="D325" s="4" t="s">
        <v>5</v>
      </c>
    </row>
    <row r="326" spans="1:23" ht="15" customHeight="1" x14ac:dyDescent="0.25">
      <c r="A326" s="9" t="s">
        <v>559</v>
      </c>
      <c r="B326" s="10" t="s">
        <v>558</v>
      </c>
      <c r="C326" s="9" t="s">
        <v>9</v>
      </c>
      <c r="D326" s="4" t="s">
        <v>5</v>
      </c>
      <c r="M326" s="4"/>
      <c r="N326" s="4"/>
      <c r="O326" s="4"/>
      <c r="P326" s="4"/>
      <c r="Q326" s="4"/>
      <c r="W326" s="4"/>
    </row>
    <row r="327" spans="1:23" ht="15" customHeight="1" x14ac:dyDescent="0.25">
      <c r="A327" s="9" t="s">
        <v>85</v>
      </c>
      <c r="B327" s="10" t="s">
        <v>86</v>
      </c>
      <c r="C327" s="9" t="s">
        <v>579</v>
      </c>
      <c r="D327" s="4" t="s">
        <v>5</v>
      </c>
      <c r="M327" s="4"/>
      <c r="N327" s="4"/>
      <c r="O327" s="4"/>
      <c r="P327" s="4"/>
      <c r="Q327" s="4"/>
      <c r="W327" s="4"/>
    </row>
    <row r="328" spans="1:23" ht="15" customHeight="1" x14ac:dyDescent="0.25">
      <c r="A328" s="3" t="s">
        <v>990</v>
      </c>
      <c r="B328" s="10" t="s">
        <v>122</v>
      </c>
      <c r="C328" s="9" t="s">
        <v>9</v>
      </c>
      <c r="D328" s="9" t="s">
        <v>9</v>
      </c>
      <c r="M328" s="4"/>
      <c r="N328" s="4"/>
      <c r="O328" s="4"/>
      <c r="P328" s="4"/>
      <c r="Q328" s="4"/>
      <c r="W328" s="4"/>
    </row>
    <row r="329" spans="1:23" ht="15" customHeight="1" x14ac:dyDescent="0.25">
      <c r="A329" s="9" t="s">
        <v>560</v>
      </c>
      <c r="B329" s="10" t="s">
        <v>561</v>
      </c>
      <c r="C329" s="4" t="s">
        <v>579</v>
      </c>
      <c r="D329" s="4" t="s">
        <v>5</v>
      </c>
      <c r="M329" s="4"/>
      <c r="N329" s="4"/>
      <c r="O329" s="4"/>
      <c r="P329" s="4"/>
      <c r="Q329" s="4"/>
      <c r="W329" s="4"/>
    </row>
    <row r="330" spans="1:23" ht="15" customHeight="1" x14ac:dyDescent="0.25">
      <c r="A330" s="9" t="s">
        <v>563</v>
      </c>
      <c r="B330" s="10" t="s">
        <v>562</v>
      </c>
      <c r="C330" s="4" t="s">
        <v>579</v>
      </c>
      <c r="D330" s="4" t="s">
        <v>5</v>
      </c>
      <c r="M330" s="4"/>
      <c r="N330" s="4"/>
      <c r="O330" s="4"/>
      <c r="P330" s="4"/>
      <c r="Q330" s="4"/>
      <c r="W330" s="4"/>
    </row>
    <row r="331" spans="1:23" ht="15" customHeight="1" x14ac:dyDescent="0.25">
      <c r="A331" s="9" t="s">
        <v>309</v>
      </c>
      <c r="B331" s="10" t="s">
        <v>311</v>
      </c>
      <c r="C331" s="9" t="s">
        <v>910</v>
      </c>
      <c r="D331" s="9" t="s">
        <v>9</v>
      </c>
      <c r="M331" s="4"/>
      <c r="N331" s="4"/>
      <c r="O331" s="4"/>
      <c r="P331" s="4"/>
      <c r="Q331" s="4"/>
      <c r="W331" s="4"/>
    </row>
    <row r="332" spans="1:23" ht="15" customHeight="1" x14ac:dyDescent="0.25">
      <c r="A332" s="9" t="s">
        <v>309</v>
      </c>
      <c r="B332" s="10" t="s">
        <v>310</v>
      </c>
      <c r="C332" s="9" t="s">
        <v>910</v>
      </c>
      <c r="D332" s="4" t="s">
        <v>5</v>
      </c>
    </row>
    <row r="333" spans="1:23" ht="15" customHeight="1" x14ac:dyDescent="0.25">
      <c r="A333" s="9" t="s">
        <v>87</v>
      </c>
      <c r="B333" s="10" t="s">
        <v>88</v>
      </c>
      <c r="C333" s="9" t="s">
        <v>910</v>
      </c>
      <c r="D333" s="4" t="s">
        <v>5</v>
      </c>
      <c r="M333" s="4"/>
      <c r="N333" s="4"/>
      <c r="O333" s="4"/>
      <c r="P333" s="4"/>
      <c r="Q333" s="4"/>
      <c r="W333" s="4"/>
    </row>
    <row r="334" spans="1:23" ht="15" customHeight="1" x14ac:dyDescent="0.25">
      <c r="A334" s="9" t="s">
        <v>89</v>
      </c>
      <c r="B334" s="10" t="s">
        <v>704</v>
      </c>
      <c r="C334" s="9" t="s">
        <v>9</v>
      </c>
      <c r="D334" s="4" t="s">
        <v>5</v>
      </c>
    </row>
    <row r="335" spans="1:23" ht="15" customHeight="1" x14ac:dyDescent="0.25">
      <c r="A335" s="9" t="s">
        <v>89</v>
      </c>
      <c r="B335" s="10" t="s">
        <v>315</v>
      </c>
      <c r="C335" s="9" t="s">
        <v>579</v>
      </c>
      <c r="D335" s="9" t="s">
        <v>9</v>
      </c>
    </row>
    <row r="336" spans="1:23" ht="15" customHeight="1" x14ac:dyDescent="0.25">
      <c r="A336" s="9" t="s">
        <v>89</v>
      </c>
      <c r="B336" s="10" t="s">
        <v>314</v>
      </c>
      <c r="C336" s="9" t="s">
        <v>9</v>
      </c>
      <c r="D336" s="4" t="s">
        <v>5</v>
      </c>
    </row>
    <row r="337" spans="1:23" ht="15" customHeight="1" x14ac:dyDescent="0.25">
      <c r="A337" s="9" t="s">
        <v>89</v>
      </c>
      <c r="B337" s="10" t="s">
        <v>90</v>
      </c>
      <c r="C337" s="9" t="s">
        <v>9</v>
      </c>
      <c r="D337" s="9" t="s">
        <v>9</v>
      </c>
    </row>
    <row r="338" spans="1:23" ht="15" customHeight="1" x14ac:dyDescent="0.25">
      <c r="A338" s="9" t="s">
        <v>89</v>
      </c>
      <c r="B338" s="10" t="s">
        <v>313</v>
      </c>
      <c r="C338" s="9" t="s">
        <v>9</v>
      </c>
      <c r="D338" s="4" t="s">
        <v>5</v>
      </c>
      <c r="M338" s="4"/>
      <c r="N338" s="4"/>
      <c r="O338" s="4"/>
      <c r="P338" s="4"/>
      <c r="Q338" s="4"/>
      <c r="W338" s="4"/>
    </row>
    <row r="339" spans="1:23" ht="15" customHeight="1" x14ac:dyDescent="0.25">
      <c r="A339" s="9" t="s">
        <v>89</v>
      </c>
      <c r="B339" s="10" t="s">
        <v>312</v>
      </c>
      <c r="C339" s="9" t="s">
        <v>13</v>
      </c>
      <c r="D339" s="9" t="s">
        <v>9</v>
      </c>
      <c r="M339" s="4"/>
      <c r="N339" s="4"/>
      <c r="O339" s="4"/>
      <c r="P339" s="4"/>
      <c r="Q339" s="4"/>
      <c r="W339" s="4"/>
    </row>
    <row r="340" spans="1:23" ht="15" customHeight="1" x14ac:dyDescent="0.25">
      <c r="A340" s="9" t="s">
        <v>316</v>
      </c>
      <c r="B340" s="10" t="s">
        <v>317</v>
      </c>
      <c r="C340" s="9" t="s">
        <v>910</v>
      </c>
      <c r="D340" s="9" t="s">
        <v>9</v>
      </c>
      <c r="M340" s="4"/>
      <c r="N340" s="4"/>
      <c r="O340" s="4"/>
      <c r="P340" s="4"/>
      <c r="Q340" s="4"/>
      <c r="W340" s="4"/>
    </row>
    <row r="341" spans="1:23" ht="15" customHeight="1" x14ac:dyDescent="0.25">
      <c r="A341" s="9" t="s">
        <v>316</v>
      </c>
      <c r="B341" s="10" t="s">
        <v>564</v>
      </c>
      <c r="C341" s="9" t="s">
        <v>910</v>
      </c>
      <c r="D341" s="4" t="s">
        <v>5</v>
      </c>
      <c r="M341" s="4"/>
      <c r="N341" s="4"/>
      <c r="O341" s="4"/>
      <c r="P341" s="4"/>
      <c r="Q341" s="4"/>
      <c r="W341" s="4"/>
    </row>
    <row r="342" spans="1:23" ht="15" customHeight="1" x14ac:dyDescent="0.25">
      <c r="A342" s="9" t="s">
        <v>316</v>
      </c>
      <c r="B342" s="10" t="s">
        <v>565</v>
      </c>
      <c r="C342" s="9" t="s">
        <v>910</v>
      </c>
      <c r="D342" s="4" t="s">
        <v>5</v>
      </c>
      <c r="M342" s="4"/>
      <c r="N342" s="4"/>
      <c r="O342" s="4"/>
      <c r="P342" s="4"/>
      <c r="Q342" s="4"/>
      <c r="W342" s="4"/>
    </row>
    <row r="343" spans="1:23" ht="15" customHeight="1" x14ac:dyDescent="0.25">
      <c r="A343" s="9" t="s">
        <v>91</v>
      </c>
      <c r="B343" s="10" t="s">
        <v>172</v>
      </c>
      <c r="C343" s="9" t="s">
        <v>910</v>
      </c>
      <c r="D343" s="4" t="s">
        <v>5</v>
      </c>
      <c r="M343" s="4"/>
      <c r="N343" s="4"/>
      <c r="O343" s="4"/>
      <c r="P343" s="4"/>
      <c r="Q343" s="4"/>
      <c r="W343" s="4"/>
    </row>
    <row r="344" spans="1:23" ht="15" customHeight="1" x14ac:dyDescent="0.25">
      <c r="A344" s="9" t="s">
        <v>91</v>
      </c>
      <c r="B344" s="10" t="s">
        <v>92</v>
      </c>
      <c r="C344" s="9" t="s">
        <v>910</v>
      </c>
      <c r="D344" s="4" t="s">
        <v>5</v>
      </c>
    </row>
    <row r="345" spans="1:23" ht="15" customHeight="1" x14ac:dyDescent="0.25">
      <c r="A345" s="9" t="s">
        <v>115</v>
      </c>
      <c r="B345" s="10" t="s">
        <v>116</v>
      </c>
      <c r="C345" s="9" t="s">
        <v>579</v>
      </c>
      <c r="D345" s="9" t="s">
        <v>9</v>
      </c>
      <c r="M345" s="4"/>
      <c r="N345" s="4"/>
      <c r="O345" s="4"/>
      <c r="P345" s="4"/>
      <c r="Q345" s="4"/>
      <c r="W345" s="4"/>
    </row>
    <row r="346" spans="1:23" ht="15" customHeight="1" x14ac:dyDescent="0.25">
      <c r="A346" s="9" t="s">
        <v>319</v>
      </c>
      <c r="B346" s="10" t="s">
        <v>566</v>
      </c>
      <c r="C346" s="9" t="s">
        <v>9</v>
      </c>
      <c r="D346" s="9" t="s">
        <v>9</v>
      </c>
    </row>
    <row r="347" spans="1:23" ht="15" customHeight="1" x14ac:dyDescent="0.25">
      <c r="A347" s="9" t="s">
        <v>319</v>
      </c>
      <c r="B347" s="10" t="s">
        <v>568</v>
      </c>
      <c r="C347" s="9" t="s">
        <v>579</v>
      </c>
      <c r="D347" s="9" t="s">
        <v>9</v>
      </c>
    </row>
    <row r="348" spans="1:23" ht="15" customHeight="1" x14ac:dyDescent="0.25">
      <c r="A348" s="9" t="s">
        <v>319</v>
      </c>
      <c r="B348" s="10" t="s">
        <v>567</v>
      </c>
      <c r="C348" s="9" t="s">
        <v>9</v>
      </c>
      <c r="D348" s="9" t="s">
        <v>9</v>
      </c>
      <c r="M348" s="4"/>
      <c r="N348" s="4"/>
      <c r="O348" s="4"/>
      <c r="P348" s="4"/>
      <c r="Q348" s="4"/>
      <c r="W348" s="4"/>
    </row>
    <row r="349" spans="1:23" ht="15" customHeight="1" x14ac:dyDescent="0.25">
      <c r="A349" s="9" t="s">
        <v>319</v>
      </c>
      <c r="B349" s="10" t="s">
        <v>93</v>
      </c>
      <c r="C349" s="9" t="s">
        <v>9</v>
      </c>
      <c r="D349" s="9" t="s">
        <v>9</v>
      </c>
      <c r="M349" s="4"/>
      <c r="N349" s="4"/>
      <c r="O349" s="4"/>
      <c r="P349" s="4"/>
      <c r="Q349" s="4"/>
      <c r="W349" s="4"/>
    </row>
    <row r="350" spans="1:23" ht="15" customHeight="1" x14ac:dyDescent="0.25">
      <c r="A350" s="9" t="s">
        <v>319</v>
      </c>
      <c r="B350" s="10" t="s">
        <v>321</v>
      </c>
      <c r="C350" s="9" t="s">
        <v>579</v>
      </c>
      <c r="D350" s="9" t="s">
        <v>9</v>
      </c>
    </row>
    <row r="351" spans="1:23" ht="15" customHeight="1" x14ac:dyDescent="0.25">
      <c r="A351" s="9" t="s">
        <v>319</v>
      </c>
      <c r="B351" s="10" t="s">
        <v>320</v>
      </c>
      <c r="C351" s="9" t="s">
        <v>579</v>
      </c>
      <c r="D351" s="9" t="s">
        <v>9</v>
      </c>
    </row>
    <row r="352" spans="1:23" ht="15" customHeight="1" x14ac:dyDescent="0.25">
      <c r="A352" s="9" t="s">
        <v>917</v>
      </c>
      <c r="B352" s="10" t="s">
        <v>325</v>
      </c>
      <c r="C352" s="9" t="s">
        <v>9</v>
      </c>
      <c r="D352" s="9" t="s">
        <v>9</v>
      </c>
      <c r="M352" s="4"/>
      <c r="N352" s="4"/>
      <c r="O352" s="4"/>
      <c r="P352" s="4"/>
      <c r="Q352" s="4"/>
      <c r="W352" s="4"/>
    </row>
    <row r="353" spans="1:23" ht="15" customHeight="1" x14ac:dyDescent="0.25">
      <c r="A353" s="9" t="s">
        <v>917</v>
      </c>
      <c r="B353" s="10" t="s">
        <v>318</v>
      </c>
      <c r="C353" s="9" t="s">
        <v>9</v>
      </c>
      <c r="D353" s="9" t="s">
        <v>9</v>
      </c>
    </row>
    <row r="354" spans="1:23" ht="15" customHeight="1" x14ac:dyDescent="0.25">
      <c r="A354" s="9" t="s">
        <v>322</v>
      </c>
      <c r="B354" s="10" t="s">
        <v>323</v>
      </c>
      <c r="C354" s="9" t="s">
        <v>579</v>
      </c>
      <c r="D354" s="9" t="s">
        <v>9</v>
      </c>
    </row>
    <row r="355" spans="1:23" ht="15" customHeight="1" x14ac:dyDescent="0.25">
      <c r="A355" s="9" t="s">
        <v>569</v>
      </c>
      <c r="B355" s="10" t="s">
        <v>570</v>
      </c>
      <c r="C355" s="9" t="s">
        <v>9</v>
      </c>
      <c r="D355" s="9" t="s">
        <v>9</v>
      </c>
    </row>
    <row r="356" spans="1:23" ht="15" customHeight="1" x14ac:dyDescent="0.25">
      <c r="A356" s="9" t="s">
        <v>571</v>
      </c>
      <c r="B356" s="10" t="s">
        <v>574</v>
      </c>
      <c r="C356" s="9" t="s">
        <v>903</v>
      </c>
      <c r="D356" s="9" t="s">
        <v>9</v>
      </c>
    </row>
    <row r="357" spans="1:23" ht="15" customHeight="1" x14ac:dyDescent="0.25">
      <c r="A357" s="9" t="s">
        <v>571</v>
      </c>
      <c r="B357" s="10" t="s">
        <v>573</v>
      </c>
      <c r="C357" s="9" t="s">
        <v>903</v>
      </c>
      <c r="D357" s="9" t="s">
        <v>9</v>
      </c>
    </row>
    <row r="358" spans="1:23" ht="15" customHeight="1" x14ac:dyDescent="0.25">
      <c r="A358" s="9" t="s">
        <v>571</v>
      </c>
      <c r="B358" s="10" t="s">
        <v>572</v>
      </c>
      <c r="C358" s="9" t="s">
        <v>903</v>
      </c>
      <c r="D358" s="9" t="s">
        <v>9</v>
      </c>
    </row>
    <row r="359" spans="1:23" ht="15" customHeight="1" x14ac:dyDescent="0.25">
      <c r="A359" s="9" t="s">
        <v>571</v>
      </c>
      <c r="B359" s="10" t="s">
        <v>324</v>
      </c>
      <c r="C359" s="9" t="s">
        <v>903</v>
      </c>
      <c r="D359" s="9" t="s">
        <v>9</v>
      </c>
    </row>
    <row r="360" spans="1:23" ht="15" customHeight="1" x14ac:dyDescent="0.25">
      <c r="A360" s="9" t="s">
        <v>575</v>
      </c>
      <c r="B360" s="10" t="s">
        <v>576</v>
      </c>
      <c r="C360" s="9" t="s">
        <v>13</v>
      </c>
      <c r="D360" s="9" t="s">
        <v>9</v>
      </c>
    </row>
    <row r="361" spans="1:23" ht="15" customHeight="1" x14ac:dyDescent="0.25">
      <c r="A361" s="9" t="s">
        <v>95</v>
      </c>
      <c r="B361" s="10" t="s">
        <v>96</v>
      </c>
      <c r="C361" s="9" t="s">
        <v>9</v>
      </c>
      <c r="D361" s="4" t="s">
        <v>5</v>
      </c>
      <c r="M361" s="4"/>
      <c r="N361" s="4"/>
      <c r="O361" s="4"/>
      <c r="P361" s="4"/>
      <c r="Q361" s="4"/>
      <c r="W361" s="4"/>
    </row>
    <row r="362" spans="1:23" ht="15" customHeight="1" x14ac:dyDescent="0.25">
      <c r="A362" s="9" t="s">
        <v>95</v>
      </c>
      <c r="B362" s="10" t="s">
        <v>577</v>
      </c>
      <c r="C362" s="9" t="s">
        <v>9</v>
      </c>
      <c r="D362" s="9" t="s">
        <v>9</v>
      </c>
    </row>
    <row r="363" spans="1:23" ht="15" customHeight="1" x14ac:dyDescent="0.25">
      <c r="A363" s="9" t="s">
        <v>95</v>
      </c>
      <c r="B363" s="10" t="s">
        <v>326</v>
      </c>
      <c r="C363" s="9" t="s">
        <v>579</v>
      </c>
      <c r="D363" s="4" t="s">
        <v>5</v>
      </c>
    </row>
    <row r="364" spans="1:23" ht="15" customHeight="1" x14ac:dyDescent="0.25">
      <c r="A364" s="9" t="s">
        <v>95</v>
      </c>
      <c r="B364" s="10" t="s">
        <v>327</v>
      </c>
      <c r="C364" s="9" t="s">
        <v>9</v>
      </c>
      <c r="D364" s="4" t="s">
        <v>5</v>
      </c>
    </row>
    <row r="365" spans="1:23" ht="15" customHeight="1" x14ac:dyDescent="0.25">
      <c r="A365" s="9" t="s">
        <v>95</v>
      </c>
      <c r="B365" s="10" t="s">
        <v>328</v>
      </c>
      <c r="C365" s="9" t="s">
        <v>9</v>
      </c>
      <c r="D365" s="9" t="s">
        <v>9</v>
      </c>
    </row>
    <row r="366" spans="1:23" ht="15" customHeight="1" x14ac:dyDescent="0.25">
      <c r="A366" s="9" t="s">
        <v>97</v>
      </c>
      <c r="B366" s="10" t="s">
        <v>101</v>
      </c>
      <c r="C366" s="9" t="s">
        <v>9</v>
      </c>
      <c r="D366" s="9" t="s">
        <v>9</v>
      </c>
    </row>
    <row r="367" spans="1:23" ht="15" customHeight="1" x14ac:dyDescent="0.25">
      <c r="A367" s="9" t="s">
        <v>97</v>
      </c>
      <c r="B367" s="10" t="s">
        <v>100</v>
      </c>
      <c r="C367" s="9" t="s">
        <v>9</v>
      </c>
      <c r="D367" s="9" t="s">
        <v>9</v>
      </c>
    </row>
    <row r="368" spans="1:23" ht="15" customHeight="1" x14ac:dyDescent="0.25">
      <c r="A368" s="9" t="s">
        <v>97</v>
      </c>
      <c r="B368" s="10" t="s">
        <v>98</v>
      </c>
      <c r="C368" s="9" t="s">
        <v>9</v>
      </c>
      <c r="D368" s="9" t="s">
        <v>9</v>
      </c>
    </row>
    <row r="369" spans="1:4" ht="15" customHeight="1" x14ac:dyDescent="0.25">
      <c r="A369" s="9" t="s">
        <v>97</v>
      </c>
      <c r="B369" s="10" t="s">
        <v>99</v>
      </c>
      <c r="C369" s="9" t="s">
        <v>9</v>
      </c>
      <c r="D369" s="9" t="s">
        <v>9</v>
      </c>
    </row>
    <row r="370" spans="1:4" ht="15" customHeight="1" x14ac:dyDescent="0.25">
      <c r="A370" s="9" t="s">
        <v>222</v>
      </c>
      <c r="B370" s="10" t="s">
        <v>329</v>
      </c>
      <c r="C370" s="9" t="s">
        <v>13</v>
      </c>
      <c r="D370" s="9" t="s">
        <v>9</v>
      </c>
    </row>
    <row r="371" spans="1:4" ht="15" customHeight="1" x14ac:dyDescent="0.25">
      <c r="A371" s="9" t="s">
        <v>110</v>
      </c>
      <c r="B371" s="10" t="s">
        <v>111</v>
      </c>
      <c r="C371" s="9" t="s">
        <v>9</v>
      </c>
      <c r="D371" s="9" t="s">
        <v>9</v>
      </c>
    </row>
    <row r="372" spans="1:4" ht="15" customHeight="1" x14ac:dyDescent="0.25">
      <c r="A372" s="9" t="s">
        <v>102</v>
      </c>
      <c r="B372" s="10" t="s">
        <v>585</v>
      </c>
      <c r="C372" s="9" t="s">
        <v>911</v>
      </c>
      <c r="D372" s="9" t="s">
        <v>9</v>
      </c>
    </row>
    <row r="373" spans="1:4" ht="15" customHeight="1" x14ac:dyDescent="0.25">
      <c r="A373" s="9" t="s">
        <v>102</v>
      </c>
      <c r="B373" s="10" t="s">
        <v>103</v>
      </c>
      <c r="C373" s="9" t="s">
        <v>9</v>
      </c>
      <c r="D373" s="9" t="s">
        <v>9</v>
      </c>
    </row>
    <row r="374" spans="1:4" ht="15" customHeight="1" x14ac:dyDescent="0.25">
      <c r="A374" s="9" t="s">
        <v>102</v>
      </c>
      <c r="B374" s="10" t="s">
        <v>586</v>
      </c>
      <c r="C374" s="9" t="s">
        <v>9</v>
      </c>
      <c r="D374" s="9" t="s">
        <v>9</v>
      </c>
    </row>
    <row r="375" spans="1:4" ht="15" customHeight="1" x14ac:dyDescent="0.25">
      <c r="A375" s="9" t="s">
        <v>102</v>
      </c>
      <c r="B375" s="10" t="s">
        <v>584</v>
      </c>
      <c r="C375" s="9" t="s">
        <v>9</v>
      </c>
      <c r="D375" s="9" t="s">
        <v>9</v>
      </c>
    </row>
    <row r="376" spans="1:4" ht="15" customHeight="1" x14ac:dyDescent="0.25">
      <c r="A376" s="9" t="s">
        <v>102</v>
      </c>
      <c r="B376" s="10" t="s">
        <v>714</v>
      </c>
      <c r="C376" s="9" t="s">
        <v>9</v>
      </c>
      <c r="D376" s="9" t="s">
        <v>9</v>
      </c>
    </row>
    <row r="377" spans="1:4" ht="15" customHeight="1" x14ac:dyDescent="0.25">
      <c r="A377" s="9" t="s">
        <v>102</v>
      </c>
      <c r="B377" s="10" t="s">
        <v>104</v>
      </c>
      <c r="C377" s="9" t="s">
        <v>9</v>
      </c>
      <c r="D377" s="9" t="s">
        <v>9</v>
      </c>
    </row>
    <row r="378" spans="1:4" ht="15" customHeight="1" x14ac:dyDescent="0.25">
      <c r="A378" s="9" t="s">
        <v>102</v>
      </c>
      <c r="B378" s="10" t="s">
        <v>105</v>
      </c>
      <c r="C378" s="9" t="s">
        <v>9</v>
      </c>
      <c r="D378" s="9" t="s">
        <v>9</v>
      </c>
    </row>
    <row r="379" spans="1:4" ht="15" customHeight="1" x14ac:dyDescent="0.25">
      <c r="A379" s="9" t="s">
        <v>102</v>
      </c>
      <c r="B379" s="10" t="s">
        <v>587</v>
      </c>
      <c r="C379" s="9" t="s">
        <v>9</v>
      </c>
      <c r="D379" s="9" t="s">
        <v>9</v>
      </c>
    </row>
    <row r="380" spans="1:4" ht="15" customHeight="1" x14ac:dyDescent="0.25">
      <c r="A380" s="9" t="s">
        <v>102</v>
      </c>
      <c r="B380" s="10" t="s">
        <v>332</v>
      </c>
      <c r="C380" s="9" t="s">
        <v>9</v>
      </c>
      <c r="D380" s="9" t="s">
        <v>9</v>
      </c>
    </row>
    <row r="381" spans="1:4" ht="15" customHeight="1" x14ac:dyDescent="0.25">
      <c r="A381" s="9" t="s">
        <v>102</v>
      </c>
      <c r="B381" s="10" t="s">
        <v>331</v>
      </c>
      <c r="C381" s="9" t="s">
        <v>9</v>
      </c>
      <c r="D381" s="9" t="s">
        <v>9</v>
      </c>
    </row>
    <row r="382" spans="1:4" ht="15" customHeight="1" x14ac:dyDescent="0.25">
      <c r="A382" s="9" t="s">
        <v>102</v>
      </c>
      <c r="B382" s="10" t="s">
        <v>333</v>
      </c>
      <c r="C382" s="9" t="s">
        <v>9</v>
      </c>
      <c r="D382" s="9" t="s">
        <v>9</v>
      </c>
    </row>
    <row r="383" spans="1:4" ht="15" customHeight="1" x14ac:dyDescent="0.25">
      <c r="A383" s="9" t="s">
        <v>102</v>
      </c>
      <c r="B383" s="10" t="s">
        <v>905</v>
      </c>
      <c r="C383" s="9" t="s">
        <v>9</v>
      </c>
      <c r="D383" s="9" t="s">
        <v>9</v>
      </c>
    </row>
    <row r="384" spans="1:4" ht="15" customHeight="1" x14ac:dyDescent="0.25">
      <c r="A384" s="9" t="s">
        <v>102</v>
      </c>
      <c r="B384" s="10" t="s">
        <v>583</v>
      </c>
      <c r="C384" s="9" t="s">
        <v>9</v>
      </c>
      <c r="D384" s="9" t="s">
        <v>9</v>
      </c>
    </row>
    <row r="385" spans="1:23" ht="15" customHeight="1" x14ac:dyDescent="0.25">
      <c r="A385" s="9" t="s">
        <v>102</v>
      </c>
      <c r="B385" s="10" t="s">
        <v>582</v>
      </c>
      <c r="C385" s="9" t="s">
        <v>13</v>
      </c>
      <c r="D385" s="9" t="s">
        <v>9</v>
      </c>
    </row>
    <row r="386" spans="1:23" ht="15" customHeight="1" x14ac:dyDescent="0.25">
      <c r="A386" s="9" t="s">
        <v>107</v>
      </c>
      <c r="B386" s="10" t="s">
        <v>108</v>
      </c>
      <c r="C386" s="9" t="s">
        <v>903</v>
      </c>
      <c r="D386" s="4" t="s">
        <v>5</v>
      </c>
    </row>
    <row r="387" spans="1:23" ht="15" customHeight="1" x14ac:dyDescent="0.25">
      <c r="A387" s="9" t="s">
        <v>107</v>
      </c>
      <c r="B387" s="10" t="s">
        <v>109</v>
      </c>
      <c r="C387" s="9" t="s">
        <v>903</v>
      </c>
      <c r="D387" s="4" t="s">
        <v>5</v>
      </c>
    </row>
    <row r="388" spans="1:23" ht="15" customHeight="1" x14ac:dyDescent="0.25">
      <c r="A388" s="9" t="s">
        <v>107</v>
      </c>
      <c r="B388" s="10" t="s">
        <v>334</v>
      </c>
      <c r="C388" s="9" t="s">
        <v>903</v>
      </c>
      <c r="D388" s="4" t="s">
        <v>5</v>
      </c>
    </row>
    <row r="389" spans="1:23" ht="15" customHeight="1" x14ac:dyDescent="0.25">
      <c r="A389" s="9" t="s">
        <v>107</v>
      </c>
      <c r="B389" s="5" t="s">
        <v>743</v>
      </c>
      <c r="C389" s="9" t="s">
        <v>903</v>
      </c>
      <c r="D389" s="4" t="s">
        <v>5</v>
      </c>
    </row>
    <row r="390" spans="1:23" ht="15" customHeight="1" x14ac:dyDescent="0.25">
      <c r="A390" s="9" t="s">
        <v>107</v>
      </c>
      <c r="B390" s="10" t="s">
        <v>678</v>
      </c>
      <c r="C390" s="9" t="s">
        <v>903</v>
      </c>
      <c r="D390" s="4" t="s">
        <v>5</v>
      </c>
    </row>
    <row r="391" spans="1:23" ht="15" customHeight="1" x14ac:dyDescent="0.25">
      <c r="A391" s="9" t="s">
        <v>107</v>
      </c>
      <c r="B391" s="10" t="s">
        <v>675</v>
      </c>
      <c r="C391" s="9" t="s">
        <v>903</v>
      </c>
      <c r="D391" s="4" t="s">
        <v>5</v>
      </c>
    </row>
    <row r="392" spans="1:23" ht="15" customHeight="1" x14ac:dyDescent="0.25">
      <c r="A392" s="9" t="s">
        <v>107</v>
      </c>
      <c r="B392" s="10" t="s">
        <v>676</v>
      </c>
      <c r="C392" s="9" t="s">
        <v>903</v>
      </c>
      <c r="D392" s="4" t="s">
        <v>5</v>
      </c>
    </row>
    <row r="393" spans="1:23" ht="15" customHeight="1" x14ac:dyDescent="0.25">
      <c r="A393" s="9" t="s">
        <v>107</v>
      </c>
      <c r="B393" s="10" t="s">
        <v>677</v>
      </c>
      <c r="C393" s="9" t="s">
        <v>903</v>
      </c>
      <c r="D393" s="4" t="s">
        <v>5</v>
      </c>
    </row>
    <row r="394" spans="1:23" ht="15" customHeight="1" x14ac:dyDescent="0.25">
      <c r="A394" s="9" t="s">
        <v>112</v>
      </c>
      <c r="B394" s="10" t="s">
        <v>912</v>
      </c>
      <c r="C394" s="9" t="s">
        <v>13</v>
      </c>
      <c r="D394" s="9" t="s">
        <v>9</v>
      </c>
    </row>
    <row r="395" spans="1:23" ht="15" customHeight="1" x14ac:dyDescent="0.25">
      <c r="A395" s="9" t="s">
        <v>112</v>
      </c>
      <c r="B395" s="10" t="s">
        <v>335</v>
      </c>
      <c r="C395" s="9" t="s">
        <v>9</v>
      </c>
      <c r="D395" s="9" t="s">
        <v>9</v>
      </c>
    </row>
    <row r="396" spans="1:23" ht="15" customHeight="1" x14ac:dyDescent="0.25">
      <c r="A396" s="9" t="s">
        <v>113</v>
      </c>
      <c r="B396" s="10" t="s">
        <v>339</v>
      </c>
      <c r="C396" s="9" t="s">
        <v>9</v>
      </c>
      <c r="D396" s="9" t="s">
        <v>9</v>
      </c>
      <c r="M396" s="4"/>
      <c r="N396" s="4"/>
      <c r="O396" s="4"/>
      <c r="P396" s="4"/>
      <c r="Q396" s="4"/>
      <c r="W396" s="4"/>
    </row>
    <row r="397" spans="1:23" ht="15" customHeight="1" x14ac:dyDescent="0.25">
      <c r="A397" s="9" t="s">
        <v>113</v>
      </c>
      <c r="B397" s="10" t="s">
        <v>338</v>
      </c>
      <c r="C397" s="9" t="s">
        <v>9</v>
      </c>
      <c r="D397" s="9" t="s">
        <v>9</v>
      </c>
      <c r="M397" s="4"/>
      <c r="N397" s="4"/>
      <c r="O397" s="4"/>
      <c r="P397" s="4"/>
      <c r="Q397" s="4"/>
      <c r="W397" s="4"/>
    </row>
    <row r="398" spans="1:23" ht="15" customHeight="1" x14ac:dyDescent="0.25">
      <c r="A398" s="9" t="s">
        <v>113</v>
      </c>
      <c r="B398" s="10" t="s">
        <v>336</v>
      </c>
      <c r="C398" s="9" t="s">
        <v>579</v>
      </c>
      <c r="D398" s="9" t="s">
        <v>9</v>
      </c>
    </row>
    <row r="399" spans="1:23" ht="15" customHeight="1" x14ac:dyDescent="0.25">
      <c r="A399" s="9" t="s">
        <v>113</v>
      </c>
      <c r="B399" s="10" t="s">
        <v>337</v>
      </c>
      <c r="C399" s="9" t="s">
        <v>579</v>
      </c>
      <c r="D399" s="9" t="s">
        <v>9</v>
      </c>
    </row>
    <row r="400" spans="1:23" ht="15" customHeight="1" x14ac:dyDescent="0.25">
      <c r="A400" s="9" t="s">
        <v>113</v>
      </c>
      <c r="B400" s="10" t="s">
        <v>588</v>
      </c>
      <c r="C400" s="9" t="s">
        <v>9</v>
      </c>
      <c r="D400" s="9" t="s">
        <v>9</v>
      </c>
    </row>
    <row r="401" spans="1:23" ht="15" customHeight="1" x14ac:dyDescent="0.25">
      <c r="A401" s="9" t="s">
        <v>113</v>
      </c>
      <c r="B401" s="10" t="s">
        <v>114</v>
      </c>
      <c r="C401" s="9" t="s">
        <v>9</v>
      </c>
      <c r="D401" s="9" t="s">
        <v>9</v>
      </c>
      <c r="M401" s="4"/>
      <c r="N401" s="4"/>
      <c r="O401" s="4"/>
      <c r="P401" s="4"/>
      <c r="Q401" s="4"/>
      <c r="W401" s="4"/>
    </row>
    <row r="402" spans="1:23" ht="15" customHeight="1" x14ac:dyDescent="0.25">
      <c r="A402" s="9" t="s">
        <v>589</v>
      </c>
      <c r="B402" s="10" t="s">
        <v>590</v>
      </c>
      <c r="C402" s="9" t="s">
        <v>9</v>
      </c>
      <c r="D402" s="9" t="s">
        <v>5</v>
      </c>
      <c r="M402" s="4"/>
      <c r="N402" s="4"/>
      <c r="O402" s="4"/>
      <c r="P402" s="4"/>
      <c r="Q402" s="4"/>
      <c r="W402" s="4"/>
    </row>
    <row r="403" spans="1:23" ht="15" customHeight="1" x14ac:dyDescent="0.25">
      <c r="A403" s="9" t="s">
        <v>117</v>
      </c>
      <c r="B403" s="10" t="s">
        <v>342</v>
      </c>
      <c r="C403" s="9" t="s">
        <v>579</v>
      </c>
      <c r="D403" s="4" t="s">
        <v>5</v>
      </c>
      <c r="M403" s="4"/>
      <c r="N403" s="4"/>
      <c r="O403" s="4"/>
      <c r="P403" s="4"/>
      <c r="Q403" s="4"/>
      <c r="W403" s="4"/>
    </row>
    <row r="404" spans="1:23" ht="15" customHeight="1" x14ac:dyDescent="0.25">
      <c r="A404" s="9" t="s">
        <v>117</v>
      </c>
      <c r="B404" s="10" t="s">
        <v>341</v>
      </c>
      <c r="C404" s="9" t="s">
        <v>579</v>
      </c>
      <c r="D404" s="4" t="s">
        <v>5</v>
      </c>
    </row>
    <row r="405" spans="1:23" ht="15" customHeight="1" x14ac:dyDescent="0.25">
      <c r="A405" s="9" t="s">
        <v>117</v>
      </c>
      <c r="B405" s="10" t="s">
        <v>118</v>
      </c>
      <c r="C405" s="9" t="s">
        <v>579</v>
      </c>
      <c r="D405" s="4" t="s">
        <v>5</v>
      </c>
      <c r="M405" s="4"/>
      <c r="N405" s="4"/>
      <c r="O405" s="4"/>
      <c r="P405" s="4"/>
      <c r="Q405" s="4"/>
      <c r="W405" s="4"/>
    </row>
    <row r="406" spans="1:23" ht="15" customHeight="1" x14ac:dyDescent="0.25">
      <c r="A406" s="9" t="s">
        <v>117</v>
      </c>
      <c r="B406" s="10" t="s">
        <v>343</v>
      </c>
      <c r="C406" s="9" t="s">
        <v>9</v>
      </c>
      <c r="D406" s="9" t="s">
        <v>9</v>
      </c>
    </row>
    <row r="407" spans="1:23" ht="15" customHeight="1" x14ac:dyDescent="0.25">
      <c r="A407" s="9" t="s">
        <v>119</v>
      </c>
      <c r="B407" s="10" t="s">
        <v>120</v>
      </c>
      <c r="C407" s="9" t="s">
        <v>579</v>
      </c>
      <c r="D407" s="4" t="s">
        <v>5</v>
      </c>
    </row>
    <row r="408" spans="1:23" ht="15" customHeight="1" x14ac:dyDescent="0.25">
      <c r="A408" s="9" t="s">
        <v>345</v>
      </c>
      <c r="B408" s="5" t="s">
        <v>717</v>
      </c>
      <c r="C408" s="9" t="s">
        <v>903</v>
      </c>
      <c r="D408" s="4" t="s">
        <v>5</v>
      </c>
    </row>
    <row r="409" spans="1:23" ht="15" customHeight="1" x14ac:dyDescent="0.25">
      <c r="A409" s="9" t="s">
        <v>345</v>
      </c>
      <c r="B409" s="10" t="s">
        <v>346</v>
      </c>
      <c r="C409" s="9" t="s">
        <v>903</v>
      </c>
      <c r="D409" s="4" t="s">
        <v>5</v>
      </c>
    </row>
    <row r="410" spans="1:23" ht="15" customHeight="1" x14ac:dyDescent="0.25">
      <c r="A410" s="9" t="s">
        <v>125</v>
      </c>
      <c r="B410" s="5" t="s">
        <v>740</v>
      </c>
      <c r="C410" s="9" t="s">
        <v>9</v>
      </c>
      <c r="D410" s="9" t="s">
        <v>9</v>
      </c>
    </row>
    <row r="411" spans="1:23" ht="15" customHeight="1" x14ac:dyDescent="0.25">
      <c r="A411" s="9" t="s">
        <v>125</v>
      </c>
      <c r="B411" s="5" t="s">
        <v>725</v>
      </c>
      <c r="C411" s="9" t="s">
        <v>9</v>
      </c>
      <c r="D411" s="9" t="s">
        <v>9</v>
      </c>
    </row>
    <row r="412" spans="1:23" ht="15" customHeight="1" x14ac:dyDescent="0.25">
      <c r="A412" s="9" t="s">
        <v>125</v>
      </c>
      <c r="B412" s="5" t="s">
        <v>728</v>
      </c>
      <c r="C412" s="9" t="s">
        <v>9</v>
      </c>
      <c r="D412" s="9" t="s">
        <v>9</v>
      </c>
    </row>
    <row r="413" spans="1:23" ht="15" customHeight="1" x14ac:dyDescent="0.25">
      <c r="A413" s="9" t="s">
        <v>125</v>
      </c>
      <c r="B413" s="5" t="s">
        <v>729</v>
      </c>
      <c r="C413" s="9" t="s">
        <v>9</v>
      </c>
      <c r="D413" s="9" t="s">
        <v>9</v>
      </c>
      <c r="M413" s="4"/>
      <c r="N413" s="4"/>
      <c r="O413" s="4"/>
      <c r="P413" s="4"/>
      <c r="Q413" s="4"/>
      <c r="W413" s="4"/>
    </row>
    <row r="414" spans="1:23" ht="15" customHeight="1" x14ac:dyDescent="0.25">
      <c r="A414" s="9" t="s">
        <v>125</v>
      </c>
      <c r="B414" s="5" t="s">
        <v>730</v>
      </c>
      <c r="C414" s="9" t="s">
        <v>9</v>
      </c>
      <c r="D414" s="9" t="s">
        <v>9</v>
      </c>
      <c r="M414" s="4"/>
      <c r="N414" s="4"/>
      <c r="O414" s="4"/>
      <c r="P414" s="4"/>
      <c r="Q414" s="4"/>
      <c r="W414" s="4"/>
    </row>
    <row r="415" spans="1:23" ht="15" customHeight="1" x14ac:dyDescent="0.25">
      <c r="A415" s="9" t="s">
        <v>125</v>
      </c>
      <c r="B415" s="10" t="s">
        <v>595</v>
      </c>
      <c r="C415" s="9" t="s">
        <v>579</v>
      </c>
      <c r="D415" s="9" t="s">
        <v>9</v>
      </c>
    </row>
    <row r="416" spans="1:23" ht="15" customHeight="1" x14ac:dyDescent="0.25">
      <c r="A416" s="9" t="s">
        <v>125</v>
      </c>
      <c r="B416" s="10" t="s">
        <v>592</v>
      </c>
      <c r="C416" s="9" t="s">
        <v>579</v>
      </c>
      <c r="D416" s="9" t="s">
        <v>9</v>
      </c>
    </row>
    <row r="417" spans="1:4" ht="15" customHeight="1" x14ac:dyDescent="0.25">
      <c r="A417" s="9" t="s">
        <v>125</v>
      </c>
      <c r="B417" s="10" t="s">
        <v>603</v>
      </c>
      <c r="C417" s="9" t="s">
        <v>9</v>
      </c>
      <c r="D417" s="9" t="s">
        <v>9</v>
      </c>
    </row>
    <row r="418" spans="1:4" ht="15" customHeight="1" x14ac:dyDescent="0.25">
      <c r="A418" s="9" t="s">
        <v>125</v>
      </c>
      <c r="B418" s="10" t="s">
        <v>602</v>
      </c>
      <c r="C418" s="9" t="s">
        <v>9</v>
      </c>
      <c r="D418" s="9" t="s">
        <v>9</v>
      </c>
    </row>
    <row r="419" spans="1:4" ht="15" customHeight="1" x14ac:dyDescent="0.25">
      <c r="A419" s="9" t="s">
        <v>125</v>
      </c>
      <c r="B419" s="10" t="s">
        <v>594</v>
      </c>
      <c r="C419" s="9" t="s">
        <v>9</v>
      </c>
      <c r="D419" s="9" t="s">
        <v>9</v>
      </c>
    </row>
    <row r="420" spans="1:4" ht="15" customHeight="1" x14ac:dyDescent="0.25">
      <c r="A420" s="9" t="s">
        <v>125</v>
      </c>
      <c r="B420" s="10" t="s">
        <v>607</v>
      </c>
      <c r="C420" s="9" t="s">
        <v>9</v>
      </c>
      <c r="D420" s="9" t="s">
        <v>9</v>
      </c>
    </row>
    <row r="421" spans="1:4" ht="15" customHeight="1" x14ac:dyDescent="0.25">
      <c r="A421" s="9" t="s">
        <v>125</v>
      </c>
      <c r="B421" s="10" t="s">
        <v>347</v>
      </c>
      <c r="C421" s="9" t="s">
        <v>9</v>
      </c>
      <c r="D421" s="9" t="s">
        <v>9</v>
      </c>
    </row>
    <row r="422" spans="1:4" ht="15" customHeight="1" x14ac:dyDescent="0.25">
      <c r="A422" s="9" t="s">
        <v>125</v>
      </c>
      <c r="B422" s="10" t="s">
        <v>353</v>
      </c>
      <c r="C422" s="9" t="s">
        <v>9</v>
      </c>
      <c r="D422" s="9" t="s">
        <v>9</v>
      </c>
    </row>
    <row r="423" spans="1:4" ht="15" customHeight="1" x14ac:dyDescent="0.25">
      <c r="A423" s="9" t="s">
        <v>125</v>
      </c>
      <c r="B423" s="10" t="s">
        <v>344</v>
      </c>
      <c r="C423" s="9" t="s">
        <v>9</v>
      </c>
      <c r="D423" s="9" t="s">
        <v>9</v>
      </c>
    </row>
    <row r="424" spans="1:4" ht="15" customHeight="1" x14ac:dyDescent="0.25">
      <c r="A424" s="9" t="s">
        <v>125</v>
      </c>
      <c r="B424" s="10" t="s">
        <v>606</v>
      </c>
      <c r="C424" s="9" t="s">
        <v>9</v>
      </c>
      <c r="D424" s="9" t="s">
        <v>9</v>
      </c>
    </row>
    <row r="425" spans="1:4" ht="15" customHeight="1" x14ac:dyDescent="0.25">
      <c r="A425" s="9" t="s">
        <v>125</v>
      </c>
      <c r="B425" s="10" t="s">
        <v>352</v>
      </c>
      <c r="C425" s="9" t="s">
        <v>9</v>
      </c>
      <c r="D425" s="9" t="s">
        <v>9</v>
      </c>
    </row>
    <row r="426" spans="1:4" ht="15" customHeight="1" x14ac:dyDescent="0.25">
      <c r="A426" s="9" t="s">
        <v>125</v>
      </c>
      <c r="B426" s="10" t="s">
        <v>351</v>
      </c>
      <c r="C426" s="9" t="s">
        <v>9</v>
      </c>
      <c r="D426" s="9" t="s">
        <v>9</v>
      </c>
    </row>
    <row r="427" spans="1:4" ht="15" customHeight="1" x14ac:dyDescent="0.25">
      <c r="A427" s="9" t="s">
        <v>125</v>
      </c>
      <c r="B427" s="10" t="s">
        <v>356</v>
      </c>
      <c r="C427" s="9" t="s">
        <v>9</v>
      </c>
      <c r="D427" s="9" t="s">
        <v>9</v>
      </c>
    </row>
    <row r="428" spans="1:4" ht="15" customHeight="1" x14ac:dyDescent="0.25">
      <c r="A428" s="9" t="s">
        <v>125</v>
      </c>
      <c r="B428" s="10" t="s">
        <v>355</v>
      </c>
      <c r="C428" s="9" t="s">
        <v>9</v>
      </c>
      <c r="D428" s="9" t="s">
        <v>9</v>
      </c>
    </row>
    <row r="429" spans="1:4" ht="15" customHeight="1" x14ac:dyDescent="0.25">
      <c r="A429" s="9" t="s">
        <v>125</v>
      </c>
      <c r="B429" s="10" t="s">
        <v>358</v>
      </c>
      <c r="C429" s="9" t="s">
        <v>9</v>
      </c>
      <c r="D429" s="9" t="s">
        <v>9</v>
      </c>
    </row>
    <row r="430" spans="1:4" ht="15" customHeight="1" x14ac:dyDescent="0.25">
      <c r="A430" s="9" t="s">
        <v>125</v>
      </c>
      <c r="B430" s="10" t="s">
        <v>716</v>
      </c>
      <c r="C430" s="9" t="s">
        <v>9</v>
      </c>
      <c r="D430" s="9" t="s">
        <v>9</v>
      </c>
    </row>
    <row r="431" spans="1:4" ht="15" customHeight="1" x14ac:dyDescent="0.25">
      <c r="A431" s="9" t="s">
        <v>125</v>
      </c>
      <c r="B431" s="10" t="s">
        <v>133</v>
      </c>
      <c r="C431" s="9" t="s">
        <v>9</v>
      </c>
      <c r="D431" s="9" t="s">
        <v>9</v>
      </c>
    </row>
    <row r="432" spans="1:4" ht="15" customHeight="1" x14ac:dyDescent="0.25">
      <c r="A432" s="9" t="s">
        <v>125</v>
      </c>
      <c r="B432" s="10" t="s">
        <v>359</v>
      </c>
      <c r="C432" s="9" t="s">
        <v>9</v>
      </c>
      <c r="D432" s="9" t="s">
        <v>9</v>
      </c>
    </row>
    <row r="433" spans="1:23" ht="15" customHeight="1" x14ac:dyDescent="0.25">
      <c r="A433" s="9" t="s">
        <v>125</v>
      </c>
      <c r="B433" s="10" t="s">
        <v>354</v>
      </c>
      <c r="C433" s="9" t="s">
        <v>9</v>
      </c>
      <c r="D433" s="9" t="s">
        <v>9</v>
      </c>
    </row>
    <row r="434" spans="1:23" ht="15" customHeight="1" x14ac:dyDescent="0.25">
      <c r="A434" s="9" t="s">
        <v>125</v>
      </c>
      <c r="B434" s="10" t="s">
        <v>597</v>
      </c>
      <c r="C434" s="9" t="s">
        <v>9</v>
      </c>
      <c r="D434" s="9" t="s">
        <v>9</v>
      </c>
    </row>
    <row r="435" spans="1:23" ht="15" customHeight="1" x14ac:dyDescent="0.25">
      <c r="A435" s="9" t="s">
        <v>125</v>
      </c>
      <c r="B435" s="10" t="s">
        <v>132</v>
      </c>
      <c r="C435" s="9" t="s">
        <v>9</v>
      </c>
      <c r="D435" s="9" t="s">
        <v>9</v>
      </c>
    </row>
    <row r="436" spans="1:23" ht="15" customHeight="1" x14ac:dyDescent="0.25">
      <c r="A436" s="9" t="s">
        <v>125</v>
      </c>
      <c r="B436" s="10" t="s">
        <v>600</v>
      </c>
      <c r="C436" s="9" t="s">
        <v>9</v>
      </c>
      <c r="D436" s="9" t="s">
        <v>9</v>
      </c>
    </row>
    <row r="437" spans="1:23" ht="15" customHeight="1" x14ac:dyDescent="0.25">
      <c r="A437" s="9" t="s">
        <v>125</v>
      </c>
      <c r="B437" s="10" t="s">
        <v>599</v>
      </c>
      <c r="C437" s="9" t="s">
        <v>9</v>
      </c>
      <c r="D437" s="9" t="s">
        <v>9</v>
      </c>
    </row>
    <row r="438" spans="1:23" ht="15" customHeight="1" x14ac:dyDescent="0.25">
      <c r="A438" s="9" t="s">
        <v>125</v>
      </c>
      <c r="B438" s="10" t="s">
        <v>598</v>
      </c>
      <c r="C438" s="9" t="s">
        <v>9</v>
      </c>
      <c r="D438" s="9" t="s">
        <v>9</v>
      </c>
    </row>
    <row r="439" spans="1:23" ht="15" customHeight="1" x14ac:dyDescent="0.25">
      <c r="A439" s="9" t="s">
        <v>125</v>
      </c>
      <c r="B439" s="10" t="s">
        <v>130</v>
      </c>
      <c r="C439" s="9" t="s">
        <v>9</v>
      </c>
      <c r="D439" s="9" t="s">
        <v>9</v>
      </c>
    </row>
    <row r="440" spans="1:23" ht="15" customHeight="1" x14ac:dyDescent="0.25">
      <c r="A440" s="9" t="s">
        <v>125</v>
      </c>
      <c r="B440" s="10" t="s">
        <v>601</v>
      </c>
      <c r="C440" s="9" t="s">
        <v>9</v>
      </c>
      <c r="D440" s="9" t="s">
        <v>9</v>
      </c>
      <c r="M440" s="4"/>
      <c r="N440" s="4"/>
      <c r="O440" s="4"/>
      <c r="P440" s="4"/>
      <c r="Q440" s="4"/>
      <c r="W440" s="4"/>
    </row>
    <row r="441" spans="1:23" ht="15" customHeight="1" x14ac:dyDescent="0.25">
      <c r="A441" s="9" t="s">
        <v>125</v>
      </c>
      <c r="B441" s="10" t="s">
        <v>604</v>
      </c>
      <c r="C441" s="9" t="s">
        <v>9</v>
      </c>
      <c r="D441" s="9" t="s">
        <v>9</v>
      </c>
    </row>
    <row r="442" spans="1:23" ht="15" customHeight="1" x14ac:dyDescent="0.25">
      <c r="A442" s="9" t="s">
        <v>125</v>
      </c>
      <c r="B442" s="10" t="s">
        <v>593</v>
      </c>
      <c r="C442" s="9" t="s">
        <v>579</v>
      </c>
      <c r="D442" s="9" t="s">
        <v>9</v>
      </c>
    </row>
    <row r="443" spans="1:23" ht="15" customHeight="1" x14ac:dyDescent="0.25">
      <c r="A443" s="9" t="s">
        <v>125</v>
      </c>
      <c r="B443" s="10" t="s">
        <v>591</v>
      </c>
      <c r="C443" s="9" t="s">
        <v>9</v>
      </c>
      <c r="D443" s="9" t="s">
        <v>9</v>
      </c>
    </row>
    <row r="444" spans="1:23" ht="15" customHeight="1" x14ac:dyDescent="0.25">
      <c r="A444" s="9" t="s">
        <v>125</v>
      </c>
      <c r="B444" s="10" t="s">
        <v>605</v>
      </c>
      <c r="C444" s="9" t="s">
        <v>9</v>
      </c>
      <c r="D444" s="9" t="s">
        <v>9</v>
      </c>
    </row>
    <row r="445" spans="1:23" ht="15" customHeight="1" x14ac:dyDescent="0.25">
      <c r="A445" s="9" t="s">
        <v>125</v>
      </c>
      <c r="B445" s="10" t="s">
        <v>127</v>
      </c>
      <c r="C445" s="9" t="s">
        <v>9</v>
      </c>
      <c r="D445" s="9" t="s">
        <v>9</v>
      </c>
    </row>
    <row r="446" spans="1:23" ht="15" customHeight="1" x14ac:dyDescent="0.25">
      <c r="A446" s="9" t="s">
        <v>125</v>
      </c>
      <c r="B446" s="10" t="s">
        <v>128</v>
      </c>
      <c r="C446" s="9" t="s">
        <v>9</v>
      </c>
      <c r="D446" s="9" t="s">
        <v>9</v>
      </c>
      <c r="M446" s="4"/>
      <c r="N446" s="4"/>
      <c r="O446" s="4"/>
      <c r="P446" s="4"/>
      <c r="Q446" s="4"/>
      <c r="W446" s="4"/>
    </row>
    <row r="447" spans="1:23" ht="15" customHeight="1" x14ac:dyDescent="0.25">
      <c r="A447" s="9" t="s">
        <v>125</v>
      </c>
      <c r="B447" s="10" t="s">
        <v>129</v>
      </c>
      <c r="C447" s="9" t="s">
        <v>9</v>
      </c>
      <c r="D447" s="9" t="s">
        <v>9</v>
      </c>
    </row>
    <row r="448" spans="1:23" ht="15" customHeight="1" x14ac:dyDescent="0.25">
      <c r="A448" s="9" t="s">
        <v>125</v>
      </c>
      <c r="B448" s="10" t="s">
        <v>596</v>
      </c>
      <c r="C448" s="9" t="s">
        <v>579</v>
      </c>
      <c r="D448" s="9" t="s">
        <v>9</v>
      </c>
    </row>
    <row r="449" spans="1:23" ht="15" customHeight="1" x14ac:dyDescent="0.25">
      <c r="A449" s="9" t="s">
        <v>125</v>
      </c>
      <c r="B449" s="10" t="s">
        <v>357</v>
      </c>
      <c r="C449" s="9" t="s">
        <v>9</v>
      </c>
      <c r="D449" s="9" t="s">
        <v>9</v>
      </c>
    </row>
    <row r="450" spans="1:23" ht="15" customHeight="1" x14ac:dyDescent="0.25">
      <c r="A450" s="9" t="s">
        <v>125</v>
      </c>
      <c r="B450" s="10" t="s">
        <v>360</v>
      </c>
      <c r="C450" s="9" t="s">
        <v>9</v>
      </c>
      <c r="D450" s="9" t="s">
        <v>9</v>
      </c>
    </row>
    <row r="451" spans="1:23" ht="15" customHeight="1" x14ac:dyDescent="0.25">
      <c r="A451" s="9" t="s">
        <v>125</v>
      </c>
      <c r="B451" s="10" t="s">
        <v>348</v>
      </c>
      <c r="C451" s="9" t="s">
        <v>9</v>
      </c>
      <c r="D451" s="9" t="s">
        <v>9</v>
      </c>
    </row>
    <row r="452" spans="1:23" ht="15" customHeight="1" x14ac:dyDescent="0.25">
      <c r="A452" s="9" t="s">
        <v>125</v>
      </c>
      <c r="B452" s="10" t="s">
        <v>350</v>
      </c>
      <c r="C452" s="9" t="s">
        <v>9</v>
      </c>
      <c r="D452" s="9" t="s">
        <v>9</v>
      </c>
    </row>
    <row r="453" spans="1:23" ht="15" customHeight="1" x14ac:dyDescent="0.25">
      <c r="A453" s="9" t="s">
        <v>125</v>
      </c>
      <c r="B453" s="10" t="s">
        <v>349</v>
      </c>
      <c r="C453" s="9" t="s">
        <v>9</v>
      </c>
      <c r="D453" s="9" t="s">
        <v>9</v>
      </c>
    </row>
    <row r="454" spans="1:23" ht="15" customHeight="1" x14ac:dyDescent="0.25">
      <c r="A454" s="9" t="s">
        <v>125</v>
      </c>
      <c r="B454" s="10" t="s">
        <v>124</v>
      </c>
      <c r="C454" s="9" t="s">
        <v>9</v>
      </c>
      <c r="D454" s="9" t="s">
        <v>9</v>
      </c>
      <c r="M454" s="4"/>
      <c r="N454" s="4"/>
      <c r="O454" s="4"/>
      <c r="P454" s="4"/>
      <c r="Q454" s="4"/>
      <c r="W454" s="4"/>
    </row>
    <row r="455" spans="1:23" ht="15" customHeight="1" x14ac:dyDescent="0.25">
      <c r="A455" s="9" t="s">
        <v>375</v>
      </c>
      <c r="B455" s="10" t="s">
        <v>374</v>
      </c>
      <c r="C455" s="9" t="s">
        <v>9</v>
      </c>
      <c r="D455" s="9" t="s">
        <v>9</v>
      </c>
    </row>
    <row r="456" spans="1:23" ht="15" customHeight="1" x14ac:dyDescent="0.25">
      <c r="A456" s="9" t="s">
        <v>919</v>
      </c>
      <c r="B456" s="10" t="s">
        <v>131</v>
      </c>
      <c r="C456" s="9" t="s">
        <v>579</v>
      </c>
      <c r="D456" s="9" t="s">
        <v>9</v>
      </c>
    </row>
    <row r="457" spans="1:23" ht="15" customHeight="1" x14ac:dyDescent="0.25">
      <c r="A457" s="9" t="s">
        <v>918</v>
      </c>
      <c r="B457" s="10" t="s">
        <v>608</v>
      </c>
      <c r="C457" s="9" t="s">
        <v>13</v>
      </c>
      <c r="D457" s="4" t="s">
        <v>5</v>
      </c>
    </row>
    <row r="458" spans="1:23" ht="15" customHeight="1" x14ac:dyDescent="0.25">
      <c r="A458" s="9" t="s">
        <v>638</v>
      </c>
      <c r="B458" s="10" t="s">
        <v>901</v>
      </c>
      <c r="C458" s="9" t="s">
        <v>9</v>
      </c>
      <c r="D458" s="4" t="s">
        <v>5</v>
      </c>
    </row>
    <row r="459" spans="1:23" ht="15" customHeight="1" x14ac:dyDescent="0.25">
      <c r="A459" s="9" t="s">
        <v>134</v>
      </c>
      <c r="B459" s="5" t="s">
        <v>742</v>
      </c>
      <c r="C459" s="9" t="s">
        <v>903</v>
      </c>
      <c r="D459" s="9" t="s">
        <v>9</v>
      </c>
    </row>
    <row r="460" spans="1:23" ht="15" customHeight="1" x14ac:dyDescent="0.25">
      <c r="A460" s="9" t="s">
        <v>134</v>
      </c>
      <c r="B460" s="10" t="s">
        <v>609</v>
      </c>
      <c r="C460" s="9" t="s">
        <v>903</v>
      </c>
      <c r="D460" s="4" t="s">
        <v>5</v>
      </c>
    </row>
    <row r="461" spans="1:23" ht="15" customHeight="1" x14ac:dyDescent="0.25">
      <c r="A461" s="9" t="s">
        <v>134</v>
      </c>
      <c r="B461" s="10" t="s">
        <v>135</v>
      </c>
      <c r="C461" s="9" t="s">
        <v>903</v>
      </c>
      <c r="D461" s="9" t="s">
        <v>9</v>
      </c>
    </row>
    <row r="462" spans="1:23" ht="15" customHeight="1" x14ac:dyDescent="0.25">
      <c r="A462" s="9" t="s">
        <v>134</v>
      </c>
      <c r="B462" s="10" t="s">
        <v>363</v>
      </c>
      <c r="C462" s="9" t="s">
        <v>903</v>
      </c>
      <c r="D462" s="9" t="s">
        <v>9</v>
      </c>
    </row>
    <row r="463" spans="1:23" ht="15" customHeight="1" x14ac:dyDescent="0.25">
      <c r="A463" s="9" t="s">
        <v>134</v>
      </c>
      <c r="B463" s="10" t="s">
        <v>913</v>
      </c>
      <c r="C463" s="9" t="s">
        <v>903</v>
      </c>
      <c r="D463" s="9" t="s">
        <v>9</v>
      </c>
    </row>
    <row r="464" spans="1:23" ht="15" customHeight="1" x14ac:dyDescent="0.25">
      <c r="A464" s="9" t="s">
        <v>712</v>
      </c>
      <c r="B464" s="5" t="s">
        <v>734</v>
      </c>
      <c r="C464" s="9" t="s">
        <v>903</v>
      </c>
      <c r="D464" s="4" t="s">
        <v>5</v>
      </c>
    </row>
    <row r="465" spans="1:4" ht="15" customHeight="1" x14ac:dyDescent="0.25">
      <c r="A465" s="9" t="s">
        <v>712</v>
      </c>
      <c r="B465" s="10" t="s">
        <v>902</v>
      </c>
      <c r="C465" s="9" t="s">
        <v>903</v>
      </c>
      <c r="D465" s="4" t="s">
        <v>5</v>
      </c>
    </row>
    <row r="466" spans="1:4" ht="15" customHeight="1" x14ac:dyDescent="0.25">
      <c r="A466" s="9" t="s">
        <v>136</v>
      </c>
      <c r="B466" s="10" t="s">
        <v>137</v>
      </c>
      <c r="C466" s="9" t="s">
        <v>9</v>
      </c>
      <c r="D466" s="4" t="s">
        <v>5</v>
      </c>
    </row>
    <row r="467" spans="1:4" ht="15" customHeight="1" x14ac:dyDescent="0.25">
      <c r="A467" s="9" t="s">
        <v>361</v>
      </c>
      <c r="B467" s="5" t="s">
        <v>732</v>
      </c>
      <c r="C467" s="9" t="s">
        <v>903</v>
      </c>
      <c r="D467" s="4" t="s">
        <v>5</v>
      </c>
    </row>
    <row r="468" spans="1:4" ht="15" customHeight="1" x14ac:dyDescent="0.25">
      <c r="A468" s="9" t="s">
        <v>361</v>
      </c>
      <c r="B468" s="10" t="s">
        <v>641</v>
      </c>
      <c r="C468" s="9" t="s">
        <v>903</v>
      </c>
      <c r="D468" s="4" t="s">
        <v>5</v>
      </c>
    </row>
    <row r="469" spans="1:4" ht="15" customHeight="1" x14ac:dyDescent="0.25">
      <c r="A469" s="9" t="s">
        <v>364</v>
      </c>
      <c r="B469" s="5" t="s">
        <v>727</v>
      </c>
      <c r="C469" s="9" t="s">
        <v>9</v>
      </c>
      <c r="D469" s="9" t="s">
        <v>9</v>
      </c>
    </row>
    <row r="470" spans="1:4" ht="15" customHeight="1" x14ac:dyDescent="0.25">
      <c r="A470" s="9" t="s">
        <v>364</v>
      </c>
      <c r="B470" s="10" t="s">
        <v>365</v>
      </c>
      <c r="C470" s="9" t="s">
        <v>903</v>
      </c>
      <c r="D470" s="9" t="s">
        <v>9</v>
      </c>
    </row>
    <row r="471" spans="1:4" ht="15" customHeight="1" x14ac:dyDescent="0.25">
      <c r="A471" s="9" t="s">
        <v>364</v>
      </c>
      <c r="B471" s="10" t="s">
        <v>610</v>
      </c>
      <c r="C471" s="9" t="s">
        <v>903</v>
      </c>
      <c r="D471" s="9" t="s">
        <v>9</v>
      </c>
    </row>
    <row r="472" spans="1:4" ht="15" customHeight="1" x14ac:dyDescent="0.25">
      <c r="A472" s="9" t="s">
        <v>364</v>
      </c>
      <c r="B472" s="10" t="s">
        <v>611</v>
      </c>
      <c r="C472" s="9" t="s">
        <v>903</v>
      </c>
      <c r="D472" s="9" t="s">
        <v>9</v>
      </c>
    </row>
    <row r="473" spans="1:4" ht="15" customHeight="1" x14ac:dyDescent="0.25">
      <c r="A473" s="9" t="s">
        <v>364</v>
      </c>
      <c r="B473" s="10" t="s">
        <v>612</v>
      </c>
      <c r="C473" s="9" t="s">
        <v>903</v>
      </c>
      <c r="D473" s="9" t="s">
        <v>9</v>
      </c>
    </row>
    <row r="474" spans="1:4" ht="15" customHeight="1" x14ac:dyDescent="0.25">
      <c r="A474" s="9" t="s">
        <v>364</v>
      </c>
      <c r="B474" s="10" t="s">
        <v>368</v>
      </c>
      <c r="C474" s="9" t="s">
        <v>903</v>
      </c>
      <c r="D474" s="9" t="s">
        <v>9</v>
      </c>
    </row>
    <row r="475" spans="1:4" ht="15" customHeight="1" x14ac:dyDescent="0.25">
      <c r="A475" s="9" t="s">
        <v>364</v>
      </c>
      <c r="B475" s="10" t="s">
        <v>366</v>
      </c>
      <c r="C475" s="9" t="s">
        <v>903</v>
      </c>
      <c r="D475" s="9" t="s">
        <v>9</v>
      </c>
    </row>
    <row r="476" spans="1:4" ht="15" customHeight="1" x14ac:dyDescent="0.25">
      <c r="A476" s="9" t="s">
        <v>364</v>
      </c>
      <c r="B476" s="10" t="s">
        <v>367</v>
      </c>
      <c r="C476" s="9" t="s">
        <v>903</v>
      </c>
      <c r="D476" s="9" t="s">
        <v>9</v>
      </c>
    </row>
    <row r="477" spans="1:4" ht="15" customHeight="1" x14ac:dyDescent="0.25">
      <c r="A477" s="9" t="s">
        <v>138</v>
      </c>
      <c r="B477" s="5" t="s">
        <v>741</v>
      </c>
      <c r="C477" s="9" t="s">
        <v>9</v>
      </c>
      <c r="D477" s="9" t="s">
        <v>9</v>
      </c>
    </row>
    <row r="478" spans="1:4" ht="15" customHeight="1" x14ac:dyDescent="0.25">
      <c r="A478" s="9" t="s">
        <v>138</v>
      </c>
      <c r="B478" s="5" t="s">
        <v>710</v>
      </c>
      <c r="C478" s="9" t="s">
        <v>9</v>
      </c>
      <c r="D478" s="9" t="s">
        <v>9</v>
      </c>
    </row>
    <row r="479" spans="1:4" ht="15" customHeight="1" x14ac:dyDescent="0.25">
      <c r="A479" s="9" t="s">
        <v>138</v>
      </c>
      <c r="B479" s="5" t="s">
        <v>709</v>
      </c>
      <c r="C479" s="9" t="s">
        <v>9</v>
      </c>
      <c r="D479" s="9" t="s">
        <v>9</v>
      </c>
    </row>
    <row r="480" spans="1:4" ht="15" customHeight="1" x14ac:dyDescent="0.25">
      <c r="A480" s="9" t="s">
        <v>138</v>
      </c>
      <c r="B480" s="5" t="s">
        <v>705</v>
      </c>
      <c r="C480" s="9" t="s">
        <v>9</v>
      </c>
      <c r="D480" s="9" t="s">
        <v>9</v>
      </c>
    </row>
    <row r="481" spans="1:23" ht="15" customHeight="1" x14ac:dyDescent="0.25">
      <c r="A481" s="9" t="s">
        <v>138</v>
      </c>
      <c r="B481" s="10" t="s">
        <v>623</v>
      </c>
      <c r="C481" s="9" t="s">
        <v>9</v>
      </c>
      <c r="D481" s="9" t="s">
        <v>9</v>
      </c>
    </row>
    <row r="482" spans="1:23" ht="15" customHeight="1" x14ac:dyDescent="0.25">
      <c r="A482" s="9" t="s">
        <v>138</v>
      </c>
      <c r="B482" s="10" t="s">
        <v>630</v>
      </c>
      <c r="C482" s="9" t="s">
        <v>9</v>
      </c>
      <c r="D482" s="9" t="s">
        <v>9</v>
      </c>
    </row>
    <row r="483" spans="1:23" ht="15" customHeight="1" x14ac:dyDescent="0.25">
      <c r="A483" s="9" t="s">
        <v>138</v>
      </c>
      <c r="B483" s="10" t="s">
        <v>622</v>
      </c>
      <c r="C483" s="9" t="s">
        <v>9</v>
      </c>
      <c r="D483" s="9" t="s">
        <v>9</v>
      </c>
    </row>
    <row r="484" spans="1:23" ht="15" customHeight="1" x14ac:dyDescent="0.25">
      <c r="A484" s="9" t="s">
        <v>138</v>
      </c>
      <c r="B484" s="10" t="s">
        <v>635</v>
      </c>
      <c r="C484" s="9" t="s">
        <v>9</v>
      </c>
      <c r="D484" s="9" t="s">
        <v>9</v>
      </c>
    </row>
    <row r="485" spans="1:23" ht="15" customHeight="1" x14ac:dyDescent="0.25">
      <c r="A485" s="9" t="s">
        <v>138</v>
      </c>
      <c r="B485" s="10" t="s">
        <v>613</v>
      </c>
      <c r="C485" s="9" t="s">
        <v>9</v>
      </c>
      <c r="D485" s="9" t="s">
        <v>9</v>
      </c>
    </row>
    <row r="486" spans="1:23" ht="15" customHeight="1" x14ac:dyDescent="0.25">
      <c r="A486" s="9" t="s">
        <v>138</v>
      </c>
      <c r="B486" s="10" t="s">
        <v>619</v>
      </c>
      <c r="C486" s="9" t="s">
        <v>9</v>
      </c>
      <c r="D486" s="9" t="s">
        <v>9</v>
      </c>
    </row>
    <row r="487" spans="1:23" ht="15" customHeight="1" x14ac:dyDescent="0.25">
      <c r="A487" s="9" t="s">
        <v>138</v>
      </c>
      <c r="B487" s="10" t="s">
        <v>634</v>
      </c>
      <c r="C487" s="9" t="s">
        <v>9</v>
      </c>
      <c r="D487" s="9" t="s">
        <v>9</v>
      </c>
    </row>
    <row r="488" spans="1:23" ht="15" customHeight="1" x14ac:dyDescent="0.25">
      <c r="A488" s="9" t="s">
        <v>138</v>
      </c>
      <c r="B488" s="10" t="s">
        <v>377</v>
      </c>
      <c r="C488" s="9" t="s">
        <v>9</v>
      </c>
      <c r="D488" s="9" t="s">
        <v>9</v>
      </c>
    </row>
    <row r="489" spans="1:23" ht="15" customHeight="1" x14ac:dyDescent="0.25">
      <c r="A489" s="9" t="s">
        <v>138</v>
      </c>
      <c r="B489" s="10" t="s">
        <v>614</v>
      </c>
      <c r="C489" s="9" t="s">
        <v>9</v>
      </c>
      <c r="D489" s="9" t="s">
        <v>9</v>
      </c>
    </row>
    <row r="490" spans="1:23" ht="15" customHeight="1" x14ac:dyDescent="0.25">
      <c r="A490" s="9" t="s">
        <v>138</v>
      </c>
      <c r="B490" s="10" t="s">
        <v>636</v>
      </c>
      <c r="C490" s="9" t="s">
        <v>9</v>
      </c>
      <c r="D490" s="9" t="s">
        <v>9</v>
      </c>
    </row>
    <row r="491" spans="1:23" ht="15" customHeight="1" x14ac:dyDescent="0.25">
      <c r="A491" s="9" t="s">
        <v>138</v>
      </c>
      <c r="B491" s="10" t="s">
        <v>616</v>
      </c>
      <c r="C491" s="9" t="s">
        <v>9</v>
      </c>
      <c r="D491" s="9" t="s">
        <v>9</v>
      </c>
    </row>
    <row r="492" spans="1:23" ht="15" customHeight="1" x14ac:dyDescent="0.25">
      <c r="A492" s="9" t="s">
        <v>138</v>
      </c>
      <c r="B492" s="10" t="s">
        <v>376</v>
      </c>
      <c r="C492" s="9" t="s">
        <v>9</v>
      </c>
      <c r="D492" s="9" t="s">
        <v>9</v>
      </c>
    </row>
    <row r="493" spans="1:23" ht="15" customHeight="1" x14ac:dyDescent="0.25">
      <c r="A493" s="9" t="s">
        <v>138</v>
      </c>
      <c r="B493" s="10" t="s">
        <v>620</v>
      </c>
      <c r="C493" s="9" t="s">
        <v>9</v>
      </c>
      <c r="D493" s="9" t="s">
        <v>9</v>
      </c>
    </row>
    <row r="494" spans="1:23" ht="15" customHeight="1" x14ac:dyDescent="0.25">
      <c r="A494" s="9" t="s">
        <v>138</v>
      </c>
      <c r="B494" s="10" t="s">
        <v>140</v>
      </c>
      <c r="C494" s="9" t="s">
        <v>9</v>
      </c>
      <c r="D494" s="9" t="s">
        <v>9</v>
      </c>
    </row>
    <row r="495" spans="1:23" ht="15" customHeight="1" x14ac:dyDescent="0.25">
      <c r="A495" s="9" t="s">
        <v>138</v>
      </c>
      <c r="B495" s="10" t="s">
        <v>637</v>
      </c>
      <c r="C495" s="9" t="s">
        <v>9</v>
      </c>
      <c r="D495" s="9" t="s">
        <v>9</v>
      </c>
    </row>
    <row r="496" spans="1:23" ht="15" customHeight="1" x14ac:dyDescent="0.25">
      <c r="A496" s="9" t="s">
        <v>138</v>
      </c>
      <c r="B496" s="10" t="s">
        <v>144</v>
      </c>
      <c r="C496" s="9" t="s">
        <v>9</v>
      </c>
      <c r="D496" s="9" t="s">
        <v>9</v>
      </c>
      <c r="M496" s="4"/>
      <c r="N496" s="4"/>
      <c r="O496" s="4"/>
      <c r="P496" s="4"/>
      <c r="Q496" s="4"/>
      <c r="W496" s="4"/>
    </row>
    <row r="497" spans="1:23" ht="15" customHeight="1" x14ac:dyDescent="0.25">
      <c r="A497" s="9" t="s">
        <v>138</v>
      </c>
      <c r="B497" s="10" t="s">
        <v>143</v>
      </c>
      <c r="C497" s="9" t="s">
        <v>9</v>
      </c>
      <c r="D497" s="9" t="s">
        <v>9</v>
      </c>
      <c r="M497" s="4"/>
      <c r="N497" s="4"/>
      <c r="O497" s="4"/>
      <c r="P497" s="4"/>
      <c r="Q497" s="4"/>
      <c r="W497" s="4"/>
    </row>
    <row r="498" spans="1:23" ht="15" customHeight="1" x14ac:dyDescent="0.25">
      <c r="A498" s="9" t="s">
        <v>138</v>
      </c>
      <c r="B498" s="10" t="s">
        <v>372</v>
      </c>
      <c r="C498" s="9" t="s">
        <v>579</v>
      </c>
      <c r="D498" s="9" t="s">
        <v>9</v>
      </c>
    </row>
    <row r="499" spans="1:23" ht="15" customHeight="1" x14ac:dyDescent="0.25">
      <c r="A499" s="9" t="s">
        <v>138</v>
      </c>
      <c r="B499" s="10" t="s">
        <v>373</v>
      </c>
      <c r="C499" s="9" t="s">
        <v>579</v>
      </c>
      <c r="D499" s="9" t="s">
        <v>9</v>
      </c>
    </row>
    <row r="500" spans="1:23" ht="15" customHeight="1" x14ac:dyDescent="0.25">
      <c r="A500" s="9" t="s">
        <v>138</v>
      </c>
      <c r="B500" s="10" t="s">
        <v>139</v>
      </c>
      <c r="C500" s="9" t="s">
        <v>9</v>
      </c>
      <c r="D500" s="9" t="s">
        <v>9</v>
      </c>
    </row>
    <row r="501" spans="1:23" ht="15" customHeight="1" x14ac:dyDescent="0.25">
      <c r="A501" s="9" t="s">
        <v>138</v>
      </c>
      <c r="B501" s="10" t="s">
        <v>615</v>
      </c>
      <c r="C501" s="9" t="s">
        <v>9</v>
      </c>
      <c r="D501" s="9" t="s">
        <v>9</v>
      </c>
    </row>
    <row r="502" spans="1:23" ht="15" customHeight="1" x14ac:dyDescent="0.25">
      <c r="A502" s="9" t="s">
        <v>138</v>
      </c>
      <c r="B502" s="10" t="s">
        <v>145</v>
      </c>
      <c r="C502" s="9" t="s">
        <v>9</v>
      </c>
      <c r="D502" s="9" t="s">
        <v>9</v>
      </c>
      <c r="M502" s="4"/>
      <c r="N502" s="4"/>
      <c r="O502" s="4"/>
      <c r="P502" s="4"/>
      <c r="Q502" s="4"/>
      <c r="W502" s="4"/>
    </row>
    <row r="503" spans="1:23" ht="15" customHeight="1" x14ac:dyDescent="0.25">
      <c r="A503" s="9" t="s">
        <v>138</v>
      </c>
      <c r="B503" s="10" t="s">
        <v>632</v>
      </c>
      <c r="C503" s="9" t="s">
        <v>9</v>
      </c>
      <c r="D503" s="9" t="s">
        <v>9</v>
      </c>
    </row>
    <row r="504" spans="1:23" ht="15" customHeight="1" x14ac:dyDescent="0.25">
      <c r="A504" s="9" t="s">
        <v>138</v>
      </c>
      <c r="B504" s="10" t="s">
        <v>618</v>
      </c>
      <c r="C504" s="9" t="s">
        <v>579</v>
      </c>
      <c r="D504" s="9" t="s">
        <v>9</v>
      </c>
    </row>
    <row r="505" spans="1:23" ht="15" customHeight="1" x14ac:dyDescent="0.25">
      <c r="A505" s="9" t="s">
        <v>138</v>
      </c>
      <c r="B505" s="10" t="s">
        <v>379</v>
      </c>
      <c r="C505" s="9" t="s">
        <v>9</v>
      </c>
      <c r="D505" s="9" t="s">
        <v>9</v>
      </c>
    </row>
    <row r="506" spans="1:23" ht="15" customHeight="1" x14ac:dyDescent="0.25">
      <c r="A506" s="9" t="s">
        <v>138</v>
      </c>
      <c r="B506" s="10" t="s">
        <v>141</v>
      </c>
      <c r="C506" s="9" t="s">
        <v>9</v>
      </c>
      <c r="D506" s="9" t="s">
        <v>9</v>
      </c>
    </row>
    <row r="507" spans="1:23" ht="15" customHeight="1" x14ac:dyDescent="0.25">
      <c r="A507" s="9" t="s">
        <v>138</v>
      </c>
      <c r="B507" s="10" t="s">
        <v>142</v>
      </c>
      <c r="C507" s="9" t="s">
        <v>9</v>
      </c>
      <c r="D507" s="9" t="s">
        <v>9</v>
      </c>
    </row>
    <row r="508" spans="1:23" ht="15" customHeight="1" x14ac:dyDescent="0.25">
      <c r="A508" s="9" t="s">
        <v>138</v>
      </c>
      <c r="B508" s="10" t="s">
        <v>378</v>
      </c>
      <c r="C508" s="9" t="s">
        <v>9</v>
      </c>
      <c r="D508" s="9" t="s">
        <v>9</v>
      </c>
    </row>
    <row r="509" spans="1:23" ht="15" customHeight="1" x14ac:dyDescent="0.25">
      <c r="A509" s="9" t="s">
        <v>138</v>
      </c>
      <c r="B509" s="10" t="s">
        <v>624</v>
      </c>
      <c r="C509" s="9" t="s">
        <v>13</v>
      </c>
      <c r="D509" s="9" t="s">
        <v>9</v>
      </c>
    </row>
    <row r="510" spans="1:23" ht="15" customHeight="1" x14ac:dyDescent="0.25">
      <c r="A510" s="9" t="s">
        <v>138</v>
      </c>
      <c r="B510" s="10" t="s">
        <v>628</v>
      </c>
      <c r="C510" s="9" t="s">
        <v>9</v>
      </c>
      <c r="D510" s="9" t="s">
        <v>9</v>
      </c>
    </row>
    <row r="511" spans="1:23" ht="15" customHeight="1" x14ac:dyDescent="0.25">
      <c r="A511" s="9" t="s">
        <v>138</v>
      </c>
      <c r="B511" s="10" t="s">
        <v>633</v>
      </c>
      <c r="C511" s="9" t="s">
        <v>9</v>
      </c>
      <c r="D511" s="9" t="s">
        <v>9</v>
      </c>
    </row>
    <row r="512" spans="1:23" ht="15" customHeight="1" x14ac:dyDescent="0.25">
      <c r="A512" s="9" t="s">
        <v>138</v>
      </c>
      <c r="B512" s="10" t="s">
        <v>625</v>
      </c>
      <c r="C512" s="9" t="s">
        <v>9</v>
      </c>
      <c r="D512" s="9" t="s">
        <v>9</v>
      </c>
    </row>
    <row r="513" spans="1:4" ht="15" customHeight="1" x14ac:dyDescent="0.25">
      <c r="A513" s="9" t="s">
        <v>138</v>
      </c>
      <c r="B513" s="10" t="s">
        <v>626</v>
      </c>
      <c r="C513" s="9" t="s">
        <v>9</v>
      </c>
      <c r="D513" s="9" t="s">
        <v>9</v>
      </c>
    </row>
    <row r="514" spans="1:4" ht="15" customHeight="1" x14ac:dyDescent="0.25">
      <c r="A514" s="9" t="s">
        <v>138</v>
      </c>
      <c r="B514" s="10" t="s">
        <v>627</v>
      </c>
      <c r="C514" s="9" t="s">
        <v>9</v>
      </c>
      <c r="D514" s="9" t="s">
        <v>9</v>
      </c>
    </row>
    <row r="515" spans="1:4" ht="15" customHeight="1" x14ac:dyDescent="0.25">
      <c r="A515" s="9" t="s">
        <v>138</v>
      </c>
      <c r="B515" s="10" t="s">
        <v>629</v>
      </c>
      <c r="C515" s="9" t="s">
        <v>9</v>
      </c>
      <c r="D515" s="9" t="s">
        <v>9</v>
      </c>
    </row>
    <row r="516" spans="1:4" ht="15" customHeight="1" x14ac:dyDescent="0.25">
      <c r="A516" s="9" t="s">
        <v>138</v>
      </c>
      <c r="B516" s="10" t="s">
        <v>621</v>
      </c>
      <c r="C516" s="9" t="s">
        <v>9</v>
      </c>
      <c r="D516" s="9" t="s">
        <v>9</v>
      </c>
    </row>
    <row r="517" spans="1:4" ht="15" customHeight="1" x14ac:dyDescent="0.25">
      <c r="A517" s="9" t="s">
        <v>138</v>
      </c>
      <c r="B517" s="10" t="s">
        <v>617</v>
      </c>
      <c r="C517" s="9" t="s">
        <v>9</v>
      </c>
      <c r="D517" s="9" t="s">
        <v>9</v>
      </c>
    </row>
    <row r="518" spans="1:4" ht="15" customHeight="1" x14ac:dyDescent="0.25">
      <c r="A518" s="9" t="s">
        <v>138</v>
      </c>
      <c r="B518" s="10" t="s">
        <v>631</v>
      </c>
      <c r="C518" s="9" t="s">
        <v>9</v>
      </c>
      <c r="D518" s="9" t="s">
        <v>9</v>
      </c>
    </row>
    <row r="519" spans="1:4" ht="15" customHeight="1" x14ac:dyDescent="0.25">
      <c r="A519" s="9" t="s">
        <v>640</v>
      </c>
      <c r="B519" s="10" t="s">
        <v>643</v>
      </c>
      <c r="C519" s="9" t="s">
        <v>9</v>
      </c>
      <c r="D519" s="4" t="s">
        <v>5</v>
      </c>
    </row>
    <row r="520" spans="1:4" ht="15" customHeight="1" x14ac:dyDescent="0.25">
      <c r="A520" s="9" t="s">
        <v>640</v>
      </c>
      <c r="B520" s="10" t="s">
        <v>362</v>
      </c>
      <c r="C520" s="9" t="s">
        <v>9</v>
      </c>
      <c r="D520" s="4" t="s">
        <v>5</v>
      </c>
    </row>
    <row r="521" spans="1:4" ht="15" customHeight="1" x14ac:dyDescent="0.25">
      <c r="A521" s="9" t="s">
        <v>645</v>
      </c>
      <c r="B521" s="5" t="s">
        <v>738</v>
      </c>
      <c r="C521" s="9" t="s">
        <v>9</v>
      </c>
      <c r="D521" s="4" t="s">
        <v>5</v>
      </c>
    </row>
    <row r="522" spans="1:4" ht="15" customHeight="1" x14ac:dyDescent="0.25">
      <c r="A522" s="9" t="s">
        <v>645</v>
      </c>
      <c r="B522" s="10" t="s">
        <v>644</v>
      </c>
      <c r="C522" s="9" t="s">
        <v>9</v>
      </c>
      <c r="D522" s="4" t="s">
        <v>5</v>
      </c>
    </row>
    <row r="523" spans="1:4" ht="15" customHeight="1" x14ac:dyDescent="0.25">
      <c r="A523" s="9" t="s">
        <v>381</v>
      </c>
      <c r="B523" s="10" t="s">
        <v>382</v>
      </c>
      <c r="C523" s="9" t="s">
        <v>9</v>
      </c>
      <c r="D523" s="4" t="s">
        <v>5</v>
      </c>
    </row>
    <row r="524" spans="1:4" ht="15" customHeight="1" x14ac:dyDescent="0.25">
      <c r="A524" s="9" t="s">
        <v>381</v>
      </c>
      <c r="B524" s="10" t="s">
        <v>715</v>
      </c>
      <c r="C524" s="9" t="s">
        <v>9</v>
      </c>
      <c r="D524" s="4" t="s">
        <v>5</v>
      </c>
    </row>
    <row r="525" spans="1:4" ht="15" customHeight="1" x14ac:dyDescent="0.25">
      <c r="A525" s="9" t="s">
        <v>381</v>
      </c>
      <c r="B525" s="5" t="s">
        <v>722</v>
      </c>
      <c r="C525" s="9" t="s">
        <v>9</v>
      </c>
      <c r="D525" s="4" t="s">
        <v>5</v>
      </c>
    </row>
    <row r="526" spans="1:4" ht="15" customHeight="1" x14ac:dyDescent="0.25">
      <c r="A526" s="9" t="s">
        <v>381</v>
      </c>
      <c r="B526" s="5" t="s">
        <v>723</v>
      </c>
      <c r="C526" s="9" t="s">
        <v>9</v>
      </c>
      <c r="D526" s="4" t="s">
        <v>5</v>
      </c>
    </row>
    <row r="527" spans="1:4" ht="15" customHeight="1" x14ac:dyDescent="0.25">
      <c r="A527" s="9" t="s">
        <v>381</v>
      </c>
      <c r="B527" s="5" t="s">
        <v>724</v>
      </c>
      <c r="C527" s="9" t="s">
        <v>9</v>
      </c>
      <c r="D527" s="4" t="s">
        <v>5</v>
      </c>
    </row>
    <row r="528" spans="1:4" ht="15" customHeight="1" x14ac:dyDescent="0.25">
      <c r="A528" s="9" t="s">
        <v>149</v>
      </c>
      <c r="B528" s="5" t="s">
        <v>706</v>
      </c>
      <c r="C528" s="9" t="s">
        <v>9</v>
      </c>
      <c r="D528" s="4" t="s">
        <v>5</v>
      </c>
    </row>
    <row r="529" spans="1:4" ht="15" customHeight="1" x14ac:dyDescent="0.25">
      <c r="A529" s="9" t="s">
        <v>149</v>
      </c>
      <c r="B529" s="5" t="s">
        <v>733</v>
      </c>
      <c r="C529" s="9" t="s">
        <v>9</v>
      </c>
      <c r="D529" s="4" t="s">
        <v>5</v>
      </c>
    </row>
    <row r="530" spans="1:4" ht="15" customHeight="1" x14ac:dyDescent="0.25">
      <c r="A530" s="9" t="s">
        <v>149</v>
      </c>
      <c r="B530" s="5" t="s">
        <v>718</v>
      </c>
      <c r="C530" s="9" t="s">
        <v>9</v>
      </c>
      <c r="D530" s="4" t="s">
        <v>5</v>
      </c>
    </row>
    <row r="531" spans="1:4" ht="15" customHeight="1" x14ac:dyDescent="0.25">
      <c r="A531" s="9" t="s">
        <v>149</v>
      </c>
      <c r="B531" s="5" t="s">
        <v>719</v>
      </c>
      <c r="C531" s="9" t="s">
        <v>9</v>
      </c>
      <c r="D531" s="4" t="s">
        <v>5</v>
      </c>
    </row>
    <row r="532" spans="1:4" ht="15" customHeight="1" x14ac:dyDescent="0.25">
      <c r="A532" s="9" t="s">
        <v>149</v>
      </c>
      <c r="B532" s="5" t="s">
        <v>726</v>
      </c>
      <c r="C532" s="9" t="s">
        <v>9</v>
      </c>
      <c r="D532" s="4" t="s">
        <v>5</v>
      </c>
    </row>
    <row r="533" spans="1:4" ht="15" customHeight="1" x14ac:dyDescent="0.25">
      <c r="A533" s="9" t="s">
        <v>149</v>
      </c>
      <c r="B533" s="10" t="s">
        <v>384</v>
      </c>
      <c r="C533" s="9" t="s">
        <v>9</v>
      </c>
      <c r="D533" s="4" t="s">
        <v>5</v>
      </c>
    </row>
    <row r="534" spans="1:4" ht="15" customHeight="1" x14ac:dyDescent="0.25">
      <c r="A534" s="9" t="s">
        <v>149</v>
      </c>
      <c r="B534" s="10" t="s">
        <v>752</v>
      </c>
      <c r="C534" s="9" t="s">
        <v>9</v>
      </c>
      <c r="D534" s="4" t="s">
        <v>5</v>
      </c>
    </row>
    <row r="535" spans="1:4" ht="15" customHeight="1" x14ac:dyDescent="0.25">
      <c r="A535" s="9" t="s">
        <v>149</v>
      </c>
      <c r="B535" s="10" t="s">
        <v>385</v>
      </c>
      <c r="C535" s="9" t="s">
        <v>9</v>
      </c>
      <c r="D535" s="4" t="s">
        <v>5</v>
      </c>
    </row>
    <row r="536" spans="1:4" ht="15" customHeight="1" x14ac:dyDescent="0.25">
      <c r="A536" s="9" t="s">
        <v>149</v>
      </c>
      <c r="B536" s="10" t="s">
        <v>151</v>
      </c>
      <c r="C536" s="9" t="s">
        <v>9</v>
      </c>
      <c r="D536" s="4" t="s">
        <v>5</v>
      </c>
    </row>
    <row r="537" spans="1:4" ht="15" customHeight="1" x14ac:dyDescent="0.25">
      <c r="A537" s="9" t="s">
        <v>149</v>
      </c>
      <c r="B537" s="10" t="s">
        <v>152</v>
      </c>
      <c r="C537" s="9" t="s">
        <v>9</v>
      </c>
      <c r="D537" s="4" t="s">
        <v>5</v>
      </c>
    </row>
    <row r="538" spans="1:4" ht="15" customHeight="1" x14ac:dyDescent="0.25">
      <c r="A538" s="9" t="s">
        <v>149</v>
      </c>
      <c r="B538" s="10" t="s">
        <v>150</v>
      </c>
      <c r="C538" s="9" t="s">
        <v>9</v>
      </c>
      <c r="D538" s="4" t="s">
        <v>5</v>
      </c>
    </row>
    <row r="539" spans="1:4" ht="15" customHeight="1" x14ac:dyDescent="0.25">
      <c r="A539" s="9" t="s">
        <v>149</v>
      </c>
      <c r="B539" s="10" t="s">
        <v>186</v>
      </c>
      <c r="C539" s="9" t="s">
        <v>9</v>
      </c>
      <c r="D539" s="4" t="s">
        <v>5</v>
      </c>
    </row>
    <row r="540" spans="1:4" ht="15" customHeight="1" x14ac:dyDescent="0.25">
      <c r="A540" s="9" t="s">
        <v>149</v>
      </c>
      <c r="B540" s="10" t="s">
        <v>649</v>
      </c>
      <c r="C540" s="9" t="s">
        <v>9</v>
      </c>
      <c r="D540" s="4" t="s">
        <v>5</v>
      </c>
    </row>
    <row r="541" spans="1:4" ht="15" customHeight="1" x14ac:dyDescent="0.25">
      <c r="A541" s="9" t="s">
        <v>149</v>
      </c>
      <c r="B541" s="10" t="s">
        <v>642</v>
      </c>
      <c r="C541" s="9" t="s">
        <v>9</v>
      </c>
      <c r="D541" s="4" t="s">
        <v>5</v>
      </c>
    </row>
    <row r="542" spans="1:4" ht="15" customHeight="1" x14ac:dyDescent="0.25">
      <c r="A542" s="9" t="s">
        <v>149</v>
      </c>
      <c r="B542" s="10" t="s">
        <v>648</v>
      </c>
      <c r="C542" s="9" t="s">
        <v>9</v>
      </c>
      <c r="D542" s="4" t="s">
        <v>5</v>
      </c>
    </row>
    <row r="543" spans="1:4" ht="15" customHeight="1" x14ac:dyDescent="0.25">
      <c r="A543" s="9" t="s">
        <v>149</v>
      </c>
      <c r="B543" s="10" t="s">
        <v>153</v>
      </c>
      <c r="C543" s="9" t="s">
        <v>9</v>
      </c>
      <c r="D543" s="4" t="s">
        <v>5</v>
      </c>
    </row>
    <row r="544" spans="1:4" ht="15" customHeight="1" x14ac:dyDescent="0.25">
      <c r="A544" s="9" t="s">
        <v>149</v>
      </c>
      <c r="B544" s="10" t="s">
        <v>383</v>
      </c>
      <c r="C544" s="9" t="s">
        <v>9</v>
      </c>
      <c r="D544" s="4" t="s">
        <v>5</v>
      </c>
    </row>
    <row r="545" spans="1:23" ht="15" customHeight="1" x14ac:dyDescent="0.25">
      <c r="A545" s="9" t="s">
        <v>149</v>
      </c>
      <c r="B545" s="10" t="s">
        <v>18</v>
      </c>
      <c r="C545" s="9" t="s">
        <v>9</v>
      </c>
      <c r="D545" s="4" t="s">
        <v>5</v>
      </c>
    </row>
    <row r="546" spans="1:23" ht="15" customHeight="1" x14ac:dyDescent="0.25">
      <c r="A546" s="9" t="s">
        <v>149</v>
      </c>
      <c r="B546" s="10" t="s">
        <v>646</v>
      </c>
      <c r="C546" s="9" t="s">
        <v>9</v>
      </c>
      <c r="D546" s="4" t="s">
        <v>5</v>
      </c>
    </row>
    <row r="547" spans="1:23" ht="15" customHeight="1" x14ac:dyDescent="0.25">
      <c r="A547" s="9" t="s">
        <v>154</v>
      </c>
      <c r="B547" s="5" t="s">
        <v>739</v>
      </c>
      <c r="C547" s="9" t="s">
        <v>9</v>
      </c>
      <c r="D547" s="9" t="s">
        <v>9</v>
      </c>
      <c r="M547" s="4"/>
      <c r="N547" s="4"/>
      <c r="O547" s="4"/>
      <c r="P547" s="4"/>
      <c r="Q547" s="4"/>
      <c r="W547" s="4"/>
    </row>
    <row r="548" spans="1:23" ht="15" customHeight="1" x14ac:dyDescent="0.25">
      <c r="A548" s="9" t="s">
        <v>154</v>
      </c>
      <c r="B548" s="10" t="s">
        <v>155</v>
      </c>
      <c r="C548" s="9" t="s">
        <v>579</v>
      </c>
      <c r="D548" s="4" t="s">
        <v>5</v>
      </c>
      <c r="M548" s="4"/>
      <c r="N548" s="4"/>
      <c r="O548" s="4"/>
      <c r="P548" s="4"/>
      <c r="Q548" s="4"/>
      <c r="W548" s="4"/>
    </row>
    <row r="549" spans="1:23" ht="15" customHeight="1" x14ac:dyDescent="0.25">
      <c r="A549" s="9" t="s">
        <v>154</v>
      </c>
      <c r="B549" s="10" t="s">
        <v>650</v>
      </c>
      <c r="C549" s="9" t="s">
        <v>579</v>
      </c>
      <c r="D549" s="4" t="s">
        <v>9</v>
      </c>
    </row>
    <row r="550" spans="1:23" ht="15" customHeight="1" x14ac:dyDescent="0.25">
      <c r="A550" s="9" t="s">
        <v>154</v>
      </c>
      <c r="B550" s="10" t="s">
        <v>651</v>
      </c>
      <c r="C550" s="9" t="s">
        <v>9</v>
      </c>
      <c r="D550" s="4" t="s">
        <v>9</v>
      </c>
    </row>
    <row r="551" spans="1:23" ht="15" customHeight="1" x14ac:dyDescent="0.25">
      <c r="A551" s="9" t="s">
        <v>154</v>
      </c>
      <c r="B551" s="10" t="s">
        <v>386</v>
      </c>
      <c r="C551" s="9" t="s">
        <v>9</v>
      </c>
      <c r="D551" s="4" t="s">
        <v>5</v>
      </c>
    </row>
    <row r="552" spans="1:23" ht="15" customHeight="1" x14ac:dyDescent="0.25">
      <c r="A552" s="9" t="s">
        <v>154</v>
      </c>
      <c r="B552" s="10" t="s">
        <v>387</v>
      </c>
      <c r="C552" s="9" t="s">
        <v>13</v>
      </c>
      <c r="D552" s="9" t="s">
        <v>9</v>
      </c>
    </row>
    <row r="553" spans="1:23" ht="15" customHeight="1" x14ac:dyDescent="0.25">
      <c r="A553" s="9" t="s">
        <v>653</v>
      </c>
      <c r="B553" s="10" t="s">
        <v>652</v>
      </c>
      <c r="C553" s="9" t="s">
        <v>9</v>
      </c>
      <c r="D553" s="4" t="s">
        <v>5</v>
      </c>
    </row>
    <row r="554" spans="1:23" ht="15" customHeight="1" x14ac:dyDescent="0.25">
      <c r="A554" s="9" t="s">
        <v>653</v>
      </c>
      <c r="B554" s="10" t="s">
        <v>654</v>
      </c>
      <c r="C554" s="9" t="s">
        <v>9</v>
      </c>
      <c r="D554" s="4" t="s">
        <v>5</v>
      </c>
    </row>
    <row r="555" spans="1:23" ht="15" customHeight="1" x14ac:dyDescent="0.25">
      <c r="A555" s="9" t="s">
        <v>388</v>
      </c>
      <c r="B555" s="10" t="s">
        <v>389</v>
      </c>
      <c r="C555" s="9" t="s">
        <v>9</v>
      </c>
      <c r="D555" s="4" t="s">
        <v>5</v>
      </c>
    </row>
    <row r="556" spans="1:23" ht="15" customHeight="1" x14ac:dyDescent="0.25">
      <c r="A556" s="9" t="s">
        <v>656</v>
      </c>
      <c r="B556" s="5" t="s">
        <v>731</v>
      </c>
      <c r="C556" s="9" t="s">
        <v>9</v>
      </c>
      <c r="D556" s="4" t="s">
        <v>5</v>
      </c>
    </row>
    <row r="557" spans="1:23" ht="15" customHeight="1" x14ac:dyDescent="0.25">
      <c r="A557" s="9" t="s">
        <v>656</v>
      </c>
      <c r="B557" s="10" t="s">
        <v>655</v>
      </c>
      <c r="C557" s="9" t="s">
        <v>9</v>
      </c>
      <c r="D557" s="4" t="s">
        <v>5</v>
      </c>
    </row>
    <row r="558" spans="1:23" ht="15" customHeight="1" x14ac:dyDescent="0.25">
      <c r="A558" s="9" t="s">
        <v>390</v>
      </c>
      <c r="B558" s="5" t="s">
        <v>735</v>
      </c>
      <c r="C558" s="9" t="s">
        <v>9</v>
      </c>
      <c r="D558" s="4" t="s">
        <v>5</v>
      </c>
      <c r="M558" s="4"/>
      <c r="N558" s="4"/>
      <c r="O558" s="4"/>
      <c r="P558" s="4"/>
      <c r="Q558" s="4"/>
      <c r="W558" s="4"/>
    </row>
    <row r="559" spans="1:23" ht="15" customHeight="1" x14ac:dyDescent="0.25">
      <c r="A559" s="9" t="s">
        <v>390</v>
      </c>
      <c r="B559" s="5" t="s">
        <v>736</v>
      </c>
      <c r="C559" s="9" t="s">
        <v>9</v>
      </c>
      <c r="D559" s="4" t="s">
        <v>5</v>
      </c>
    </row>
    <row r="560" spans="1:23" ht="15" customHeight="1" x14ac:dyDescent="0.25">
      <c r="A560" s="9" t="s">
        <v>390</v>
      </c>
      <c r="B560" s="5" t="s">
        <v>737</v>
      </c>
      <c r="C560" s="9" t="s">
        <v>9</v>
      </c>
      <c r="D560" s="4" t="s">
        <v>5</v>
      </c>
    </row>
    <row r="561" spans="1:4" ht="15" customHeight="1" x14ac:dyDescent="0.25">
      <c r="A561" s="9" t="s">
        <v>390</v>
      </c>
      <c r="B561" s="5" t="s">
        <v>720</v>
      </c>
      <c r="C561" s="9" t="s">
        <v>9</v>
      </c>
      <c r="D561" s="4" t="s">
        <v>5</v>
      </c>
    </row>
    <row r="562" spans="1:4" ht="15" customHeight="1" x14ac:dyDescent="0.25">
      <c r="A562" s="9" t="s">
        <v>390</v>
      </c>
      <c r="B562" s="10" t="s">
        <v>665</v>
      </c>
      <c r="C562" s="9" t="s">
        <v>9</v>
      </c>
      <c r="D562" s="4" t="s">
        <v>5</v>
      </c>
    </row>
    <row r="563" spans="1:4" ht="15" customHeight="1" x14ac:dyDescent="0.25">
      <c r="A563" s="9" t="s">
        <v>390</v>
      </c>
      <c r="B563" s="10" t="s">
        <v>666</v>
      </c>
      <c r="C563" s="9" t="s">
        <v>9</v>
      </c>
      <c r="D563" s="4" t="s">
        <v>5</v>
      </c>
    </row>
    <row r="564" spans="1:4" ht="15" customHeight="1" x14ac:dyDescent="0.25">
      <c r="A564" s="9" t="s">
        <v>390</v>
      </c>
      <c r="B564" s="10" t="s">
        <v>657</v>
      </c>
      <c r="C564" s="9" t="s">
        <v>9</v>
      </c>
      <c r="D564" s="4" t="s">
        <v>5</v>
      </c>
    </row>
    <row r="565" spans="1:4" ht="15" customHeight="1" x14ac:dyDescent="0.25">
      <c r="A565" s="9" t="s">
        <v>390</v>
      </c>
      <c r="B565" s="10" t="s">
        <v>664</v>
      </c>
      <c r="C565" s="9" t="s">
        <v>9</v>
      </c>
      <c r="D565" s="4" t="s">
        <v>5</v>
      </c>
    </row>
    <row r="566" spans="1:4" ht="15" customHeight="1" x14ac:dyDescent="0.25">
      <c r="A566" s="9" t="s">
        <v>390</v>
      </c>
      <c r="B566" s="10" t="s">
        <v>659</v>
      </c>
      <c r="C566" s="9" t="s">
        <v>9</v>
      </c>
      <c r="D566" s="4" t="s">
        <v>5</v>
      </c>
    </row>
    <row r="567" spans="1:4" ht="15" customHeight="1" x14ac:dyDescent="0.25">
      <c r="A567" s="9" t="s">
        <v>390</v>
      </c>
      <c r="B567" s="10" t="s">
        <v>672</v>
      </c>
      <c r="C567" s="9" t="s">
        <v>9</v>
      </c>
      <c r="D567" s="4" t="s">
        <v>5</v>
      </c>
    </row>
    <row r="568" spans="1:4" ht="15" customHeight="1" x14ac:dyDescent="0.25">
      <c r="A568" s="9" t="s">
        <v>390</v>
      </c>
      <c r="B568" s="10" t="s">
        <v>663</v>
      </c>
      <c r="C568" s="9" t="s">
        <v>9</v>
      </c>
      <c r="D568" s="4" t="s">
        <v>5</v>
      </c>
    </row>
    <row r="569" spans="1:4" ht="15" customHeight="1" x14ac:dyDescent="0.25">
      <c r="A569" s="9" t="s">
        <v>390</v>
      </c>
      <c r="B569" s="5" t="s">
        <v>721</v>
      </c>
      <c r="C569" s="9" t="s">
        <v>9</v>
      </c>
      <c r="D569" s="4" t="s">
        <v>5</v>
      </c>
    </row>
    <row r="570" spans="1:4" ht="15" customHeight="1" x14ac:dyDescent="0.25">
      <c r="A570" s="9" t="s">
        <v>390</v>
      </c>
      <c r="B570" s="10" t="s">
        <v>661</v>
      </c>
      <c r="C570" s="9" t="s">
        <v>9</v>
      </c>
      <c r="D570" s="4" t="s">
        <v>5</v>
      </c>
    </row>
    <row r="571" spans="1:4" ht="15" customHeight="1" x14ac:dyDescent="0.25">
      <c r="A571" s="9" t="s">
        <v>390</v>
      </c>
      <c r="B571" s="10" t="s">
        <v>647</v>
      </c>
      <c r="C571" s="9" t="s">
        <v>9</v>
      </c>
      <c r="D571" s="4" t="s">
        <v>5</v>
      </c>
    </row>
    <row r="572" spans="1:4" ht="15" customHeight="1" x14ac:dyDescent="0.25">
      <c r="A572" s="9" t="s">
        <v>390</v>
      </c>
      <c r="B572" s="10" t="s">
        <v>662</v>
      </c>
      <c r="C572" s="9" t="s">
        <v>9</v>
      </c>
      <c r="D572" s="4" t="s">
        <v>5</v>
      </c>
    </row>
    <row r="573" spans="1:4" ht="15" customHeight="1" x14ac:dyDescent="0.25">
      <c r="A573" s="9" t="s">
        <v>390</v>
      </c>
      <c r="B573" s="10" t="s">
        <v>671</v>
      </c>
      <c r="C573" s="9" t="s">
        <v>9</v>
      </c>
      <c r="D573" s="4" t="s">
        <v>5</v>
      </c>
    </row>
    <row r="574" spans="1:4" ht="15" customHeight="1" x14ac:dyDescent="0.25">
      <c r="A574" s="9" t="s">
        <v>390</v>
      </c>
      <c r="B574" s="10" t="s">
        <v>670</v>
      </c>
      <c r="C574" s="9" t="s">
        <v>9</v>
      </c>
      <c r="D574" s="4" t="s">
        <v>5</v>
      </c>
    </row>
    <row r="575" spans="1:4" ht="15" customHeight="1" x14ac:dyDescent="0.25">
      <c r="A575" s="9" t="s">
        <v>390</v>
      </c>
      <c r="B575" s="10" t="s">
        <v>668</v>
      </c>
      <c r="C575" s="9" t="s">
        <v>9</v>
      </c>
      <c r="D575" s="4" t="s">
        <v>5</v>
      </c>
    </row>
    <row r="576" spans="1:4" ht="15" customHeight="1" x14ac:dyDescent="0.25">
      <c r="A576" s="9" t="s">
        <v>390</v>
      </c>
      <c r="B576" s="10" t="s">
        <v>667</v>
      </c>
      <c r="C576" s="9" t="s">
        <v>9</v>
      </c>
      <c r="D576" s="4" t="s">
        <v>5</v>
      </c>
    </row>
    <row r="577" spans="1:23" ht="15" customHeight="1" x14ac:dyDescent="0.25">
      <c r="A577" s="9" t="s">
        <v>390</v>
      </c>
      <c r="B577" s="10" t="s">
        <v>658</v>
      </c>
      <c r="C577" s="9" t="s">
        <v>9</v>
      </c>
      <c r="D577" s="4" t="s">
        <v>5</v>
      </c>
    </row>
    <row r="578" spans="1:23" ht="15" customHeight="1" x14ac:dyDescent="0.25">
      <c r="A578" s="9" t="s">
        <v>390</v>
      </c>
      <c r="B578" s="10" t="s">
        <v>392</v>
      </c>
      <c r="C578" s="9" t="s">
        <v>9</v>
      </c>
      <c r="D578" s="4" t="s">
        <v>5</v>
      </c>
    </row>
    <row r="579" spans="1:23" ht="15" customHeight="1" x14ac:dyDescent="0.25">
      <c r="A579" s="9" t="s">
        <v>390</v>
      </c>
      <c r="B579" s="10" t="s">
        <v>391</v>
      </c>
      <c r="C579" s="9" t="s">
        <v>9</v>
      </c>
      <c r="D579" s="4" t="s">
        <v>5</v>
      </c>
    </row>
    <row r="580" spans="1:23" ht="15" customHeight="1" x14ac:dyDescent="0.25">
      <c r="A580" s="9" t="s">
        <v>390</v>
      </c>
      <c r="B580" s="10" t="s">
        <v>669</v>
      </c>
      <c r="C580" s="9" t="s">
        <v>579</v>
      </c>
      <c r="D580" s="4" t="s">
        <v>5</v>
      </c>
    </row>
    <row r="581" spans="1:23" ht="15" customHeight="1" x14ac:dyDescent="0.25">
      <c r="A581" s="9" t="s">
        <v>390</v>
      </c>
      <c r="B581" s="10" t="s">
        <v>660</v>
      </c>
      <c r="C581" s="9" t="s">
        <v>9</v>
      </c>
      <c r="D581" s="4" t="s">
        <v>5</v>
      </c>
      <c r="M581" s="4"/>
      <c r="N581" s="4"/>
      <c r="O581" s="4"/>
      <c r="P581" s="4"/>
      <c r="Q581" s="4"/>
      <c r="W581" s="4"/>
    </row>
    <row r="582" spans="1:23" ht="15" customHeight="1" x14ac:dyDescent="0.25">
      <c r="A582" s="9" t="s">
        <v>390</v>
      </c>
      <c r="B582" s="10" t="s">
        <v>639</v>
      </c>
      <c r="C582" s="9" t="s">
        <v>9</v>
      </c>
      <c r="D582" s="4" t="s">
        <v>5</v>
      </c>
    </row>
    <row r="583" spans="1:23" ht="15" customHeight="1" x14ac:dyDescent="0.25">
      <c r="A583" s="9" t="s">
        <v>156</v>
      </c>
      <c r="B583" s="10" t="s">
        <v>393</v>
      </c>
      <c r="C583" s="9" t="s">
        <v>9</v>
      </c>
      <c r="D583" s="4" t="s">
        <v>5</v>
      </c>
    </row>
    <row r="584" spans="1:23" ht="15" customHeight="1" x14ac:dyDescent="0.25">
      <c r="A584" s="9" t="s">
        <v>156</v>
      </c>
      <c r="B584" s="10" t="s">
        <v>158</v>
      </c>
      <c r="C584" s="9" t="s">
        <v>9</v>
      </c>
      <c r="D584" s="4" t="s">
        <v>5</v>
      </c>
    </row>
    <row r="585" spans="1:23" ht="15" customHeight="1" x14ac:dyDescent="0.25">
      <c r="A585" s="9" t="s">
        <v>156</v>
      </c>
      <c r="B585" s="10" t="s">
        <v>157</v>
      </c>
      <c r="C585" s="9" t="s">
        <v>9</v>
      </c>
      <c r="D585" s="4" t="s">
        <v>5</v>
      </c>
    </row>
    <row r="586" spans="1:23" ht="15" customHeight="1" x14ac:dyDescent="0.25">
      <c r="A586" s="9" t="s">
        <v>159</v>
      </c>
      <c r="B586" s="10" t="s">
        <v>160</v>
      </c>
      <c r="C586" s="9" t="s">
        <v>903</v>
      </c>
      <c r="D586" s="4" t="s">
        <v>5</v>
      </c>
    </row>
    <row r="587" spans="1:23" ht="15" customHeight="1" x14ac:dyDescent="0.25">
      <c r="A587" s="9" t="s">
        <v>163</v>
      </c>
      <c r="B587" s="10" t="s">
        <v>394</v>
      </c>
      <c r="C587" s="9" t="s">
        <v>910</v>
      </c>
      <c r="D587" s="4" t="s">
        <v>5</v>
      </c>
      <c r="M587" s="4"/>
      <c r="N587" s="4"/>
      <c r="O587" s="4"/>
      <c r="P587" s="4"/>
      <c r="Q587" s="4"/>
      <c r="W587" s="4"/>
    </row>
    <row r="588" spans="1:23" ht="15" customHeight="1" x14ac:dyDescent="0.25">
      <c r="A588" s="9" t="s">
        <v>163</v>
      </c>
      <c r="B588" s="10" t="s">
        <v>161</v>
      </c>
      <c r="C588" s="9" t="s">
        <v>910</v>
      </c>
      <c r="D588" s="4" t="s">
        <v>5</v>
      </c>
      <c r="M588" s="4"/>
      <c r="N588" s="4"/>
      <c r="O588" s="4"/>
      <c r="P588" s="4"/>
      <c r="Q588" s="4"/>
      <c r="W588" s="4"/>
    </row>
    <row r="589" spans="1:23" ht="15" customHeight="1" x14ac:dyDescent="0.25">
      <c r="A589" s="9" t="s">
        <v>163</v>
      </c>
      <c r="B589" s="10" t="s">
        <v>162</v>
      </c>
      <c r="C589" s="9" t="s">
        <v>910</v>
      </c>
      <c r="D589" s="4" t="s">
        <v>5</v>
      </c>
      <c r="M589" s="4"/>
      <c r="N589" s="4"/>
      <c r="O589" s="4"/>
      <c r="P589" s="4"/>
      <c r="Q589" s="4"/>
      <c r="W589" s="4"/>
    </row>
    <row r="590" spans="1:23" ht="15" customHeight="1" x14ac:dyDescent="0.25">
      <c r="A590" s="9" t="s">
        <v>164</v>
      </c>
      <c r="B590" s="10" t="s">
        <v>165</v>
      </c>
      <c r="C590" s="9" t="s">
        <v>910</v>
      </c>
      <c r="D590" s="4" t="s">
        <v>5</v>
      </c>
      <c r="M590" s="4"/>
      <c r="N590" s="4"/>
      <c r="O590" s="4"/>
      <c r="P590" s="4"/>
      <c r="Q590" s="4"/>
      <c r="W590" s="4"/>
    </row>
    <row r="591" spans="1:23" ht="15" customHeight="1" x14ac:dyDescent="0.25">
      <c r="A591" s="9" t="s">
        <v>673</v>
      </c>
      <c r="B591" s="10" t="s">
        <v>674</v>
      </c>
      <c r="C591" s="9" t="s">
        <v>9</v>
      </c>
      <c r="D591" s="4" t="s">
        <v>5</v>
      </c>
    </row>
    <row r="592" spans="1:23" ht="15" customHeight="1" x14ac:dyDescent="0.25">
      <c r="A592" s="9" t="s">
        <v>396</v>
      </c>
      <c r="B592" s="10" t="s">
        <v>395</v>
      </c>
      <c r="C592" s="9" t="s">
        <v>910</v>
      </c>
      <c r="D592" s="4" t="s">
        <v>5</v>
      </c>
      <c r="M592" s="4"/>
      <c r="N592" s="4"/>
      <c r="O592" s="4"/>
      <c r="P592" s="4"/>
      <c r="Q592" s="4"/>
      <c r="W592" s="4"/>
    </row>
    <row r="593" spans="1:23" ht="15" customHeight="1" x14ac:dyDescent="0.25">
      <c r="A593" s="9" t="s">
        <v>396</v>
      </c>
      <c r="B593" s="10" t="s">
        <v>397</v>
      </c>
      <c r="C593" s="9" t="s">
        <v>9</v>
      </c>
      <c r="D593" s="9" t="s">
        <v>9</v>
      </c>
    </row>
    <row r="594" spans="1:23" ht="15" customHeight="1" x14ac:dyDescent="0.25">
      <c r="A594" s="9" t="s">
        <v>396</v>
      </c>
      <c r="B594" s="10" t="s">
        <v>168</v>
      </c>
      <c r="C594" s="9" t="s">
        <v>910</v>
      </c>
      <c r="D594" s="9" t="s">
        <v>9</v>
      </c>
      <c r="M594" s="4"/>
      <c r="N594" s="4"/>
      <c r="O594" s="4"/>
      <c r="P594" s="4"/>
      <c r="Q594" s="4"/>
      <c r="W594" s="4"/>
    </row>
    <row r="595" spans="1:23" ht="15" customHeight="1" x14ac:dyDescent="0.25">
      <c r="A595" s="9" t="s">
        <v>396</v>
      </c>
      <c r="B595" s="10" t="s">
        <v>166</v>
      </c>
      <c r="C595" s="9" t="s">
        <v>910</v>
      </c>
      <c r="D595" s="4" t="s">
        <v>5</v>
      </c>
      <c r="M595" s="4"/>
      <c r="N595" s="4"/>
      <c r="O595" s="4"/>
      <c r="P595" s="4"/>
      <c r="Q595" s="4"/>
      <c r="W595" s="4"/>
    </row>
    <row r="596" spans="1:23" ht="15" customHeight="1" x14ac:dyDescent="0.25">
      <c r="A596" s="9" t="s">
        <v>396</v>
      </c>
      <c r="B596" s="10" t="s">
        <v>167</v>
      </c>
      <c r="C596" s="9" t="s">
        <v>910</v>
      </c>
      <c r="D596" s="9" t="s">
        <v>9</v>
      </c>
      <c r="M596" s="4"/>
      <c r="N596" s="4"/>
      <c r="O596" s="4"/>
      <c r="P596" s="4"/>
      <c r="Q596" s="4"/>
      <c r="W596" s="4"/>
    </row>
    <row r="597" spans="1:23" ht="15" customHeight="1" x14ac:dyDescent="0.25">
      <c r="A597" s="9" t="s">
        <v>169</v>
      </c>
      <c r="B597" s="10" t="s">
        <v>170</v>
      </c>
      <c r="C597" s="9" t="s">
        <v>910</v>
      </c>
      <c r="D597" s="4" t="s">
        <v>5</v>
      </c>
      <c r="M597" s="4"/>
      <c r="N597" s="4"/>
      <c r="O597" s="4"/>
      <c r="P597" s="4"/>
      <c r="Q597" s="4"/>
      <c r="W597" s="4"/>
    </row>
    <row r="598" spans="1:23" ht="15" customHeight="1" x14ac:dyDescent="0.25">
      <c r="A598" s="9" t="s">
        <v>169</v>
      </c>
      <c r="B598" s="10" t="s">
        <v>398</v>
      </c>
      <c r="C598" s="9" t="s">
        <v>910</v>
      </c>
      <c r="D598" s="9" t="s">
        <v>9</v>
      </c>
      <c r="M598" s="4"/>
      <c r="N598" s="4"/>
      <c r="O598" s="4"/>
      <c r="P598" s="4"/>
      <c r="Q598" s="4"/>
      <c r="W598" s="4"/>
    </row>
    <row r="599" spans="1:23" ht="15" customHeight="1" x14ac:dyDescent="0.25">
      <c r="A599" s="9" t="s">
        <v>169</v>
      </c>
      <c r="B599" s="10" t="s">
        <v>171</v>
      </c>
      <c r="C599" s="9" t="s">
        <v>910</v>
      </c>
      <c r="D599" s="9" t="s">
        <v>9</v>
      </c>
      <c r="M599" s="4"/>
      <c r="N599" s="4"/>
      <c r="O599" s="4"/>
      <c r="P599" s="4"/>
      <c r="Q599" s="4"/>
      <c r="W599" s="4"/>
    </row>
    <row r="600" spans="1:23" ht="15" customHeight="1" x14ac:dyDescent="0.25">
      <c r="A600" s="9" t="s">
        <v>169</v>
      </c>
      <c r="B600" s="10" t="s">
        <v>413</v>
      </c>
      <c r="C600" s="9" t="s">
        <v>910</v>
      </c>
      <c r="D600" s="4" t="s">
        <v>5</v>
      </c>
      <c r="M600" s="4"/>
      <c r="N600" s="4"/>
      <c r="O600" s="4"/>
      <c r="P600" s="4"/>
      <c r="Q600" s="4"/>
      <c r="W600" s="4"/>
    </row>
    <row r="601" spans="1:23" ht="15" customHeight="1" x14ac:dyDescent="0.25">
      <c r="A601" s="9" t="s">
        <v>173</v>
      </c>
      <c r="B601" s="10" t="s">
        <v>174</v>
      </c>
      <c r="C601" s="9" t="s">
        <v>910</v>
      </c>
      <c r="D601" s="4" t="s">
        <v>5</v>
      </c>
      <c r="M601" s="4"/>
      <c r="N601" s="4"/>
      <c r="O601" s="4"/>
      <c r="P601" s="4"/>
      <c r="Q601" s="4"/>
      <c r="W601" s="4"/>
    </row>
    <row r="602" spans="1:23" ht="15" customHeight="1" x14ac:dyDescent="0.25">
      <c r="A602" s="9" t="s">
        <v>173</v>
      </c>
      <c r="B602" s="10" t="s">
        <v>399</v>
      </c>
      <c r="C602" s="9" t="s">
        <v>9</v>
      </c>
      <c r="D602" s="4" t="s">
        <v>5</v>
      </c>
    </row>
    <row r="603" spans="1:23" ht="15" customHeight="1" x14ac:dyDescent="0.25">
      <c r="A603" s="9" t="s">
        <v>400</v>
      </c>
      <c r="B603" s="10" t="s">
        <v>401</v>
      </c>
      <c r="C603" s="9" t="s">
        <v>910</v>
      </c>
      <c r="D603" s="9" t="s">
        <v>9</v>
      </c>
      <c r="M603" s="4"/>
      <c r="N603" s="4"/>
      <c r="O603" s="4"/>
      <c r="P603" s="4"/>
      <c r="Q603" s="4"/>
      <c r="W603" s="4"/>
    </row>
    <row r="604" spans="1:23" ht="15" customHeight="1" x14ac:dyDescent="0.25">
      <c r="A604" s="9" t="s">
        <v>402</v>
      </c>
      <c r="B604" s="10" t="s">
        <v>403</v>
      </c>
      <c r="C604" s="9" t="s">
        <v>910</v>
      </c>
      <c r="D604" s="4" t="s">
        <v>5</v>
      </c>
      <c r="M604" s="4"/>
      <c r="N604" s="4"/>
      <c r="O604" s="4"/>
      <c r="P604" s="4"/>
      <c r="Q604" s="4"/>
      <c r="W604" s="4"/>
    </row>
    <row r="605" spans="1:23" ht="15" customHeight="1" x14ac:dyDescent="0.25">
      <c r="A605" s="9" t="s">
        <v>175</v>
      </c>
      <c r="B605" s="10" t="s">
        <v>679</v>
      </c>
      <c r="C605" s="9" t="s">
        <v>9</v>
      </c>
      <c r="D605" s="9" t="s">
        <v>9</v>
      </c>
    </row>
    <row r="606" spans="1:23" ht="15" customHeight="1" x14ac:dyDescent="0.25">
      <c r="A606" s="9" t="s">
        <v>175</v>
      </c>
      <c r="B606" s="10" t="s">
        <v>178</v>
      </c>
      <c r="C606" s="9" t="s">
        <v>9</v>
      </c>
      <c r="D606" s="9" t="s">
        <v>9</v>
      </c>
    </row>
    <row r="607" spans="1:23" ht="15" customHeight="1" x14ac:dyDescent="0.25">
      <c r="A607" s="9" t="s">
        <v>175</v>
      </c>
      <c r="B607" s="10" t="s">
        <v>404</v>
      </c>
      <c r="C607" s="9" t="s">
        <v>9</v>
      </c>
      <c r="D607" s="9" t="s">
        <v>9</v>
      </c>
    </row>
    <row r="608" spans="1:23" ht="15" customHeight="1" x14ac:dyDescent="0.25">
      <c r="A608" s="9" t="s">
        <v>175</v>
      </c>
      <c r="B608" s="10" t="s">
        <v>406</v>
      </c>
      <c r="C608" s="9" t="s">
        <v>579</v>
      </c>
      <c r="D608" s="9" t="s">
        <v>9</v>
      </c>
      <c r="M608" s="4"/>
      <c r="N608" s="4"/>
      <c r="O608" s="4"/>
      <c r="P608" s="4"/>
      <c r="Q608" s="4"/>
      <c r="W608" s="4"/>
    </row>
    <row r="609" spans="1:4" ht="15" customHeight="1" x14ac:dyDescent="0.25">
      <c r="A609" s="9" t="s">
        <v>175</v>
      </c>
      <c r="B609" s="10" t="s">
        <v>680</v>
      </c>
      <c r="C609" s="9" t="s">
        <v>9</v>
      </c>
      <c r="D609" s="4" t="s">
        <v>5</v>
      </c>
    </row>
    <row r="610" spans="1:4" ht="15" customHeight="1" x14ac:dyDescent="0.25">
      <c r="A610" s="9" t="s">
        <v>175</v>
      </c>
      <c r="B610" s="10" t="s">
        <v>405</v>
      </c>
      <c r="C610" s="9" t="s">
        <v>9</v>
      </c>
      <c r="D610" s="4" t="s">
        <v>5</v>
      </c>
    </row>
    <row r="611" spans="1:4" ht="15" customHeight="1" x14ac:dyDescent="0.25">
      <c r="A611" s="9" t="s">
        <v>175</v>
      </c>
      <c r="B611" s="10" t="s">
        <v>180</v>
      </c>
      <c r="C611" s="9" t="s">
        <v>9</v>
      </c>
      <c r="D611" s="9" t="s">
        <v>9</v>
      </c>
    </row>
    <row r="612" spans="1:4" ht="15" customHeight="1" x14ac:dyDescent="0.25">
      <c r="A612" s="9" t="s">
        <v>175</v>
      </c>
      <c r="B612" s="10" t="s">
        <v>177</v>
      </c>
      <c r="C612" s="9" t="s">
        <v>9</v>
      </c>
      <c r="D612" s="9" t="s">
        <v>9</v>
      </c>
    </row>
    <row r="613" spans="1:4" ht="15" customHeight="1" x14ac:dyDescent="0.25">
      <c r="A613" s="9" t="s">
        <v>175</v>
      </c>
      <c r="B613" s="10" t="s">
        <v>179</v>
      </c>
      <c r="C613" s="9" t="s">
        <v>9</v>
      </c>
      <c r="D613" s="9" t="s">
        <v>9</v>
      </c>
    </row>
    <row r="614" spans="1:4" ht="15" customHeight="1" x14ac:dyDescent="0.25">
      <c r="A614" s="9" t="s">
        <v>175</v>
      </c>
      <c r="B614" s="10" t="s">
        <v>681</v>
      </c>
      <c r="C614" s="9" t="s">
        <v>9</v>
      </c>
      <c r="D614" s="4" t="s">
        <v>9</v>
      </c>
    </row>
    <row r="615" spans="1:4" ht="15" customHeight="1" x14ac:dyDescent="0.25">
      <c r="A615" s="9" t="s">
        <v>175</v>
      </c>
      <c r="B615" s="10" t="s">
        <v>176</v>
      </c>
      <c r="C615" s="9" t="s">
        <v>13</v>
      </c>
      <c r="D615" s="4" t="s">
        <v>5</v>
      </c>
    </row>
    <row r="616" spans="1:4" ht="15" customHeight="1" x14ac:dyDescent="0.25">
      <c r="A616" s="9" t="s">
        <v>175</v>
      </c>
      <c r="B616" s="10" t="s">
        <v>176</v>
      </c>
      <c r="C616" s="9" t="s">
        <v>9</v>
      </c>
      <c r="D616" s="4" t="s">
        <v>5</v>
      </c>
    </row>
    <row r="617" spans="1:4" ht="15" customHeight="1" x14ac:dyDescent="0.25">
      <c r="A617" s="9" t="s">
        <v>181</v>
      </c>
      <c r="B617" s="10" t="s">
        <v>410</v>
      </c>
      <c r="C617" s="9" t="s">
        <v>903</v>
      </c>
      <c r="D617" s="9" t="s">
        <v>9</v>
      </c>
    </row>
    <row r="618" spans="1:4" ht="15" customHeight="1" x14ac:dyDescent="0.25">
      <c r="A618" s="9" t="s">
        <v>181</v>
      </c>
      <c r="B618" s="10" t="s">
        <v>183</v>
      </c>
      <c r="C618" s="9" t="s">
        <v>903</v>
      </c>
      <c r="D618" s="4" t="s">
        <v>5</v>
      </c>
    </row>
    <row r="619" spans="1:4" ht="15" customHeight="1" x14ac:dyDescent="0.25">
      <c r="A619" s="9" t="s">
        <v>181</v>
      </c>
      <c r="B619" s="10" t="s">
        <v>182</v>
      </c>
      <c r="C619" s="9" t="s">
        <v>903</v>
      </c>
      <c r="D619" s="4" t="s">
        <v>5</v>
      </c>
    </row>
    <row r="620" spans="1:4" ht="15" customHeight="1" x14ac:dyDescent="0.25">
      <c r="A620" s="9" t="s">
        <v>181</v>
      </c>
      <c r="B620" s="10" t="s">
        <v>340</v>
      </c>
      <c r="C620" s="9" t="s">
        <v>903</v>
      </c>
      <c r="D620" s="9" t="s">
        <v>9</v>
      </c>
    </row>
    <row r="621" spans="1:4" ht="15" customHeight="1" x14ac:dyDescent="0.25">
      <c r="A621" s="9" t="s">
        <v>181</v>
      </c>
      <c r="B621" s="10" t="s">
        <v>408</v>
      </c>
      <c r="C621" s="9" t="s">
        <v>903</v>
      </c>
      <c r="D621" s="9" t="s">
        <v>9</v>
      </c>
    </row>
    <row r="622" spans="1:4" ht="15" customHeight="1" x14ac:dyDescent="0.25">
      <c r="A622" s="9" t="s">
        <v>181</v>
      </c>
      <c r="B622" s="10" t="s">
        <v>409</v>
      </c>
      <c r="C622" s="9" t="s">
        <v>903</v>
      </c>
      <c r="D622" s="9" t="s">
        <v>9</v>
      </c>
    </row>
    <row r="623" spans="1:4" ht="15" customHeight="1" x14ac:dyDescent="0.25">
      <c r="A623" s="9" t="s">
        <v>181</v>
      </c>
      <c r="B623" s="10" t="s">
        <v>407</v>
      </c>
      <c r="C623" s="9" t="s">
        <v>903</v>
      </c>
      <c r="D623" s="9" t="s">
        <v>9</v>
      </c>
    </row>
    <row r="624" spans="1:4" ht="15" customHeight="1" x14ac:dyDescent="0.25">
      <c r="A624" s="9" t="s">
        <v>181</v>
      </c>
      <c r="B624" s="10" t="s">
        <v>682</v>
      </c>
      <c r="C624" s="9" t="s">
        <v>903</v>
      </c>
      <c r="D624" s="4" t="s">
        <v>5</v>
      </c>
    </row>
    <row r="625" spans="1:4" ht="15" customHeight="1" x14ac:dyDescent="0.25">
      <c r="A625" s="9" t="s">
        <v>187</v>
      </c>
      <c r="B625" s="10" t="s">
        <v>188</v>
      </c>
      <c r="C625" s="9" t="s">
        <v>9</v>
      </c>
      <c r="D625" s="9" t="s">
        <v>9</v>
      </c>
    </row>
    <row r="626" spans="1:4" ht="15" customHeight="1" x14ac:dyDescent="0.25">
      <c r="A626" s="9" t="s">
        <v>184</v>
      </c>
      <c r="B626" s="10" t="s">
        <v>683</v>
      </c>
      <c r="C626" s="9" t="s">
        <v>9</v>
      </c>
      <c r="D626" s="9" t="s">
        <v>9</v>
      </c>
    </row>
    <row r="627" spans="1:4" ht="15" customHeight="1" x14ac:dyDescent="0.25">
      <c r="A627" s="9" t="s">
        <v>184</v>
      </c>
      <c r="B627" s="10" t="s">
        <v>684</v>
      </c>
      <c r="C627" s="9" t="s">
        <v>9</v>
      </c>
      <c r="D627" s="9" t="s">
        <v>9</v>
      </c>
    </row>
    <row r="628" spans="1:4" ht="15" customHeight="1" x14ac:dyDescent="0.25">
      <c r="A628" s="9" t="s">
        <v>184</v>
      </c>
      <c r="B628" s="10" t="s">
        <v>685</v>
      </c>
      <c r="C628" s="9" t="s">
        <v>9</v>
      </c>
      <c r="D628" s="9" t="s">
        <v>9</v>
      </c>
    </row>
    <row r="629" spans="1:4" ht="15" customHeight="1" x14ac:dyDescent="0.25">
      <c r="A629" s="9" t="s">
        <v>184</v>
      </c>
      <c r="B629" s="10" t="s">
        <v>690</v>
      </c>
      <c r="C629" s="9" t="s">
        <v>9</v>
      </c>
      <c r="D629" s="9" t="s">
        <v>9</v>
      </c>
    </row>
    <row r="630" spans="1:4" ht="15" customHeight="1" x14ac:dyDescent="0.25">
      <c r="A630" s="9" t="s">
        <v>184</v>
      </c>
      <c r="B630" s="5" t="s">
        <v>744</v>
      </c>
      <c r="C630" s="9" t="s">
        <v>9</v>
      </c>
      <c r="D630" s="9" t="s">
        <v>9</v>
      </c>
    </row>
    <row r="631" spans="1:4" ht="15" customHeight="1" x14ac:dyDescent="0.25">
      <c r="A631" s="9" t="s">
        <v>184</v>
      </c>
      <c r="B631" s="5" t="s">
        <v>745</v>
      </c>
      <c r="C631" s="9" t="s">
        <v>9</v>
      </c>
      <c r="D631" s="9" t="s">
        <v>9</v>
      </c>
    </row>
    <row r="632" spans="1:4" ht="15" customHeight="1" x14ac:dyDescent="0.25">
      <c r="A632" s="9" t="s">
        <v>184</v>
      </c>
      <c r="B632" s="5" t="s">
        <v>746</v>
      </c>
      <c r="C632" s="9" t="s">
        <v>9</v>
      </c>
      <c r="D632" s="9" t="s">
        <v>9</v>
      </c>
    </row>
    <row r="633" spans="1:4" ht="15" customHeight="1" x14ac:dyDescent="0.25">
      <c r="A633" s="9" t="s">
        <v>184</v>
      </c>
      <c r="B633" s="5" t="s">
        <v>747</v>
      </c>
      <c r="C633" s="9" t="s">
        <v>9</v>
      </c>
      <c r="D633" s="9" t="s">
        <v>9</v>
      </c>
    </row>
    <row r="634" spans="1:4" ht="15" customHeight="1" x14ac:dyDescent="0.25">
      <c r="A634" s="9" t="s">
        <v>184</v>
      </c>
      <c r="B634" s="5" t="s">
        <v>748</v>
      </c>
      <c r="C634" s="9" t="s">
        <v>9</v>
      </c>
      <c r="D634" s="9" t="s">
        <v>9</v>
      </c>
    </row>
    <row r="635" spans="1:4" ht="15" customHeight="1" x14ac:dyDescent="0.25">
      <c r="A635" s="9" t="s">
        <v>184</v>
      </c>
      <c r="B635" s="5" t="s">
        <v>749</v>
      </c>
      <c r="C635" s="9" t="s">
        <v>9</v>
      </c>
      <c r="D635" s="9" t="s">
        <v>9</v>
      </c>
    </row>
    <row r="636" spans="1:4" ht="15" customHeight="1" x14ac:dyDescent="0.25">
      <c r="A636" s="9" t="s">
        <v>184</v>
      </c>
      <c r="B636" s="5" t="s">
        <v>750</v>
      </c>
      <c r="C636" s="9" t="s">
        <v>9</v>
      </c>
      <c r="D636" s="9" t="s">
        <v>9</v>
      </c>
    </row>
    <row r="637" spans="1:4" ht="15" customHeight="1" x14ac:dyDescent="0.25">
      <c r="A637" s="9" t="s">
        <v>184</v>
      </c>
      <c r="B637" s="5" t="s">
        <v>751</v>
      </c>
      <c r="C637" s="9" t="s">
        <v>9</v>
      </c>
      <c r="D637" s="9" t="s">
        <v>9</v>
      </c>
    </row>
    <row r="638" spans="1:4" ht="15" customHeight="1" x14ac:dyDescent="0.25">
      <c r="A638" s="9" t="s">
        <v>184</v>
      </c>
      <c r="B638" s="10" t="s">
        <v>687</v>
      </c>
      <c r="C638" s="9" t="s">
        <v>9</v>
      </c>
      <c r="D638" s="9" t="s">
        <v>9</v>
      </c>
    </row>
    <row r="639" spans="1:4" ht="15" customHeight="1" x14ac:dyDescent="0.25">
      <c r="A639" s="9" t="s">
        <v>184</v>
      </c>
      <c r="B639" s="5" t="s">
        <v>708</v>
      </c>
      <c r="C639" s="9" t="s">
        <v>9</v>
      </c>
      <c r="D639" s="9" t="s">
        <v>9</v>
      </c>
    </row>
    <row r="640" spans="1:4" ht="15" customHeight="1" x14ac:dyDescent="0.25">
      <c r="A640" s="9" t="s">
        <v>184</v>
      </c>
      <c r="B640" s="5" t="s">
        <v>707</v>
      </c>
      <c r="C640" s="9" t="s">
        <v>9</v>
      </c>
      <c r="D640" s="9" t="s">
        <v>9</v>
      </c>
    </row>
    <row r="641" spans="1:23" ht="15" customHeight="1" x14ac:dyDescent="0.25">
      <c r="A641" s="9" t="s">
        <v>184</v>
      </c>
      <c r="B641" s="10" t="s">
        <v>689</v>
      </c>
      <c r="C641" s="9" t="s">
        <v>9</v>
      </c>
      <c r="D641" s="9" t="s">
        <v>9</v>
      </c>
    </row>
    <row r="642" spans="1:23" ht="15" customHeight="1" x14ac:dyDescent="0.25">
      <c r="A642" s="9" t="s">
        <v>184</v>
      </c>
      <c r="B642" s="10" t="s">
        <v>686</v>
      </c>
      <c r="C642" s="9" t="s">
        <v>9</v>
      </c>
      <c r="D642" s="9" t="s">
        <v>9</v>
      </c>
    </row>
    <row r="643" spans="1:23" ht="15" customHeight="1" x14ac:dyDescent="0.25">
      <c r="A643" s="9" t="s">
        <v>184</v>
      </c>
      <c r="B643" s="10" t="s">
        <v>185</v>
      </c>
      <c r="C643" s="9" t="s">
        <v>9</v>
      </c>
      <c r="D643" s="9" t="s">
        <v>9</v>
      </c>
    </row>
    <row r="644" spans="1:23" ht="15" customHeight="1" x14ac:dyDescent="0.25">
      <c r="A644" s="9" t="s">
        <v>184</v>
      </c>
      <c r="B644" s="10" t="s">
        <v>688</v>
      </c>
      <c r="C644" s="9" t="s">
        <v>9</v>
      </c>
      <c r="D644" s="9" t="s">
        <v>9</v>
      </c>
    </row>
    <row r="645" spans="1:23" ht="15" customHeight="1" x14ac:dyDescent="0.25">
      <c r="A645" s="9" t="s">
        <v>184</v>
      </c>
      <c r="B645" s="10" t="s">
        <v>411</v>
      </c>
      <c r="C645" s="9" t="s">
        <v>9</v>
      </c>
      <c r="D645" s="9" t="s">
        <v>9</v>
      </c>
    </row>
    <row r="646" spans="1:23" ht="15" customHeight="1" x14ac:dyDescent="0.25">
      <c r="A646" s="9" t="s">
        <v>184</v>
      </c>
      <c r="B646" s="10" t="s">
        <v>691</v>
      </c>
      <c r="C646" s="9" t="s">
        <v>9</v>
      </c>
      <c r="D646" s="9" t="s">
        <v>9</v>
      </c>
    </row>
    <row r="647" spans="1:23" ht="15" customHeight="1" x14ac:dyDescent="0.25">
      <c r="A647" s="9" t="s">
        <v>369</v>
      </c>
      <c r="B647" s="10" t="s">
        <v>371</v>
      </c>
      <c r="C647" s="9" t="s">
        <v>903</v>
      </c>
      <c r="D647" s="9" t="s">
        <v>9</v>
      </c>
    </row>
    <row r="648" spans="1:23" ht="15" customHeight="1" x14ac:dyDescent="0.25">
      <c r="A648" s="9" t="s">
        <v>369</v>
      </c>
      <c r="B648" s="10" t="s">
        <v>370</v>
      </c>
      <c r="C648" s="9" t="s">
        <v>903</v>
      </c>
      <c r="D648" s="9" t="s">
        <v>9</v>
      </c>
    </row>
    <row r="649" spans="1:23" ht="15" customHeight="1" x14ac:dyDescent="0.25">
      <c r="A649" s="9" t="s">
        <v>815</v>
      </c>
      <c r="B649" s="10" t="s">
        <v>146</v>
      </c>
      <c r="C649" s="9" t="s">
        <v>9</v>
      </c>
      <c r="D649" s="4" t="s">
        <v>5</v>
      </c>
    </row>
    <row r="650" spans="1:23" ht="15" customHeight="1" x14ac:dyDescent="0.25">
      <c r="A650" s="9" t="s">
        <v>815</v>
      </c>
      <c r="B650" s="10" t="s">
        <v>147</v>
      </c>
      <c r="C650" s="9" t="s">
        <v>9</v>
      </c>
      <c r="D650" s="4" t="s">
        <v>5</v>
      </c>
    </row>
    <row r="651" spans="1:23" ht="15" customHeight="1" x14ac:dyDescent="0.25">
      <c r="A651" s="9" t="s">
        <v>815</v>
      </c>
      <c r="B651" s="10" t="s">
        <v>581</v>
      </c>
      <c r="C651" s="9" t="s">
        <v>579</v>
      </c>
      <c r="D651" s="4" t="s">
        <v>5</v>
      </c>
      <c r="M651" s="4"/>
      <c r="N651" s="4"/>
      <c r="O651" s="4"/>
      <c r="P651" s="4"/>
      <c r="Q651" s="4"/>
      <c r="W651" s="4"/>
    </row>
    <row r="652" spans="1:23" ht="15" customHeight="1" x14ac:dyDescent="0.25">
      <c r="A652" s="9" t="s">
        <v>815</v>
      </c>
      <c r="B652" s="10" t="s">
        <v>580</v>
      </c>
      <c r="C652" s="9" t="s">
        <v>9</v>
      </c>
      <c r="D652" s="4" t="s">
        <v>5</v>
      </c>
    </row>
    <row r="653" spans="1:23" ht="15" customHeight="1" x14ac:dyDescent="0.25">
      <c r="A653" s="9" t="s">
        <v>815</v>
      </c>
      <c r="B653" s="10" t="s">
        <v>578</v>
      </c>
      <c r="C653" s="9" t="s">
        <v>579</v>
      </c>
      <c r="D653" s="4" t="s">
        <v>5</v>
      </c>
      <c r="M653" s="4"/>
      <c r="N653" s="4"/>
      <c r="O653" s="4"/>
      <c r="P653" s="4"/>
      <c r="Q653" s="4"/>
      <c r="W653" s="4"/>
    </row>
    <row r="654" spans="1:23" ht="15" customHeight="1" x14ac:dyDescent="0.25">
      <c r="A654" s="9" t="s">
        <v>380</v>
      </c>
      <c r="B654" s="10" t="s">
        <v>914</v>
      </c>
      <c r="C654" s="9" t="s">
        <v>903</v>
      </c>
      <c r="D654" s="9" t="s">
        <v>9</v>
      </c>
    </row>
    <row r="655" spans="1:23" ht="15" customHeight="1" x14ac:dyDescent="0.25">
      <c r="A655" s="9" t="s">
        <v>380</v>
      </c>
      <c r="B655" s="10" t="s">
        <v>148</v>
      </c>
      <c r="C655" s="9" t="s">
        <v>903</v>
      </c>
      <c r="D655" s="9" t="s">
        <v>9</v>
      </c>
    </row>
  </sheetData>
  <autoFilter ref="A1:G655" xr:uid="{0C802458-6714-42F5-A86E-A3493233462A}"/>
  <sortState xmlns:xlrd2="http://schemas.microsoft.com/office/spreadsheetml/2017/richdata2" ref="A2:D655">
    <sortCondition ref="A2:A65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D6F7-9890-4780-A3BD-8230DA9174A5}">
  <dimension ref="A1:R381"/>
  <sheetViews>
    <sheetView zoomScale="70" zoomScaleNormal="70" workbookViewId="0">
      <selection activeCell="D78" sqref="D78"/>
    </sheetView>
  </sheetViews>
  <sheetFormatPr defaultRowHeight="15.75" customHeight="1" x14ac:dyDescent="0.25"/>
  <cols>
    <col min="1" max="1" width="42" style="12" customWidth="1"/>
    <col min="2" max="2" width="38.7109375" style="10" customWidth="1"/>
    <col min="3" max="3" width="15.42578125" style="10" customWidth="1"/>
    <col min="4" max="4" width="23.7109375" style="10" customWidth="1"/>
    <col min="5" max="5" width="9.140625" style="10"/>
    <col min="6" max="6" width="31.42578125" style="10" customWidth="1"/>
    <col min="7" max="7" width="19.42578125" style="10" customWidth="1"/>
    <col min="8" max="8" width="56" style="10" customWidth="1"/>
    <col min="9" max="9" width="27.85546875" style="10" customWidth="1"/>
    <col min="10" max="11" width="9.140625" style="10"/>
    <col min="12" max="12" width="11.85546875" style="10" customWidth="1"/>
    <col min="13" max="14" width="15.85546875" style="10" customWidth="1"/>
    <col min="15" max="15" width="20.85546875" customWidth="1"/>
    <col min="16" max="16" width="15.28515625" customWidth="1"/>
    <col min="17" max="17" width="11.140625" style="10" customWidth="1"/>
    <col min="18" max="18" width="11.28515625" style="10" customWidth="1"/>
    <col min="19" max="16384" width="9.140625" style="10"/>
  </cols>
  <sheetData>
    <row r="1" spans="1:18" ht="36" customHeight="1" x14ac:dyDescent="0.25">
      <c r="A1" s="10" t="s">
        <v>0</v>
      </c>
      <c r="B1" s="10" t="s">
        <v>1</v>
      </c>
      <c r="C1" s="10" t="s">
        <v>2</v>
      </c>
      <c r="D1" s="10" t="s">
        <v>258</v>
      </c>
      <c r="F1" s="10" t="s">
        <v>920</v>
      </c>
      <c r="H1" s="10" t="s">
        <v>953</v>
      </c>
      <c r="K1" s="12" t="s">
        <v>999</v>
      </c>
      <c r="L1" s="12" t="s">
        <v>1000</v>
      </c>
      <c r="M1" s="12" t="s">
        <v>579</v>
      </c>
      <c r="N1" s="12" t="s">
        <v>954</v>
      </c>
      <c r="O1" s="12" t="s">
        <v>1004</v>
      </c>
      <c r="P1" s="12" t="s">
        <v>1005</v>
      </c>
      <c r="Q1" s="12" t="s">
        <v>2</v>
      </c>
      <c r="R1" s="12" t="s">
        <v>955</v>
      </c>
    </row>
    <row r="2" spans="1:18" ht="15.75" customHeight="1" x14ac:dyDescent="0.25">
      <c r="A2" s="10" t="s">
        <v>891</v>
      </c>
      <c r="B2" s="10" t="s">
        <v>892</v>
      </c>
      <c r="C2" s="10" t="s">
        <v>13</v>
      </c>
      <c r="D2" s="10" t="s">
        <v>5</v>
      </c>
      <c r="F2" s="10" t="s">
        <v>949</v>
      </c>
      <c r="H2" s="10" t="s">
        <v>891</v>
      </c>
      <c r="K2" s="12">
        <v>368</v>
      </c>
      <c r="L2" s="12">
        <v>305</v>
      </c>
      <c r="M2" s="12">
        <v>63</v>
      </c>
      <c r="N2" s="12">
        <v>28</v>
      </c>
      <c r="O2" s="12">
        <v>66</v>
      </c>
      <c r="P2" s="12">
        <v>60</v>
      </c>
      <c r="Q2" s="12" t="s">
        <v>994</v>
      </c>
      <c r="R2" s="12">
        <v>66</v>
      </c>
    </row>
    <row r="3" spans="1:18" ht="15.75" customHeight="1" x14ac:dyDescent="0.25">
      <c r="A3" s="10" t="s">
        <v>891</v>
      </c>
      <c r="B3" s="10" t="s">
        <v>893</v>
      </c>
      <c r="C3" s="10" t="s">
        <v>13</v>
      </c>
      <c r="D3" s="10" t="s">
        <v>5</v>
      </c>
      <c r="F3" s="10" t="s">
        <v>921</v>
      </c>
      <c r="H3" s="10" t="s">
        <v>196</v>
      </c>
      <c r="K3" s="12"/>
      <c r="L3" s="12"/>
      <c r="M3" s="12"/>
      <c r="N3" s="12"/>
      <c r="O3" s="12"/>
      <c r="P3" s="12"/>
      <c r="Q3" s="12"/>
      <c r="R3" s="12"/>
    </row>
    <row r="4" spans="1:18" ht="15.75" customHeight="1" x14ac:dyDescent="0.25">
      <c r="A4" s="10" t="s">
        <v>196</v>
      </c>
      <c r="B4" s="10" t="s">
        <v>758</v>
      </c>
      <c r="C4" s="10" t="s">
        <v>13</v>
      </c>
      <c r="D4" s="10" t="s">
        <v>5</v>
      </c>
      <c r="F4" s="10" t="s">
        <v>922</v>
      </c>
      <c r="H4" s="10" t="s">
        <v>15</v>
      </c>
      <c r="K4" s="12"/>
      <c r="L4" s="13">
        <v>0.83</v>
      </c>
      <c r="M4" s="13">
        <v>0.17</v>
      </c>
      <c r="N4" s="13">
        <v>0.09</v>
      </c>
      <c r="O4" s="13">
        <v>0.24</v>
      </c>
      <c r="P4" s="13">
        <v>0.22</v>
      </c>
      <c r="Q4" s="13">
        <v>0.77</v>
      </c>
      <c r="R4" s="13">
        <v>0.31</v>
      </c>
    </row>
    <row r="5" spans="1:18" ht="15.75" customHeight="1" x14ac:dyDescent="0.25">
      <c r="A5" s="10" t="s">
        <v>196</v>
      </c>
      <c r="B5" s="10" t="s">
        <v>760</v>
      </c>
      <c r="C5" s="10" t="s">
        <v>13</v>
      </c>
      <c r="D5" s="10" t="s">
        <v>5</v>
      </c>
      <c r="F5" s="10" t="s">
        <v>923</v>
      </c>
      <c r="H5" s="10" t="s">
        <v>968</v>
      </c>
      <c r="K5" s="12"/>
      <c r="L5" s="12"/>
      <c r="M5" s="12"/>
      <c r="N5" s="12"/>
      <c r="O5" s="12"/>
      <c r="P5" s="12"/>
      <c r="Q5" s="12"/>
      <c r="R5" s="12"/>
    </row>
    <row r="6" spans="1:18" ht="15.75" customHeight="1" x14ac:dyDescent="0.25">
      <c r="A6" s="10" t="s">
        <v>196</v>
      </c>
      <c r="B6" s="10" t="s">
        <v>900</v>
      </c>
      <c r="C6" s="10" t="s">
        <v>13</v>
      </c>
      <c r="D6" s="10" t="s">
        <v>5</v>
      </c>
      <c r="F6" s="10" t="s">
        <v>925</v>
      </c>
      <c r="H6" s="10" t="s">
        <v>217</v>
      </c>
      <c r="K6" s="12"/>
      <c r="L6" s="12"/>
      <c r="M6" s="12"/>
      <c r="N6" s="12"/>
      <c r="O6" s="12"/>
      <c r="P6" s="12"/>
      <c r="Q6" s="12"/>
      <c r="R6" s="12"/>
    </row>
    <row r="7" spans="1:18" ht="15.75" customHeight="1" x14ac:dyDescent="0.25">
      <c r="A7" s="10" t="s">
        <v>15</v>
      </c>
      <c r="B7" s="10" t="s">
        <v>854</v>
      </c>
      <c r="C7" s="10" t="s">
        <v>13</v>
      </c>
      <c r="D7" s="10" t="s">
        <v>5</v>
      </c>
      <c r="F7" s="10" t="s">
        <v>927</v>
      </c>
      <c r="H7" s="10" t="s">
        <v>766</v>
      </c>
      <c r="K7" s="12"/>
      <c r="L7" s="12"/>
      <c r="M7" s="12"/>
      <c r="N7" s="12"/>
      <c r="O7" s="12"/>
      <c r="P7" s="12"/>
      <c r="Q7" s="12"/>
      <c r="R7" s="12"/>
    </row>
    <row r="8" spans="1:18" ht="15.75" customHeight="1" x14ac:dyDescent="0.25">
      <c r="A8" s="10" t="s">
        <v>15</v>
      </c>
      <c r="B8" s="10" t="s">
        <v>857</v>
      </c>
      <c r="C8" s="10" t="s">
        <v>412</v>
      </c>
      <c r="D8" s="10" t="s">
        <v>5</v>
      </c>
      <c r="F8" s="10" t="s">
        <v>928</v>
      </c>
      <c r="H8" s="10" t="s">
        <v>23</v>
      </c>
      <c r="K8" s="12"/>
      <c r="L8" s="12"/>
      <c r="M8" s="12"/>
      <c r="N8" s="12"/>
      <c r="O8" s="12"/>
      <c r="P8" s="12"/>
      <c r="Q8" s="12"/>
      <c r="R8" s="12"/>
    </row>
    <row r="9" spans="1:18" ht="15.75" customHeight="1" x14ac:dyDescent="0.25">
      <c r="A9" s="10" t="s">
        <v>15</v>
      </c>
      <c r="B9" s="10" t="s">
        <v>858</v>
      </c>
      <c r="C9" s="10" t="s">
        <v>412</v>
      </c>
      <c r="D9" s="10" t="s">
        <v>5</v>
      </c>
      <c r="F9" s="10" t="s">
        <v>929</v>
      </c>
      <c r="H9" s="10" t="s">
        <v>230</v>
      </c>
      <c r="K9" s="12"/>
      <c r="L9" s="12" t="s">
        <v>1001</v>
      </c>
      <c r="M9" s="12" t="s">
        <v>1001</v>
      </c>
      <c r="N9" s="12" t="s">
        <v>1003</v>
      </c>
      <c r="O9" s="12" t="s">
        <v>995</v>
      </c>
      <c r="P9" s="12" t="s">
        <v>995</v>
      </c>
      <c r="Q9" s="12" t="s">
        <v>995</v>
      </c>
      <c r="R9" s="12" t="s">
        <v>997</v>
      </c>
    </row>
    <row r="10" spans="1:18" ht="15.75" customHeight="1" x14ac:dyDescent="0.25">
      <c r="A10" s="10" t="s">
        <v>15</v>
      </c>
      <c r="B10" s="10" t="s">
        <v>762</v>
      </c>
      <c r="C10" s="10" t="s">
        <v>5</v>
      </c>
      <c r="D10" s="10" t="s">
        <v>5</v>
      </c>
      <c r="F10" s="10" t="s">
        <v>930</v>
      </c>
      <c r="H10" s="10" t="s">
        <v>34</v>
      </c>
      <c r="K10" s="12"/>
      <c r="L10" s="12" t="s">
        <v>1002</v>
      </c>
      <c r="M10" s="12" t="s">
        <v>966</v>
      </c>
      <c r="N10" s="12" t="s">
        <v>967</v>
      </c>
      <c r="O10" s="12" t="s">
        <v>998</v>
      </c>
      <c r="P10" s="12" t="s">
        <v>1006</v>
      </c>
      <c r="Q10" s="12" t="s">
        <v>996</v>
      </c>
      <c r="R10" s="12" t="s">
        <v>998</v>
      </c>
    </row>
    <row r="11" spans="1:18" ht="15.75" customHeight="1" x14ac:dyDescent="0.25">
      <c r="A11" s="10" t="s">
        <v>15</v>
      </c>
      <c r="B11" s="10" t="s">
        <v>763</v>
      </c>
      <c r="C11" s="10" t="s">
        <v>579</v>
      </c>
      <c r="D11" s="10" t="s">
        <v>5</v>
      </c>
      <c r="F11" s="10" t="s">
        <v>931</v>
      </c>
      <c r="H11" s="10" t="s">
        <v>37</v>
      </c>
      <c r="K11" s="12"/>
      <c r="L11" s="12">
        <f>(100*305)/368</f>
        <v>82.880434782608702</v>
      </c>
      <c r="M11" s="12">
        <f>(100*63)/368</f>
        <v>17.119565217391305</v>
      </c>
      <c r="N11" s="12">
        <f>(100*28)/305</f>
        <v>9.1803278688524586</v>
      </c>
      <c r="O11" s="12">
        <f>(66*100)/277</f>
        <v>23.826714801444044</v>
      </c>
      <c r="P11" s="12">
        <f>(100*60)/277</f>
        <v>21.660649819494584</v>
      </c>
      <c r="Q11" s="12">
        <f>(213*100)/277</f>
        <v>76.895306859205775</v>
      </c>
      <c r="R11" s="12">
        <f>(100*66)/213</f>
        <v>30.985915492957748</v>
      </c>
    </row>
    <row r="12" spans="1:18" ht="15.75" customHeight="1" x14ac:dyDescent="0.25">
      <c r="A12" s="10" t="s">
        <v>15</v>
      </c>
      <c r="B12" s="10" t="s">
        <v>765</v>
      </c>
      <c r="C12" s="10" t="s">
        <v>579</v>
      </c>
      <c r="D12" s="10" t="s">
        <v>5</v>
      </c>
      <c r="F12" s="10" t="s">
        <v>950</v>
      </c>
      <c r="H12" s="10" t="s">
        <v>32</v>
      </c>
      <c r="O12" s="10"/>
      <c r="P12" s="10"/>
    </row>
    <row r="13" spans="1:18" ht="15.75" customHeight="1" x14ac:dyDescent="0.25">
      <c r="A13" s="10" t="s">
        <v>15</v>
      </c>
      <c r="B13" s="10" t="s">
        <v>764</v>
      </c>
      <c r="C13" s="10" t="s">
        <v>13</v>
      </c>
      <c r="D13" s="10" t="s">
        <v>5</v>
      </c>
      <c r="F13" s="10" t="s">
        <v>951</v>
      </c>
      <c r="H13" s="10" t="s">
        <v>444</v>
      </c>
      <c r="O13" s="10"/>
      <c r="P13" s="10"/>
    </row>
    <row r="14" spans="1:18" ht="15.75" customHeight="1" x14ac:dyDescent="0.25">
      <c r="A14" s="10" t="s">
        <v>15</v>
      </c>
      <c r="B14" s="10" t="s">
        <v>907</v>
      </c>
      <c r="C14" s="10" t="s">
        <v>9</v>
      </c>
      <c r="D14" s="10" t="s">
        <v>5</v>
      </c>
      <c r="F14" s="10" t="s">
        <v>933</v>
      </c>
      <c r="H14" s="10" t="s">
        <v>40</v>
      </c>
      <c r="O14" s="10"/>
      <c r="P14" s="10"/>
    </row>
    <row r="15" spans="1:18" ht="15.75" customHeight="1" x14ac:dyDescent="0.25">
      <c r="A15" s="10" t="s">
        <v>15</v>
      </c>
      <c r="B15" s="10" t="s">
        <v>761</v>
      </c>
      <c r="C15" s="10" t="s">
        <v>13</v>
      </c>
      <c r="D15" s="10" t="s">
        <v>5</v>
      </c>
      <c r="F15" s="10" t="s">
        <v>934</v>
      </c>
      <c r="H15" s="10" t="s">
        <v>48</v>
      </c>
      <c r="O15" s="10"/>
      <c r="P15" s="10"/>
    </row>
    <row r="16" spans="1:18" ht="15.75" customHeight="1" x14ac:dyDescent="0.25">
      <c r="A16" s="10" t="s">
        <v>15</v>
      </c>
      <c r="B16" s="10" t="s">
        <v>883</v>
      </c>
      <c r="C16" s="10" t="s">
        <v>579</v>
      </c>
      <c r="D16" s="10" t="s">
        <v>5</v>
      </c>
      <c r="F16" s="10" t="s">
        <v>935</v>
      </c>
      <c r="H16" s="10" t="s">
        <v>693</v>
      </c>
      <c r="O16" s="10"/>
      <c r="P16" s="10"/>
    </row>
    <row r="17" spans="1:16" ht="15.75" customHeight="1" x14ac:dyDescent="0.25">
      <c r="A17" s="10" t="s">
        <v>15</v>
      </c>
      <c r="B17" s="10" t="s">
        <v>884</v>
      </c>
      <c r="C17" s="10" t="s">
        <v>579</v>
      </c>
      <c r="D17" s="10" t="s">
        <v>5</v>
      </c>
      <c r="F17" s="10" t="s">
        <v>936</v>
      </c>
      <c r="H17" s="10" t="s">
        <v>253</v>
      </c>
      <c r="O17" s="10"/>
      <c r="P17" s="10"/>
    </row>
    <row r="18" spans="1:16" ht="15.75" customHeight="1" x14ac:dyDescent="0.25">
      <c r="A18" s="10" t="s">
        <v>426</v>
      </c>
      <c r="B18" s="10" t="s">
        <v>422</v>
      </c>
      <c r="C18" s="10" t="s">
        <v>9</v>
      </c>
      <c r="D18" s="10" t="s">
        <v>5</v>
      </c>
      <c r="F18" s="10" t="s">
        <v>952</v>
      </c>
      <c r="H18" s="10" t="s">
        <v>52</v>
      </c>
      <c r="O18" s="10"/>
      <c r="P18" s="10"/>
    </row>
    <row r="19" spans="1:16" ht="15.75" customHeight="1" x14ac:dyDescent="0.25">
      <c r="A19" s="10" t="s">
        <v>426</v>
      </c>
      <c r="B19" s="10" t="s">
        <v>695</v>
      </c>
      <c r="C19" s="10" t="s">
        <v>9</v>
      </c>
      <c r="D19" s="10" t="s">
        <v>5</v>
      </c>
      <c r="F19" s="10" t="s">
        <v>939</v>
      </c>
      <c r="H19" s="10" t="s">
        <v>289</v>
      </c>
      <c r="O19" s="10"/>
      <c r="P19" s="10"/>
    </row>
    <row r="20" spans="1:16" ht="15.75" customHeight="1" x14ac:dyDescent="0.25">
      <c r="A20" s="10" t="s">
        <v>426</v>
      </c>
      <c r="B20" s="10" t="s">
        <v>423</v>
      </c>
      <c r="C20" s="10" t="s">
        <v>9</v>
      </c>
      <c r="D20" s="10" t="s">
        <v>5</v>
      </c>
      <c r="F20" s="10" t="s">
        <v>940</v>
      </c>
      <c r="H20" s="10" t="s">
        <v>976</v>
      </c>
      <c r="O20" s="10"/>
      <c r="P20" s="10"/>
    </row>
    <row r="21" spans="1:16" ht="15.75" customHeight="1" x14ac:dyDescent="0.25">
      <c r="A21" s="10" t="s">
        <v>426</v>
      </c>
      <c r="B21" s="10" t="s">
        <v>18</v>
      </c>
      <c r="C21" s="10" t="s">
        <v>9</v>
      </c>
      <c r="D21" s="10" t="s">
        <v>5</v>
      </c>
      <c r="F21" s="10" t="s">
        <v>941</v>
      </c>
      <c r="H21" s="10" t="s">
        <v>69</v>
      </c>
      <c r="O21" s="10"/>
      <c r="P21" s="10"/>
    </row>
    <row r="22" spans="1:16" ht="15.75" customHeight="1" x14ac:dyDescent="0.25">
      <c r="A22" s="10" t="s">
        <v>426</v>
      </c>
      <c r="B22" s="10" t="s">
        <v>424</v>
      </c>
      <c r="C22" s="10" t="s">
        <v>9</v>
      </c>
      <c r="D22" s="10" t="s">
        <v>5</v>
      </c>
      <c r="F22" s="10" t="s">
        <v>942</v>
      </c>
      <c r="H22" s="10" t="s">
        <v>524</v>
      </c>
      <c r="O22" s="10"/>
      <c r="P22" s="10"/>
    </row>
    <row r="23" spans="1:16" ht="15.75" customHeight="1" x14ac:dyDescent="0.25">
      <c r="A23" s="10" t="s">
        <v>426</v>
      </c>
      <c r="B23" s="10" t="s">
        <v>425</v>
      </c>
      <c r="C23" s="10" t="s">
        <v>9</v>
      </c>
      <c r="D23" s="10" t="s">
        <v>5</v>
      </c>
      <c r="F23" s="10" t="s">
        <v>943</v>
      </c>
      <c r="H23" s="10" t="s">
        <v>73</v>
      </c>
      <c r="O23" s="10"/>
      <c r="P23" s="10"/>
    </row>
    <row r="24" spans="1:16" ht="15.75" customHeight="1" x14ac:dyDescent="0.25">
      <c r="A24" s="10" t="s">
        <v>217</v>
      </c>
      <c r="B24" s="10" t="s">
        <v>434</v>
      </c>
      <c r="C24" s="10" t="s">
        <v>9</v>
      </c>
      <c r="D24" s="10" t="s">
        <v>5</v>
      </c>
      <c r="F24" s="10" t="s">
        <v>944</v>
      </c>
      <c r="H24" s="10" t="s">
        <v>75</v>
      </c>
      <c r="O24" s="10"/>
      <c r="P24" s="10"/>
    </row>
    <row r="25" spans="1:16" ht="15.75" customHeight="1" x14ac:dyDescent="0.25">
      <c r="A25" s="10" t="s">
        <v>217</v>
      </c>
      <c r="B25" s="10" t="s">
        <v>432</v>
      </c>
      <c r="C25" s="10" t="s">
        <v>9</v>
      </c>
      <c r="D25" s="10" t="s">
        <v>5</v>
      </c>
      <c r="F25" s="10" t="s">
        <v>945</v>
      </c>
      <c r="H25" s="10" t="s">
        <v>559</v>
      </c>
      <c r="O25" s="10"/>
      <c r="P25" s="10"/>
    </row>
    <row r="26" spans="1:16" ht="15.75" customHeight="1" x14ac:dyDescent="0.25">
      <c r="A26" s="10" t="s">
        <v>217</v>
      </c>
      <c r="B26" s="10" t="s">
        <v>220</v>
      </c>
      <c r="C26" s="10" t="s">
        <v>9</v>
      </c>
      <c r="D26" s="10" t="s">
        <v>5</v>
      </c>
      <c r="F26" s="10" t="s">
        <v>946</v>
      </c>
      <c r="H26" s="10" t="s">
        <v>85</v>
      </c>
      <c r="O26" s="10"/>
      <c r="P26" s="10"/>
    </row>
    <row r="27" spans="1:16" ht="15.75" customHeight="1" x14ac:dyDescent="0.25">
      <c r="A27" s="10" t="s">
        <v>217</v>
      </c>
      <c r="B27" s="10" t="s">
        <v>221</v>
      </c>
      <c r="C27" s="10" t="s">
        <v>412</v>
      </c>
      <c r="D27" s="10" t="s">
        <v>5</v>
      </c>
      <c r="F27" s="10" t="s">
        <v>948</v>
      </c>
      <c r="H27" s="10" t="s">
        <v>873</v>
      </c>
      <c r="O27" s="10"/>
      <c r="P27" s="10"/>
    </row>
    <row r="28" spans="1:16" ht="15.75" customHeight="1" x14ac:dyDescent="0.25">
      <c r="A28" s="10" t="s">
        <v>217</v>
      </c>
      <c r="B28" s="10" t="s">
        <v>219</v>
      </c>
      <c r="C28" s="10" t="s">
        <v>9</v>
      </c>
      <c r="D28" s="10" t="s">
        <v>5</v>
      </c>
      <c r="H28" s="10" t="s">
        <v>560</v>
      </c>
      <c r="O28" s="10"/>
      <c r="P28" s="10"/>
    </row>
    <row r="29" spans="1:16" ht="15.75" customHeight="1" x14ac:dyDescent="0.25">
      <c r="A29" s="10" t="s">
        <v>217</v>
      </c>
      <c r="B29" s="10" t="s">
        <v>218</v>
      </c>
      <c r="C29" s="10" t="s">
        <v>956</v>
      </c>
      <c r="D29" s="10" t="s">
        <v>5</v>
      </c>
      <c r="F29" s="10" t="s">
        <v>1007</v>
      </c>
      <c r="H29" s="10" t="s">
        <v>563</v>
      </c>
      <c r="O29" s="10"/>
      <c r="P29" s="10"/>
    </row>
    <row r="30" spans="1:16" ht="15.75" customHeight="1" x14ac:dyDescent="0.25">
      <c r="A30" s="10" t="s">
        <v>217</v>
      </c>
      <c r="B30" s="10" t="s">
        <v>431</v>
      </c>
      <c r="C30" s="10" t="s">
        <v>9</v>
      </c>
      <c r="D30" s="10" t="s">
        <v>5</v>
      </c>
      <c r="H30" s="10" t="s">
        <v>309</v>
      </c>
      <c r="O30" s="10"/>
      <c r="P30" s="10"/>
    </row>
    <row r="31" spans="1:16" ht="15.75" customHeight="1" x14ac:dyDescent="0.25">
      <c r="A31" s="10" t="s">
        <v>217</v>
      </c>
      <c r="B31" s="10" t="s">
        <v>433</v>
      </c>
      <c r="C31" s="10" t="s">
        <v>9</v>
      </c>
      <c r="D31" s="10" t="s">
        <v>5</v>
      </c>
      <c r="H31" s="10" t="s">
        <v>89</v>
      </c>
      <c r="O31" s="10"/>
      <c r="P31" s="10"/>
    </row>
    <row r="32" spans="1:16" ht="15.75" customHeight="1" x14ac:dyDescent="0.25">
      <c r="A32" s="10" t="s">
        <v>217</v>
      </c>
      <c r="B32" s="10" t="s">
        <v>430</v>
      </c>
      <c r="C32" s="10" t="s">
        <v>9</v>
      </c>
      <c r="D32" s="10" t="s">
        <v>5</v>
      </c>
      <c r="H32" s="10" t="s">
        <v>316</v>
      </c>
      <c r="O32" s="10"/>
      <c r="P32" s="10"/>
    </row>
    <row r="33" spans="1:16" ht="15.75" customHeight="1" x14ac:dyDescent="0.25">
      <c r="A33" s="10" t="s">
        <v>766</v>
      </c>
      <c r="B33" s="10" t="s">
        <v>767</v>
      </c>
      <c r="C33" s="10" t="s">
        <v>13</v>
      </c>
      <c r="D33" s="10" t="s">
        <v>5</v>
      </c>
      <c r="H33" s="10" t="s">
        <v>773</v>
      </c>
      <c r="O33" s="10"/>
      <c r="P33" s="10"/>
    </row>
    <row r="34" spans="1:16" ht="15.75" customHeight="1" x14ac:dyDescent="0.25">
      <c r="A34" s="10" t="s">
        <v>766</v>
      </c>
      <c r="B34" s="10" t="s">
        <v>768</v>
      </c>
      <c r="C34" s="10" t="s">
        <v>13</v>
      </c>
      <c r="D34" s="10" t="s">
        <v>5</v>
      </c>
      <c r="F34" s="4" t="s">
        <v>1024</v>
      </c>
      <c r="H34" s="10" t="s">
        <v>91</v>
      </c>
      <c r="O34" s="10"/>
      <c r="P34" s="10"/>
    </row>
    <row r="35" spans="1:16" ht="15.75" customHeight="1" x14ac:dyDescent="0.25">
      <c r="A35" s="10" t="s">
        <v>23</v>
      </c>
      <c r="B35" s="10" t="s">
        <v>26</v>
      </c>
      <c r="C35" s="10" t="s">
        <v>9</v>
      </c>
      <c r="D35" s="10" t="s">
        <v>5</v>
      </c>
      <c r="F35" s="11" t="s">
        <v>949</v>
      </c>
      <c r="H35" s="10" t="s">
        <v>322</v>
      </c>
      <c r="O35" s="10"/>
      <c r="P35" s="10"/>
    </row>
    <row r="36" spans="1:16" ht="15.75" customHeight="1" x14ac:dyDescent="0.25">
      <c r="A36" s="10" t="s">
        <v>230</v>
      </c>
      <c r="B36" s="10" t="s">
        <v>231</v>
      </c>
      <c r="C36" s="10" t="s">
        <v>13</v>
      </c>
      <c r="D36" s="10" t="s">
        <v>5</v>
      </c>
      <c r="F36" s="11" t="s">
        <v>950</v>
      </c>
      <c r="H36" s="10" t="s">
        <v>571</v>
      </c>
      <c r="O36" s="10"/>
      <c r="P36" s="10"/>
    </row>
    <row r="37" spans="1:16" ht="15.75" customHeight="1" x14ac:dyDescent="0.25">
      <c r="A37" s="10" t="s">
        <v>230</v>
      </c>
      <c r="B37" s="10" t="s">
        <v>232</v>
      </c>
      <c r="C37" s="10" t="s">
        <v>13</v>
      </c>
      <c r="D37" s="10" t="s">
        <v>5</v>
      </c>
      <c r="H37" s="10" t="s">
        <v>95</v>
      </c>
      <c r="O37" s="10"/>
      <c r="P37" s="10"/>
    </row>
    <row r="38" spans="1:16" ht="15.75" customHeight="1" x14ac:dyDescent="0.25">
      <c r="A38" s="10" t="s">
        <v>34</v>
      </c>
      <c r="B38" s="10" t="s">
        <v>36</v>
      </c>
      <c r="C38" s="10" t="s">
        <v>13</v>
      </c>
      <c r="D38" s="10" t="s">
        <v>5</v>
      </c>
      <c r="H38" s="10" t="s">
        <v>779</v>
      </c>
      <c r="O38" s="10"/>
      <c r="P38" s="10"/>
    </row>
    <row r="39" spans="1:16" ht="15.75" customHeight="1" x14ac:dyDescent="0.25">
      <c r="A39" s="10" t="s">
        <v>34</v>
      </c>
      <c r="B39" s="10" t="s">
        <v>702</v>
      </c>
      <c r="C39" s="10" t="s">
        <v>9</v>
      </c>
      <c r="D39" s="10" t="s">
        <v>5</v>
      </c>
      <c r="H39" s="10" t="s">
        <v>107</v>
      </c>
      <c r="O39" s="10"/>
      <c r="P39" s="10"/>
    </row>
    <row r="40" spans="1:16" ht="15.75" customHeight="1" x14ac:dyDescent="0.25">
      <c r="A40" s="10" t="s">
        <v>34</v>
      </c>
      <c r="B40" s="10" t="s">
        <v>698</v>
      </c>
      <c r="C40" s="10" t="s">
        <v>579</v>
      </c>
      <c r="D40" s="10" t="s">
        <v>5</v>
      </c>
      <c r="H40" s="10" t="s">
        <v>589</v>
      </c>
      <c r="O40" s="10"/>
      <c r="P40" s="10"/>
    </row>
    <row r="41" spans="1:16" ht="15.75" customHeight="1" x14ac:dyDescent="0.25">
      <c r="A41" s="10" t="s">
        <v>34</v>
      </c>
      <c r="B41" s="10" t="s">
        <v>876</v>
      </c>
      <c r="C41" s="10" t="s">
        <v>579</v>
      </c>
      <c r="D41" s="10" t="s">
        <v>5</v>
      </c>
      <c r="H41" s="10" t="s">
        <v>117</v>
      </c>
      <c r="O41" s="10"/>
      <c r="P41" s="10"/>
    </row>
    <row r="42" spans="1:16" ht="15.75" customHeight="1" x14ac:dyDescent="0.25">
      <c r="A42" s="10" t="s">
        <v>34</v>
      </c>
      <c r="B42" s="10" t="s">
        <v>878</v>
      </c>
      <c r="C42" s="10" t="s">
        <v>13</v>
      </c>
      <c r="D42" s="10" t="s">
        <v>5</v>
      </c>
      <c r="H42" s="10" t="s">
        <v>119</v>
      </c>
      <c r="O42" s="10"/>
      <c r="P42" s="10"/>
    </row>
    <row r="43" spans="1:16" ht="15.75" customHeight="1" x14ac:dyDescent="0.25">
      <c r="A43" s="10" t="s">
        <v>34</v>
      </c>
      <c r="B43" s="10" t="s">
        <v>35</v>
      </c>
      <c r="C43" s="10" t="s">
        <v>412</v>
      </c>
      <c r="D43" s="10" t="s">
        <v>5</v>
      </c>
      <c r="H43" s="10" t="s">
        <v>345</v>
      </c>
      <c r="O43" s="10"/>
      <c r="P43" s="10"/>
    </row>
    <row r="44" spans="1:16" ht="15.75" customHeight="1" x14ac:dyDescent="0.25">
      <c r="A44" s="10" t="s">
        <v>34</v>
      </c>
      <c r="B44" s="10" t="s">
        <v>233</v>
      </c>
      <c r="C44" s="10" t="s">
        <v>13</v>
      </c>
      <c r="D44" s="10" t="s">
        <v>5</v>
      </c>
      <c r="H44" s="10" t="s">
        <v>838</v>
      </c>
      <c r="O44" s="10"/>
      <c r="P44" s="10"/>
    </row>
    <row r="45" spans="1:16" ht="15.75" customHeight="1" x14ac:dyDescent="0.25">
      <c r="A45" s="10" t="s">
        <v>34</v>
      </c>
      <c r="B45" s="10" t="s">
        <v>438</v>
      </c>
      <c r="C45" s="10" t="s">
        <v>412</v>
      </c>
      <c r="D45" s="10" t="s">
        <v>5</v>
      </c>
      <c r="H45" s="10" t="s">
        <v>638</v>
      </c>
      <c r="O45" s="10"/>
      <c r="P45" s="10"/>
    </row>
    <row r="46" spans="1:16" ht="15.75" customHeight="1" x14ac:dyDescent="0.25">
      <c r="A46" s="10" t="s">
        <v>34</v>
      </c>
      <c r="B46" s="10" t="s">
        <v>769</v>
      </c>
      <c r="C46" s="10" t="s">
        <v>13</v>
      </c>
      <c r="D46" s="10" t="s">
        <v>5</v>
      </c>
      <c r="H46" s="10" t="s">
        <v>134</v>
      </c>
      <c r="O46" s="10"/>
      <c r="P46" s="10"/>
    </row>
    <row r="47" spans="1:16" ht="15.75" customHeight="1" x14ac:dyDescent="0.25">
      <c r="A47" s="10" t="s">
        <v>37</v>
      </c>
      <c r="B47" s="10" t="s">
        <v>237</v>
      </c>
      <c r="C47" s="10" t="s">
        <v>903</v>
      </c>
      <c r="D47" s="10" t="s">
        <v>5</v>
      </c>
      <c r="H47" s="10" t="s">
        <v>712</v>
      </c>
      <c r="O47" s="10"/>
      <c r="P47" s="10"/>
    </row>
    <row r="48" spans="1:16" ht="15.75" customHeight="1" x14ac:dyDescent="0.25">
      <c r="A48" s="10" t="s">
        <v>37</v>
      </c>
      <c r="B48" s="10" t="s">
        <v>441</v>
      </c>
      <c r="C48" s="10" t="s">
        <v>9</v>
      </c>
      <c r="D48" s="10" t="s">
        <v>5</v>
      </c>
      <c r="H48" s="10" t="s">
        <v>136</v>
      </c>
      <c r="O48" s="10"/>
      <c r="P48" s="10"/>
    </row>
    <row r="49" spans="1:16" ht="15.75" customHeight="1" x14ac:dyDescent="0.25">
      <c r="A49" s="10" t="s">
        <v>37</v>
      </c>
      <c r="B49" s="10" t="s">
        <v>39</v>
      </c>
      <c r="C49" s="10" t="s">
        <v>9</v>
      </c>
      <c r="D49" s="10" t="s">
        <v>5</v>
      </c>
      <c r="H49" s="10" t="s">
        <v>361</v>
      </c>
      <c r="O49" s="10"/>
      <c r="P49" s="10"/>
    </row>
    <row r="50" spans="1:16" ht="15.75" customHeight="1" x14ac:dyDescent="0.25">
      <c r="A50" s="10" t="s">
        <v>37</v>
      </c>
      <c r="B50" s="10" t="s">
        <v>248</v>
      </c>
      <c r="C50" s="10" t="s">
        <v>9</v>
      </c>
      <c r="D50" s="10" t="s">
        <v>5</v>
      </c>
      <c r="H50" s="10" t="s">
        <v>640</v>
      </c>
      <c r="O50" s="10"/>
      <c r="P50" s="10"/>
    </row>
    <row r="51" spans="1:16" ht="15.75" customHeight="1" x14ac:dyDescent="0.25">
      <c r="A51" s="10" t="s">
        <v>37</v>
      </c>
      <c r="B51" s="10" t="s">
        <v>38</v>
      </c>
      <c r="C51" s="10" t="s">
        <v>13</v>
      </c>
      <c r="D51" s="10" t="s">
        <v>5</v>
      </c>
      <c r="H51" s="10" t="s">
        <v>645</v>
      </c>
      <c r="O51" s="10"/>
      <c r="P51" s="10"/>
    </row>
    <row r="52" spans="1:16" ht="15.75" customHeight="1" x14ac:dyDescent="0.25">
      <c r="A52" s="10" t="s">
        <v>37</v>
      </c>
      <c r="B52" s="10" t="s">
        <v>234</v>
      </c>
      <c r="C52" s="10" t="s">
        <v>9</v>
      </c>
      <c r="D52" s="10" t="s">
        <v>5</v>
      </c>
      <c r="H52" s="10" t="s">
        <v>381</v>
      </c>
      <c r="O52" s="10"/>
      <c r="P52" s="10"/>
    </row>
    <row r="53" spans="1:16" ht="15.75" customHeight="1" x14ac:dyDescent="0.25">
      <c r="A53" s="10" t="s">
        <v>37</v>
      </c>
      <c r="B53" s="10" t="s">
        <v>235</v>
      </c>
      <c r="C53" s="10" t="s">
        <v>903</v>
      </c>
      <c r="D53" s="10" t="s">
        <v>5</v>
      </c>
      <c r="H53" s="10" t="s">
        <v>149</v>
      </c>
      <c r="O53" s="10"/>
      <c r="P53" s="10"/>
    </row>
    <row r="54" spans="1:16" ht="15.75" customHeight="1" x14ac:dyDescent="0.25">
      <c r="A54" s="10" t="s">
        <v>37</v>
      </c>
      <c r="B54" s="10" t="s">
        <v>439</v>
      </c>
      <c r="C54" s="10" t="s">
        <v>9</v>
      </c>
      <c r="D54" s="10" t="s">
        <v>5</v>
      </c>
      <c r="H54" s="10" t="s">
        <v>154</v>
      </c>
      <c r="O54" s="10"/>
      <c r="P54" s="10"/>
    </row>
    <row r="55" spans="1:16" ht="15.75" customHeight="1" x14ac:dyDescent="0.25">
      <c r="A55" s="10" t="s">
        <v>37</v>
      </c>
      <c r="B55" s="10" t="s">
        <v>440</v>
      </c>
      <c r="C55" s="10" t="s">
        <v>9</v>
      </c>
      <c r="D55" s="10" t="s">
        <v>5</v>
      </c>
      <c r="H55" s="10" t="s">
        <v>653</v>
      </c>
      <c r="O55" s="10"/>
      <c r="P55" s="10"/>
    </row>
    <row r="56" spans="1:16" ht="15.75" customHeight="1" x14ac:dyDescent="0.25">
      <c r="A56" s="10" t="s">
        <v>37</v>
      </c>
      <c r="B56" s="10" t="s">
        <v>699</v>
      </c>
      <c r="C56" s="10" t="s">
        <v>579</v>
      </c>
      <c r="D56" s="10" t="s">
        <v>5</v>
      </c>
      <c r="H56" s="10" t="s">
        <v>656</v>
      </c>
      <c r="O56" s="10"/>
      <c r="P56" s="10"/>
    </row>
    <row r="57" spans="1:16" ht="15.75" customHeight="1" x14ac:dyDescent="0.25">
      <c r="A57" s="10" t="s">
        <v>32</v>
      </c>
      <c r="B57" s="10" t="s">
        <v>713</v>
      </c>
      <c r="C57" s="10" t="s">
        <v>903</v>
      </c>
      <c r="D57" s="10" t="s">
        <v>5</v>
      </c>
      <c r="H57" s="10" t="s">
        <v>390</v>
      </c>
      <c r="O57" s="10"/>
      <c r="P57" s="10"/>
    </row>
    <row r="58" spans="1:16" ht="15.75" customHeight="1" x14ac:dyDescent="0.25">
      <c r="A58" s="10" t="s">
        <v>32</v>
      </c>
      <c r="B58" s="10" t="s">
        <v>449</v>
      </c>
      <c r="C58" s="10" t="s">
        <v>903</v>
      </c>
      <c r="D58" s="10" t="s">
        <v>5</v>
      </c>
      <c r="H58" s="10" t="s">
        <v>156</v>
      </c>
      <c r="O58" s="10"/>
      <c r="P58" s="10"/>
    </row>
    <row r="59" spans="1:16" ht="15.75" customHeight="1" x14ac:dyDescent="0.25">
      <c r="A59" s="10" t="s">
        <v>32</v>
      </c>
      <c r="B59" s="10" t="s">
        <v>47</v>
      </c>
      <c r="C59" s="10" t="s">
        <v>903</v>
      </c>
      <c r="D59" s="10" t="s">
        <v>5</v>
      </c>
      <c r="H59" s="10" t="s">
        <v>159</v>
      </c>
      <c r="O59" s="10"/>
      <c r="P59" s="10"/>
    </row>
    <row r="60" spans="1:16" ht="15.75" customHeight="1" x14ac:dyDescent="0.25">
      <c r="A60" s="10" t="s">
        <v>32</v>
      </c>
      <c r="B60" s="10" t="s">
        <v>245</v>
      </c>
      <c r="C60" s="10" t="s">
        <v>903</v>
      </c>
      <c r="D60" s="10" t="s">
        <v>5</v>
      </c>
      <c r="H60" s="10" t="s">
        <v>163</v>
      </c>
      <c r="O60" s="10"/>
      <c r="P60" s="10"/>
    </row>
    <row r="61" spans="1:16" ht="15.75" customHeight="1" x14ac:dyDescent="0.25">
      <c r="A61" s="10" t="s">
        <v>32</v>
      </c>
      <c r="B61" s="10" t="s">
        <v>121</v>
      </c>
      <c r="C61" s="10" t="s">
        <v>903</v>
      </c>
      <c r="D61" s="10" t="s">
        <v>5</v>
      </c>
      <c r="H61" s="10" t="s">
        <v>164</v>
      </c>
      <c r="O61" s="10"/>
      <c r="P61" s="10"/>
    </row>
    <row r="62" spans="1:16" ht="15.75" customHeight="1" x14ac:dyDescent="0.25">
      <c r="A62" s="10" t="s">
        <v>32</v>
      </c>
      <c r="B62" s="10" t="s">
        <v>450</v>
      </c>
      <c r="C62" s="10" t="s">
        <v>903</v>
      </c>
      <c r="D62" s="10" t="s">
        <v>5</v>
      </c>
      <c r="H62" s="10" t="s">
        <v>673</v>
      </c>
      <c r="O62" s="10"/>
      <c r="P62" s="10"/>
    </row>
    <row r="63" spans="1:16" ht="15.75" customHeight="1" x14ac:dyDescent="0.25">
      <c r="A63" s="10" t="s">
        <v>32</v>
      </c>
      <c r="B63" s="10" t="s">
        <v>452</v>
      </c>
      <c r="C63" s="10" t="s">
        <v>903</v>
      </c>
      <c r="D63" s="10" t="s">
        <v>5</v>
      </c>
      <c r="H63" s="10" t="s">
        <v>396</v>
      </c>
      <c r="O63" s="10"/>
      <c r="P63" s="10"/>
    </row>
    <row r="64" spans="1:16" ht="15.75" customHeight="1" x14ac:dyDescent="0.25">
      <c r="A64" s="10" t="s">
        <v>32</v>
      </c>
      <c r="B64" s="10" t="s">
        <v>453</v>
      </c>
      <c r="C64" s="10" t="s">
        <v>903</v>
      </c>
      <c r="D64" s="10" t="s">
        <v>5</v>
      </c>
      <c r="H64" s="10" t="s">
        <v>169</v>
      </c>
      <c r="O64" s="10"/>
      <c r="P64" s="10"/>
    </row>
    <row r="65" spans="1:16" ht="15.75" customHeight="1" x14ac:dyDescent="0.25">
      <c r="A65" s="10" t="s">
        <v>32</v>
      </c>
      <c r="B65" s="10" t="s">
        <v>451</v>
      </c>
      <c r="C65" s="10" t="s">
        <v>903</v>
      </c>
      <c r="D65" s="10" t="s">
        <v>5</v>
      </c>
      <c r="H65" s="10" t="s">
        <v>173</v>
      </c>
      <c r="O65" s="10"/>
      <c r="P65" s="10"/>
    </row>
    <row r="66" spans="1:16" ht="15.75" customHeight="1" x14ac:dyDescent="0.25">
      <c r="A66" s="10" t="s">
        <v>32</v>
      </c>
      <c r="B66" s="10" t="s">
        <v>455</v>
      </c>
      <c r="C66" s="10" t="s">
        <v>903</v>
      </c>
      <c r="D66" s="10" t="s">
        <v>5</v>
      </c>
      <c r="H66" s="10" t="s">
        <v>402</v>
      </c>
      <c r="O66" s="10"/>
      <c r="P66" s="10"/>
    </row>
    <row r="67" spans="1:16" ht="15.75" customHeight="1" x14ac:dyDescent="0.25">
      <c r="A67" s="10" t="s">
        <v>32</v>
      </c>
      <c r="B67" s="10" t="s">
        <v>454</v>
      </c>
      <c r="C67" s="10" t="s">
        <v>903</v>
      </c>
      <c r="D67" s="10" t="s">
        <v>5</v>
      </c>
      <c r="H67" s="10" t="s">
        <v>797</v>
      </c>
      <c r="O67" s="10"/>
      <c r="P67" s="10"/>
    </row>
    <row r="68" spans="1:16" ht="15.75" customHeight="1" x14ac:dyDescent="0.25">
      <c r="A68" s="10" t="s">
        <v>32</v>
      </c>
      <c r="B68" s="10" t="s">
        <v>456</v>
      </c>
      <c r="C68" s="10" t="s">
        <v>903</v>
      </c>
      <c r="D68" s="10" t="s">
        <v>5</v>
      </c>
      <c r="H68" s="10" t="s">
        <v>175</v>
      </c>
      <c r="O68" s="10"/>
      <c r="P68" s="10"/>
    </row>
    <row r="69" spans="1:16" ht="15.75" customHeight="1" x14ac:dyDescent="0.25">
      <c r="A69" s="10" t="s">
        <v>32</v>
      </c>
      <c r="B69" s="10" t="s">
        <v>33</v>
      </c>
      <c r="C69" s="10" t="s">
        <v>903</v>
      </c>
      <c r="D69" s="10" t="s">
        <v>5</v>
      </c>
      <c r="H69" s="10" t="s">
        <v>181</v>
      </c>
      <c r="O69" s="10"/>
      <c r="P69" s="10"/>
    </row>
    <row r="70" spans="1:16" ht="15.75" customHeight="1" x14ac:dyDescent="0.25">
      <c r="A70" s="10" t="s">
        <v>444</v>
      </c>
      <c r="B70" s="10" t="s">
        <v>870</v>
      </c>
      <c r="C70" s="10" t="s">
        <v>579</v>
      </c>
      <c r="D70" s="10" t="s">
        <v>5</v>
      </c>
      <c r="H70" s="10" t="s">
        <v>807</v>
      </c>
      <c r="O70" s="10"/>
      <c r="P70" s="10"/>
    </row>
    <row r="71" spans="1:16" ht="15.75" customHeight="1" x14ac:dyDescent="0.25">
      <c r="A71" s="10" t="s">
        <v>444</v>
      </c>
      <c r="B71" s="10" t="s">
        <v>447</v>
      </c>
      <c r="C71" s="10" t="s">
        <v>9</v>
      </c>
      <c r="D71" s="10" t="s">
        <v>5</v>
      </c>
      <c r="H71" s="10" t="s">
        <v>812</v>
      </c>
      <c r="O71" s="10"/>
      <c r="P71" s="10"/>
    </row>
    <row r="72" spans="1:16" ht="15.75" customHeight="1" x14ac:dyDescent="0.25">
      <c r="A72" s="10" t="s">
        <v>444</v>
      </c>
      <c r="B72" s="10" t="s">
        <v>445</v>
      </c>
      <c r="C72" s="10" t="s">
        <v>9</v>
      </c>
      <c r="D72" s="10" t="s">
        <v>5</v>
      </c>
      <c r="H72" s="10" t="s">
        <v>815</v>
      </c>
      <c r="O72" s="10"/>
      <c r="P72" s="10"/>
    </row>
    <row r="73" spans="1:16" ht="15.75" customHeight="1" x14ac:dyDescent="0.25">
      <c r="A73" s="10" t="s">
        <v>444</v>
      </c>
      <c r="B73" s="10" t="s">
        <v>443</v>
      </c>
      <c r="C73" s="10" t="s">
        <v>9</v>
      </c>
      <c r="D73" s="10" t="s">
        <v>5</v>
      </c>
      <c r="H73" s="10" t="s">
        <v>820</v>
      </c>
      <c r="O73" s="10"/>
      <c r="P73" s="10"/>
    </row>
    <row r="74" spans="1:16" ht="15.75" customHeight="1" x14ac:dyDescent="0.25">
      <c r="A74" s="10" t="s">
        <v>444</v>
      </c>
      <c r="B74" s="10" t="s">
        <v>446</v>
      </c>
      <c r="C74" s="10" t="s">
        <v>9</v>
      </c>
      <c r="D74" s="10" t="s">
        <v>5</v>
      </c>
      <c r="O74" s="10"/>
      <c r="P74" s="10"/>
    </row>
    <row r="75" spans="1:16" ht="15.75" customHeight="1" x14ac:dyDescent="0.25">
      <c r="A75" s="10" t="s">
        <v>444</v>
      </c>
      <c r="B75" s="10" t="s">
        <v>448</v>
      </c>
      <c r="C75" s="10" t="s">
        <v>9</v>
      </c>
      <c r="D75" s="10" t="s">
        <v>5</v>
      </c>
      <c r="O75" s="10"/>
      <c r="P75" s="10"/>
    </row>
    <row r="76" spans="1:16" ht="15.75" customHeight="1" x14ac:dyDescent="0.25">
      <c r="A76" s="10" t="s">
        <v>40</v>
      </c>
      <c r="B76" s="10" t="s">
        <v>852</v>
      </c>
      <c r="C76" s="10" t="s">
        <v>13</v>
      </c>
      <c r="D76" s="10" t="s">
        <v>5</v>
      </c>
      <c r="H76" s="10" t="s">
        <v>1008</v>
      </c>
      <c r="O76" s="10"/>
      <c r="P76" s="10"/>
    </row>
    <row r="77" spans="1:16" ht="15.75" customHeight="1" x14ac:dyDescent="0.25">
      <c r="A77" s="10" t="s">
        <v>40</v>
      </c>
      <c r="B77" s="10" t="s">
        <v>701</v>
      </c>
      <c r="C77" s="10" t="s">
        <v>579</v>
      </c>
      <c r="D77" s="10" t="s">
        <v>5</v>
      </c>
      <c r="O77" s="10"/>
      <c r="P77" s="10"/>
    </row>
    <row r="78" spans="1:16" ht="15.75" customHeight="1" x14ac:dyDescent="0.25">
      <c r="A78" s="10" t="s">
        <v>40</v>
      </c>
      <c r="B78" s="10" t="s">
        <v>853</v>
      </c>
      <c r="C78" s="10" t="s">
        <v>5</v>
      </c>
      <c r="D78" s="10" t="s">
        <v>5</v>
      </c>
      <c r="O78" s="10"/>
      <c r="P78" s="10"/>
    </row>
    <row r="79" spans="1:16" ht="15.75" customHeight="1" x14ac:dyDescent="0.25">
      <c r="A79" s="10" t="s">
        <v>40</v>
      </c>
      <c r="B79" s="10" t="s">
        <v>44</v>
      </c>
      <c r="C79" s="10" t="s">
        <v>412</v>
      </c>
      <c r="D79" s="10" t="s">
        <v>5</v>
      </c>
      <c r="O79" s="10"/>
      <c r="P79" s="10"/>
    </row>
    <row r="80" spans="1:16" ht="15.75" customHeight="1" x14ac:dyDescent="0.25">
      <c r="A80" s="10" t="s">
        <v>40</v>
      </c>
      <c r="B80" s="10" t="s">
        <v>414</v>
      </c>
      <c r="C80" s="10" t="s">
        <v>579</v>
      </c>
      <c r="D80" s="10" t="s">
        <v>5</v>
      </c>
      <c r="O80" s="10"/>
      <c r="P80" s="10"/>
    </row>
    <row r="81" spans="1:16" ht="15.75" customHeight="1" x14ac:dyDescent="0.25">
      <c r="A81" s="10" t="s">
        <v>40</v>
      </c>
      <c r="B81" s="10" t="s">
        <v>239</v>
      </c>
      <c r="C81" s="10" t="s">
        <v>13</v>
      </c>
      <c r="D81" s="10" t="s">
        <v>5</v>
      </c>
      <c r="O81" s="10"/>
      <c r="P81" s="10"/>
    </row>
    <row r="82" spans="1:16" ht="15.75" customHeight="1" x14ac:dyDescent="0.25">
      <c r="A82" s="10" t="s">
        <v>40</v>
      </c>
      <c r="B82" s="10" t="s">
        <v>828</v>
      </c>
      <c r="C82" s="10" t="s">
        <v>579</v>
      </c>
      <c r="D82" s="10" t="s">
        <v>5</v>
      </c>
      <c r="O82" s="10"/>
      <c r="P82" s="10"/>
    </row>
    <row r="83" spans="1:16" ht="15.75" customHeight="1" x14ac:dyDescent="0.25">
      <c r="A83" s="10" t="s">
        <v>40</v>
      </c>
      <c r="B83" s="10" t="s">
        <v>45</v>
      </c>
      <c r="C83" s="10" t="s">
        <v>9</v>
      </c>
      <c r="D83" s="10" t="s">
        <v>5</v>
      </c>
      <c r="O83" s="10"/>
      <c r="P83" s="10"/>
    </row>
    <row r="84" spans="1:16" ht="15.75" customHeight="1" x14ac:dyDescent="0.25">
      <c r="A84" s="10" t="s">
        <v>48</v>
      </c>
      <c r="B84" s="10" t="s">
        <v>249</v>
      </c>
      <c r="C84" s="10" t="s">
        <v>13</v>
      </c>
      <c r="D84" s="10" t="s">
        <v>5</v>
      </c>
      <c r="O84" s="10"/>
      <c r="P84" s="10"/>
    </row>
    <row r="85" spans="1:16" ht="15.75" customHeight="1" x14ac:dyDescent="0.25">
      <c r="A85" s="10" t="s">
        <v>48</v>
      </c>
      <c r="B85" s="10" t="s">
        <v>460</v>
      </c>
      <c r="C85" s="10" t="s">
        <v>13</v>
      </c>
      <c r="D85" s="10" t="s">
        <v>5</v>
      </c>
      <c r="O85" s="10"/>
      <c r="P85" s="10"/>
    </row>
    <row r="86" spans="1:16" ht="15.75" customHeight="1" x14ac:dyDescent="0.25">
      <c r="A86" s="10" t="s">
        <v>48</v>
      </c>
      <c r="B86" s="10" t="s">
        <v>49</v>
      </c>
      <c r="C86" s="10" t="s">
        <v>579</v>
      </c>
      <c r="D86" s="10" t="s">
        <v>5</v>
      </c>
      <c r="O86" s="10"/>
      <c r="P86" s="10"/>
    </row>
    <row r="87" spans="1:16" ht="15.75" customHeight="1" x14ac:dyDescent="0.25">
      <c r="A87" s="10" t="s">
        <v>48</v>
      </c>
      <c r="B87" s="10" t="s">
        <v>694</v>
      </c>
      <c r="C87" s="10" t="s">
        <v>579</v>
      </c>
      <c r="D87" s="10" t="s">
        <v>5</v>
      </c>
      <c r="O87" s="10"/>
      <c r="P87" s="10"/>
    </row>
    <row r="88" spans="1:16" ht="15.75" customHeight="1" x14ac:dyDescent="0.25">
      <c r="A88" s="10" t="s">
        <v>48</v>
      </c>
      <c r="B88" s="10" t="s">
        <v>697</v>
      </c>
      <c r="C88" s="10" t="s">
        <v>579</v>
      </c>
      <c r="D88" s="10" t="s">
        <v>5</v>
      </c>
      <c r="O88" s="10"/>
      <c r="P88" s="10"/>
    </row>
    <row r="89" spans="1:16" ht="15.75" customHeight="1" x14ac:dyDescent="0.25">
      <c r="A89" s="10" t="s">
        <v>48</v>
      </c>
      <c r="B89" s="10" t="s">
        <v>830</v>
      </c>
      <c r="C89" s="10" t="s">
        <v>579</v>
      </c>
      <c r="D89" s="10" t="s">
        <v>5</v>
      </c>
      <c r="O89" s="10"/>
      <c r="P89" s="10"/>
    </row>
    <row r="90" spans="1:16" ht="15.75" customHeight="1" x14ac:dyDescent="0.25">
      <c r="A90" s="10" t="s">
        <v>48</v>
      </c>
      <c r="B90" s="10" t="s">
        <v>859</v>
      </c>
      <c r="C90" s="10" t="s">
        <v>13</v>
      </c>
      <c r="D90" s="10" t="s">
        <v>5</v>
      </c>
      <c r="O90" s="10"/>
      <c r="P90" s="10"/>
    </row>
    <row r="91" spans="1:16" ht="15.75" customHeight="1" x14ac:dyDescent="0.25">
      <c r="A91" s="10" t="s">
        <v>48</v>
      </c>
      <c r="B91" s="10" t="s">
        <v>464</v>
      </c>
      <c r="C91" s="10" t="s">
        <v>9</v>
      </c>
      <c r="D91" s="10" t="s">
        <v>5</v>
      </c>
      <c r="O91" s="10"/>
      <c r="P91" s="10"/>
    </row>
    <row r="92" spans="1:16" ht="15.75" customHeight="1" x14ac:dyDescent="0.25">
      <c r="A92" s="10" t="s">
        <v>48</v>
      </c>
      <c r="B92" s="10" t="s">
        <v>251</v>
      </c>
      <c r="C92" s="10" t="s">
        <v>13</v>
      </c>
      <c r="D92" s="10" t="s">
        <v>5</v>
      </c>
      <c r="O92" s="10"/>
      <c r="P92" s="10"/>
    </row>
    <row r="93" spans="1:16" ht="15.75" customHeight="1" x14ac:dyDescent="0.25">
      <c r="A93" s="10" t="s">
        <v>48</v>
      </c>
      <c r="B93" s="10" t="s">
        <v>461</v>
      </c>
      <c r="C93" s="10" t="s">
        <v>13</v>
      </c>
      <c r="D93" s="10" t="s">
        <v>5</v>
      </c>
      <c r="O93" s="10"/>
      <c r="P93" s="10"/>
    </row>
    <row r="94" spans="1:16" ht="15.75" customHeight="1" x14ac:dyDescent="0.25">
      <c r="A94" s="10" t="s">
        <v>48</v>
      </c>
      <c r="B94" s="10" t="s">
        <v>250</v>
      </c>
      <c r="C94" s="10" t="s">
        <v>9</v>
      </c>
      <c r="D94" s="10" t="s">
        <v>5</v>
      </c>
      <c r="O94" s="10"/>
      <c r="P94" s="10"/>
    </row>
    <row r="95" spans="1:16" ht="15.75" customHeight="1" x14ac:dyDescent="0.25">
      <c r="A95" s="10" t="s">
        <v>48</v>
      </c>
      <c r="B95" s="10" t="s">
        <v>462</v>
      </c>
      <c r="C95" s="10" t="s">
        <v>13</v>
      </c>
      <c r="D95" s="10" t="s">
        <v>5</v>
      </c>
      <c r="O95" s="10"/>
      <c r="P95" s="10"/>
    </row>
    <row r="96" spans="1:16" ht="15.75" customHeight="1" x14ac:dyDescent="0.25">
      <c r="A96" s="10" t="s">
        <v>48</v>
      </c>
      <c r="B96" s="10" t="s">
        <v>252</v>
      </c>
      <c r="C96" s="10" t="s">
        <v>13</v>
      </c>
      <c r="D96" s="10" t="s">
        <v>5</v>
      </c>
      <c r="O96" s="10"/>
      <c r="P96" s="10"/>
    </row>
    <row r="97" spans="1:16" ht="15.75" customHeight="1" x14ac:dyDescent="0.25">
      <c r="A97" s="10" t="s">
        <v>48</v>
      </c>
      <c r="B97" s="10" t="s">
        <v>909</v>
      </c>
      <c r="C97" s="10" t="s">
        <v>579</v>
      </c>
      <c r="D97" s="10" t="s">
        <v>5</v>
      </c>
      <c r="O97" s="10"/>
      <c r="P97" s="10"/>
    </row>
    <row r="98" spans="1:16" ht="15.75" customHeight="1" x14ac:dyDescent="0.25">
      <c r="A98" s="10" t="s">
        <v>48</v>
      </c>
      <c r="B98" s="10" t="s">
        <v>463</v>
      </c>
      <c r="C98" s="10" t="s">
        <v>13</v>
      </c>
      <c r="D98" s="10" t="s">
        <v>5</v>
      </c>
      <c r="O98" s="10"/>
      <c r="P98" s="10"/>
    </row>
    <row r="99" spans="1:16" ht="15.75" customHeight="1" x14ac:dyDescent="0.25">
      <c r="A99" s="10" t="s">
        <v>693</v>
      </c>
      <c r="B99" s="10" t="s">
        <v>700</v>
      </c>
      <c r="C99" s="10" t="s">
        <v>579</v>
      </c>
      <c r="D99" s="10" t="s">
        <v>5</v>
      </c>
      <c r="O99" s="10"/>
      <c r="P99" s="10"/>
    </row>
    <row r="100" spans="1:16" ht="15.75" customHeight="1" x14ac:dyDescent="0.25">
      <c r="A100" s="10" t="s">
        <v>693</v>
      </c>
      <c r="B100" s="10" t="s">
        <v>30</v>
      </c>
      <c r="C100" s="10" t="s">
        <v>5</v>
      </c>
      <c r="D100" s="10" t="s">
        <v>5</v>
      </c>
      <c r="O100" s="10"/>
      <c r="P100" s="10"/>
    </row>
    <row r="101" spans="1:16" ht="15.75" customHeight="1" x14ac:dyDescent="0.25">
      <c r="A101" s="10" t="s">
        <v>253</v>
      </c>
      <c r="B101" s="10" t="s">
        <v>254</v>
      </c>
      <c r="C101" s="10" t="s">
        <v>903</v>
      </c>
      <c r="D101" s="10" t="s">
        <v>5</v>
      </c>
      <c r="O101" s="10"/>
      <c r="P101" s="10"/>
    </row>
    <row r="102" spans="1:16" ht="15.75" customHeight="1" x14ac:dyDescent="0.25">
      <c r="A102" s="10" t="s">
        <v>253</v>
      </c>
      <c r="B102" s="10" t="s">
        <v>255</v>
      </c>
      <c r="C102" s="10" t="s">
        <v>903</v>
      </c>
      <c r="D102" s="10" t="s">
        <v>5</v>
      </c>
      <c r="O102" s="10"/>
      <c r="P102" s="10"/>
    </row>
    <row r="103" spans="1:16" ht="15.75" customHeight="1" x14ac:dyDescent="0.25">
      <c r="A103" s="10" t="s">
        <v>253</v>
      </c>
      <c r="B103" s="10" t="s">
        <v>465</v>
      </c>
      <c r="C103" s="10" t="s">
        <v>903</v>
      </c>
      <c r="D103" s="10" t="s">
        <v>5</v>
      </c>
      <c r="O103" s="10"/>
      <c r="P103" s="10"/>
    </row>
    <row r="104" spans="1:16" ht="15.75" customHeight="1" x14ac:dyDescent="0.25">
      <c r="A104" s="10" t="s">
        <v>253</v>
      </c>
      <c r="B104" s="10" t="s">
        <v>466</v>
      </c>
      <c r="C104" s="10" t="s">
        <v>903</v>
      </c>
      <c r="D104" s="10" t="s">
        <v>5</v>
      </c>
      <c r="O104" s="10"/>
      <c r="P104" s="10"/>
    </row>
    <row r="105" spans="1:16" ht="15.75" customHeight="1" x14ac:dyDescent="0.25">
      <c r="A105" s="10" t="s">
        <v>52</v>
      </c>
      <c r="B105" s="10" t="s">
        <v>256</v>
      </c>
      <c r="C105" s="10" t="s">
        <v>579</v>
      </c>
      <c r="D105" s="10" t="s">
        <v>5</v>
      </c>
      <c r="O105" s="10"/>
      <c r="P105" s="10"/>
    </row>
    <row r="106" spans="1:16" ht="15.75" customHeight="1" x14ac:dyDescent="0.25">
      <c r="A106" s="10" t="s">
        <v>52</v>
      </c>
      <c r="B106" s="10" t="s">
        <v>894</v>
      </c>
      <c r="C106" s="10" t="s">
        <v>579</v>
      </c>
      <c r="D106" s="10" t="s">
        <v>5</v>
      </c>
      <c r="O106" s="10"/>
      <c r="P106" s="10"/>
    </row>
    <row r="107" spans="1:16" ht="15.75" customHeight="1" x14ac:dyDescent="0.25">
      <c r="A107" s="10" t="s">
        <v>52</v>
      </c>
      <c r="B107" s="10" t="s">
        <v>895</v>
      </c>
      <c r="C107" s="10" t="s">
        <v>579</v>
      </c>
      <c r="D107" s="10" t="s">
        <v>5</v>
      </c>
      <c r="O107" s="10"/>
      <c r="P107" s="10"/>
    </row>
    <row r="108" spans="1:16" ht="15.75" customHeight="1" x14ac:dyDescent="0.25">
      <c r="A108" s="10" t="s">
        <v>52</v>
      </c>
      <c r="B108" s="10" t="s">
        <v>467</v>
      </c>
      <c r="C108" s="10" t="s">
        <v>903</v>
      </c>
      <c r="D108" s="10" t="s">
        <v>5</v>
      </c>
      <c r="O108" s="10"/>
      <c r="P108" s="10"/>
    </row>
    <row r="109" spans="1:16" ht="15.75" customHeight="1" x14ac:dyDescent="0.25">
      <c r="A109" s="10" t="s">
        <v>52</v>
      </c>
      <c r="B109" s="10" t="s">
        <v>31</v>
      </c>
      <c r="C109" s="10" t="s">
        <v>13</v>
      </c>
      <c r="D109" s="10" t="s">
        <v>5</v>
      </c>
      <c r="O109" s="10"/>
      <c r="P109" s="10"/>
    </row>
    <row r="110" spans="1:16" ht="15.75" customHeight="1" x14ac:dyDescent="0.25">
      <c r="A110" s="10" t="s">
        <v>52</v>
      </c>
      <c r="B110" s="10" t="s">
        <v>468</v>
      </c>
      <c r="C110" s="10" t="s">
        <v>579</v>
      </c>
      <c r="D110" s="10" t="s">
        <v>5</v>
      </c>
      <c r="O110" s="10"/>
      <c r="P110" s="10"/>
    </row>
    <row r="111" spans="1:16" ht="15.75" customHeight="1" x14ac:dyDescent="0.25">
      <c r="A111" s="10" t="s">
        <v>289</v>
      </c>
      <c r="B111" s="10" t="s">
        <v>290</v>
      </c>
      <c r="C111" s="10" t="s">
        <v>9</v>
      </c>
      <c r="D111" s="10" t="s">
        <v>5</v>
      </c>
      <c r="O111" s="10"/>
      <c r="P111" s="10"/>
    </row>
    <row r="112" spans="1:16" ht="26.25" customHeight="1" x14ac:dyDescent="0.25">
      <c r="A112" s="10" t="s">
        <v>976</v>
      </c>
      <c r="B112" s="10" t="s">
        <v>506</v>
      </c>
      <c r="C112" s="10" t="s">
        <v>9</v>
      </c>
      <c r="D112" s="10" t="s">
        <v>5</v>
      </c>
      <c r="O112" s="10"/>
      <c r="P112" s="10"/>
    </row>
    <row r="113" spans="1:16" ht="15.75" customHeight="1" x14ac:dyDescent="0.25">
      <c r="A113" s="10" t="s">
        <v>69</v>
      </c>
      <c r="B113" s="10" t="s">
        <v>519</v>
      </c>
      <c r="C113" s="10" t="s">
        <v>13</v>
      </c>
      <c r="D113" s="10" t="s">
        <v>5</v>
      </c>
      <c r="O113" s="10"/>
      <c r="P113" s="10"/>
    </row>
    <row r="114" spans="1:16" ht="15.75" customHeight="1" x14ac:dyDescent="0.25">
      <c r="A114" s="10" t="s">
        <v>69</v>
      </c>
      <c r="B114" s="10" t="s">
        <v>516</v>
      </c>
      <c r="C114" s="10" t="s">
        <v>9</v>
      </c>
      <c r="D114" s="10" t="s">
        <v>5</v>
      </c>
      <c r="O114" s="10"/>
      <c r="P114" s="10"/>
    </row>
    <row r="115" spans="1:16" ht="15.75" customHeight="1" x14ac:dyDescent="0.25">
      <c r="A115" s="10" t="s">
        <v>69</v>
      </c>
      <c r="B115" s="10" t="s">
        <v>292</v>
      </c>
      <c r="C115" s="10" t="s">
        <v>9</v>
      </c>
      <c r="D115" s="10" t="s">
        <v>5</v>
      </c>
      <c r="O115" s="10"/>
      <c r="P115" s="10"/>
    </row>
    <row r="116" spans="1:16" ht="15.75" customHeight="1" x14ac:dyDescent="0.25">
      <c r="A116" s="10" t="s">
        <v>69</v>
      </c>
      <c r="B116" s="10" t="s">
        <v>71</v>
      </c>
      <c r="C116" s="10" t="s">
        <v>13</v>
      </c>
      <c r="D116" s="10" t="s">
        <v>5</v>
      </c>
      <c r="O116" s="10"/>
      <c r="P116" s="10"/>
    </row>
    <row r="117" spans="1:16" ht="15.75" customHeight="1" x14ac:dyDescent="0.25">
      <c r="A117" s="10" t="s">
        <v>69</v>
      </c>
      <c r="B117" s="10" t="s">
        <v>518</v>
      </c>
      <c r="C117" s="10" t="s">
        <v>911</v>
      </c>
      <c r="D117" s="10" t="s">
        <v>5</v>
      </c>
      <c r="O117" s="10"/>
      <c r="P117" s="10"/>
    </row>
    <row r="118" spans="1:16" ht="15.75" customHeight="1" x14ac:dyDescent="0.25">
      <c r="A118" s="10" t="s">
        <v>69</v>
      </c>
      <c r="B118" s="10" t="s">
        <v>291</v>
      </c>
      <c r="C118" s="10" t="s">
        <v>13</v>
      </c>
      <c r="D118" s="10" t="s">
        <v>5</v>
      </c>
      <c r="O118" s="10"/>
      <c r="P118" s="10"/>
    </row>
    <row r="119" spans="1:16" ht="15.75" customHeight="1" x14ac:dyDescent="0.25">
      <c r="A119" s="12" t="s">
        <v>69</v>
      </c>
      <c r="B119" s="10" t="s">
        <v>522</v>
      </c>
      <c r="C119" s="10" t="s">
        <v>9</v>
      </c>
      <c r="D119" s="10" t="s">
        <v>5</v>
      </c>
      <c r="O119" s="10"/>
      <c r="P119" s="10"/>
    </row>
    <row r="120" spans="1:16" ht="15.75" customHeight="1" x14ac:dyDescent="0.25">
      <c r="A120" s="10" t="s">
        <v>69</v>
      </c>
      <c r="B120" s="10" t="s">
        <v>507</v>
      </c>
      <c r="C120" s="10" t="s">
        <v>9</v>
      </c>
      <c r="D120" s="10" t="s">
        <v>5</v>
      </c>
      <c r="O120" s="10"/>
      <c r="P120" s="10"/>
    </row>
    <row r="121" spans="1:16" ht="15.75" customHeight="1" x14ac:dyDescent="0.25">
      <c r="A121" s="10" t="s">
        <v>69</v>
      </c>
      <c r="B121" s="10" t="s">
        <v>510</v>
      </c>
      <c r="C121" s="10" t="s">
        <v>9</v>
      </c>
      <c r="D121" s="10" t="s">
        <v>5</v>
      </c>
      <c r="O121" s="10"/>
      <c r="P121" s="10"/>
    </row>
    <row r="122" spans="1:16" ht="15.75" customHeight="1" x14ac:dyDescent="0.25">
      <c r="A122" s="10" t="s">
        <v>69</v>
      </c>
      <c r="B122" s="10" t="s">
        <v>514</v>
      </c>
      <c r="C122" s="10" t="s">
        <v>9</v>
      </c>
      <c r="D122" s="10" t="s">
        <v>5</v>
      </c>
      <c r="O122" s="10"/>
      <c r="P122" s="10"/>
    </row>
    <row r="123" spans="1:16" ht="15.75" customHeight="1" x14ac:dyDescent="0.25">
      <c r="A123" s="10" t="s">
        <v>69</v>
      </c>
      <c r="B123" s="10" t="s">
        <v>511</v>
      </c>
      <c r="C123" s="10" t="s">
        <v>9</v>
      </c>
      <c r="D123" s="10" t="s">
        <v>5</v>
      </c>
      <c r="O123" s="10"/>
      <c r="P123" s="10"/>
    </row>
    <row r="124" spans="1:16" ht="15.75" customHeight="1" x14ac:dyDescent="0.25">
      <c r="A124" s="10" t="s">
        <v>69</v>
      </c>
      <c r="B124" s="10" t="s">
        <v>517</v>
      </c>
      <c r="C124" s="10" t="s">
        <v>13</v>
      </c>
      <c r="D124" s="10" t="s">
        <v>5</v>
      </c>
      <c r="O124" s="10"/>
      <c r="P124" s="10"/>
    </row>
    <row r="125" spans="1:16" ht="15.75" customHeight="1" x14ac:dyDescent="0.25">
      <c r="A125" s="10" t="s">
        <v>69</v>
      </c>
      <c r="B125" s="10" t="s">
        <v>77</v>
      </c>
      <c r="C125" s="10" t="s">
        <v>13</v>
      </c>
      <c r="D125" s="10" t="s">
        <v>5</v>
      </c>
      <c r="O125" s="10"/>
      <c r="P125" s="10"/>
    </row>
    <row r="126" spans="1:16" ht="15.75" customHeight="1" x14ac:dyDescent="0.25">
      <c r="A126" s="10" t="s">
        <v>69</v>
      </c>
      <c r="B126" s="10" t="s">
        <v>70</v>
      </c>
      <c r="C126" s="10" t="s">
        <v>13</v>
      </c>
      <c r="D126" s="10" t="s">
        <v>5</v>
      </c>
      <c r="O126" s="10"/>
      <c r="P126" s="10"/>
    </row>
    <row r="127" spans="1:16" ht="15.75" customHeight="1" x14ac:dyDescent="0.25">
      <c r="A127" s="10" t="s">
        <v>69</v>
      </c>
      <c r="B127" s="10" t="s">
        <v>72</v>
      </c>
      <c r="C127" s="10" t="s">
        <v>13</v>
      </c>
      <c r="D127" s="10" t="s">
        <v>5</v>
      </c>
      <c r="O127" s="10"/>
      <c r="P127" s="10"/>
    </row>
    <row r="128" spans="1:16" ht="15.75" customHeight="1" x14ac:dyDescent="0.25">
      <c r="A128" s="10" t="s">
        <v>69</v>
      </c>
      <c r="B128" s="10" t="s">
        <v>770</v>
      </c>
      <c r="C128" s="10" t="s">
        <v>13</v>
      </c>
      <c r="D128" s="10" t="s">
        <v>5</v>
      </c>
      <c r="O128" s="10"/>
      <c r="P128" s="10"/>
    </row>
    <row r="129" spans="1:16" ht="15.75" customHeight="1" x14ac:dyDescent="0.25">
      <c r="A129" s="10" t="s">
        <v>69</v>
      </c>
      <c r="B129" s="10" t="s">
        <v>771</v>
      </c>
      <c r="C129" s="10" t="s">
        <v>13</v>
      </c>
      <c r="D129" s="10" t="s">
        <v>5</v>
      </c>
      <c r="O129" s="10"/>
      <c r="P129" s="10"/>
    </row>
    <row r="130" spans="1:16" ht="15.75" customHeight="1" x14ac:dyDescent="0.25">
      <c r="A130" s="10" t="s">
        <v>69</v>
      </c>
      <c r="B130" s="10" t="s">
        <v>523</v>
      </c>
      <c r="C130" s="10" t="s">
        <v>9</v>
      </c>
      <c r="D130" s="10" t="s">
        <v>5</v>
      </c>
      <c r="O130" s="10"/>
      <c r="P130" s="10"/>
    </row>
    <row r="131" spans="1:16" ht="15.75" customHeight="1" x14ac:dyDescent="0.25">
      <c r="A131" s="10" t="s">
        <v>69</v>
      </c>
      <c r="B131" s="10" t="s">
        <v>515</v>
      </c>
      <c r="C131" s="10" t="s">
        <v>579</v>
      </c>
      <c r="D131" s="10" t="s">
        <v>5</v>
      </c>
      <c r="O131" s="10"/>
      <c r="P131" s="10"/>
    </row>
    <row r="132" spans="1:16" ht="15.75" customHeight="1" x14ac:dyDescent="0.25">
      <c r="A132" s="10" t="s">
        <v>69</v>
      </c>
      <c r="B132" s="10" t="s">
        <v>513</v>
      </c>
      <c r="C132" s="10" t="s">
        <v>9</v>
      </c>
      <c r="D132" s="10" t="s">
        <v>5</v>
      </c>
      <c r="O132" s="10"/>
      <c r="P132" s="10"/>
    </row>
    <row r="133" spans="1:16" ht="15.75" customHeight="1" x14ac:dyDescent="0.25">
      <c r="A133" s="10" t="s">
        <v>69</v>
      </c>
      <c r="B133" s="10" t="s">
        <v>508</v>
      </c>
      <c r="C133" s="10" t="s">
        <v>9</v>
      </c>
      <c r="D133" s="10" t="s">
        <v>5</v>
      </c>
      <c r="O133" s="10"/>
      <c r="P133" s="10"/>
    </row>
    <row r="134" spans="1:16" ht="15.75" customHeight="1" x14ac:dyDescent="0.25">
      <c r="A134" s="10" t="s">
        <v>69</v>
      </c>
      <c r="B134" s="10" t="s">
        <v>509</v>
      </c>
      <c r="C134" s="10" t="s">
        <v>9</v>
      </c>
      <c r="D134" s="10" t="s">
        <v>5</v>
      </c>
      <c r="O134" s="10"/>
      <c r="P134" s="10"/>
    </row>
    <row r="135" spans="1:16" ht="15.75" customHeight="1" x14ac:dyDescent="0.25">
      <c r="A135" s="10" t="s">
        <v>69</v>
      </c>
      <c r="B135" s="10" t="s">
        <v>94</v>
      </c>
      <c r="C135" s="10" t="s">
        <v>579</v>
      </c>
      <c r="D135" s="10" t="s">
        <v>5</v>
      </c>
      <c r="O135" s="10"/>
      <c r="P135" s="10"/>
    </row>
    <row r="136" spans="1:16" ht="15.75" customHeight="1" x14ac:dyDescent="0.25">
      <c r="A136" s="10" t="s">
        <v>69</v>
      </c>
      <c r="B136" s="10" t="s">
        <v>512</v>
      </c>
      <c r="C136" s="10" t="s">
        <v>579</v>
      </c>
      <c r="D136" s="10" t="s">
        <v>5</v>
      </c>
      <c r="O136" s="10"/>
      <c r="P136" s="10"/>
    </row>
    <row r="137" spans="1:16" ht="15.75" customHeight="1" x14ac:dyDescent="0.25">
      <c r="A137" s="10" t="s">
        <v>524</v>
      </c>
      <c r="B137" s="10" t="s">
        <v>526</v>
      </c>
      <c r="C137" s="10" t="s">
        <v>9</v>
      </c>
      <c r="D137" s="10" t="s">
        <v>5</v>
      </c>
      <c r="O137" s="10"/>
      <c r="P137" s="10"/>
    </row>
    <row r="138" spans="1:16" ht="15.75" customHeight="1" x14ac:dyDescent="0.25">
      <c r="A138" s="10" t="s">
        <v>524</v>
      </c>
      <c r="B138" s="10" t="s">
        <v>703</v>
      </c>
      <c r="C138" s="10" t="s">
        <v>9</v>
      </c>
      <c r="D138" s="10" t="s">
        <v>5</v>
      </c>
      <c r="O138" s="10"/>
      <c r="P138" s="10"/>
    </row>
    <row r="139" spans="1:16" ht="15.75" customHeight="1" x14ac:dyDescent="0.25">
      <c r="A139" s="10" t="s">
        <v>524</v>
      </c>
      <c r="B139" s="10" t="s">
        <v>525</v>
      </c>
      <c r="C139" s="10" t="s">
        <v>9</v>
      </c>
      <c r="D139" s="10" t="s">
        <v>5</v>
      </c>
      <c r="O139" s="10"/>
      <c r="P139" s="10"/>
    </row>
    <row r="140" spans="1:16" ht="15.75" customHeight="1" x14ac:dyDescent="0.25">
      <c r="A140" s="12" t="s">
        <v>73</v>
      </c>
      <c r="B140" s="10" t="s">
        <v>74</v>
      </c>
      <c r="C140" s="10" t="s">
        <v>9</v>
      </c>
      <c r="D140" s="10" t="s">
        <v>5</v>
      </c>
      <c r="O140" s="10"/>
      <c r="P140" s="10"/>
    </row>
    <row r="141" spans="1:16" ht="15.75" customHeight="1" x14ac:dyDescent="0.25">
      <c r="A141" s="12" t="s">
        <v>73</v>
      </c>
      <c r="B141" s="10" t="s">
        <v>527</v>
      </c>
      <c r="C141" s="10" t="s">
        <v>9</v>
      </c>
      <c r="D141" s="10" t="s">
        <v>5</v>
      </c>
      <c r="O141" s="10"/>
      <c r="P141" s="10"/>
    </row>
    <row r="142" spans="1:16" ht="15.75" customHeight="1" x14ac:dyDescent="0.25">
      <c r="A142" s="12" t="s">
        <v>73</v>
      </c>
      <c r="B142" s="10" t="s">
        <v>528</v>
      </c>
      <c r="C142" s="10" t="s">
        <v>9</v>
      </c>
      <c r="D142" s="10" t="s">
        <v>5</v>
      </c>
      <c r="O142" s="10"/>
      <c r="P142" s="10"/>
    </row>
    <row r="143" spans="1:16" ht="15.75" customHeight="1" x14ac:dyDescent="0.25">
      <c r="A143" s="10" t="s">
        <v>75</v>
      </c>
      <c r="B143" s="10" t="s">
        <v>530</v>
      </c>
      <c r="C143" s="10" t="s">
        <v>13</v>
      </c>
      <c r="D143" s="10" t="s">
        <v>5</v>
      </c>
      <c r="O143" s="10"/>
      <c r="P143" s="10"/>
    </row>
    <row r="144" spans="1:16" ht="15.75" customHeight="1" x14ac:dyDescent="0.25">
      <c r="A144" s="10" t="s">
        <v>75</v>
      </c>
      <c r="B144" s="10" t="s">
        <v>293</v>
      </c>
      <c r="C144" s="10" t="s">
        <v>9</v>
      </c>
      <c r="D144" s="10" t="s">
        <v>5</v>
      </c>
      <c r="O144" s="10"/>
      <c r="P144" s="10"/>
    </row>
    <row r="145" spans="1:16" ht="15.75" customHeight="1" x14ac:dyDescent="0.25">
      <c r="A145" s="10" t="s">
        <v>75</v>
      </c>
      <c r="B145" s="10" t="s">
        <v>296</v>
      </c>
      <c r="C145" s="10" t="s">
        <v>579</v>
      </c>
      <c r="D145" s="10" t="s">
        <v>5</v>
      </c>
      <c r="O145" s="10"/>
      <c r="P145" s="10"/>
    </row>
    <row r="146" spans="1:16" ht="15.75" customHeight="1" x14ac:dyDescent="0.25">
      <c r="A146" s="10" t="s">
        <v>75</v>
      </c>
      <c r="B146" s="10" t="s">
        <v>295</v>
      </c>
      <c r="C146" s="10" t="s">
        <v>579</v>
      </c>
      <c r="D146" s="10" t="s">
        <v>5</v>
      </c>
      <c r="O146" s="10"/>
      <c r="P146" s="10"/>
    </row>
    <row r="147" spans="1:16" ht="15.75" customHeight="1" x14ac:dyDescent="0.25">
      <c r="A147" s="10" t="s">
        <v>75</v>
      </c>
      <c r="B147" s="10" t="s">
        <v>520</v>
      </c>
      <c r="C147" s="10" t="s">
        <v>9</v>
      </c>
      <c r="D147" s="10" t="s">
        <v>5</v>
      </c>
      <c r="O147" s="10"/>
      <c r="P147" s="10"/>
    </row>
    <row r="148" spans="1:16" ht="15.75" customHeight="1" x14ac:dyDescent="0.25">
      <c r="A148" s="10" t="s">
        <v>75</v>
      </c>
      <c r="B148" s="10" t="s">
        <v>294</v>
      </c>
      <c r="C148" s="10" t="s">
        <v>9</v>
      </c>
      <c r="D148" s="10" t="s">
        <v>5</v>
      </c>
      <c r="O148" s="10"/>
      <c r="P148" s="10"/>
    </row>
    <row r="149" spans="1:16" ht="15.75" customHeight="1" x14ac:dyDescent="0.25">
      <c r="A149" s="10" t="s">
        <v>75</v>
      </c>
      <c r="B149" s="10" t="s">
        <v>529</v>
      </c>
      <c r="C149" s="10" t="s">
        <v>9</v>
      </c>
      <c r="D149" s="10" t="s">
        <v>5</v>
      </c>
      <c r="O149" s="10"/>
      <c r="P149" s="10"/>
    </row>
    <row r="150" spans="1:16" ht="15.75" customHeight="1" x14ac:dyDescent="0.25">
      <c r="A150" s="10" t="s">
        <v>75</v>
      </c>
      <c r="B150" s="10" t="s">
        <v>76</v>
      </c>
      <c r="C150" s="10" t="s">
        <v>9</v>
      </c>
      <c r="D150" s="10" t="s">
        <v>5</v>
      </c>
      <c r="O150" s="10"/>
      <c r="P150" s="10"/>
    </row>
    <row r="151" spans="1:16" ht="15.75" customHeight="1" x14ac:dyDescent="0.25">
      <c r="A151" s="10" t="s">
        <v>75</v>
      </c>
      <c r="B151" s="10" t="s">
        <v>521</v>
      </c>
      <c r="C151" s="10" t="s">
        <v>9</v>
      </c>
      <c r="D151" s="10" t="s">
        <v>5</v>
      </c>
      <c r="O151" s="10"/>
      <c r="P151" s="10"/>
    </row>
    <row r="152" spans="1:16" ht="15.75" customHeight="1" x14ac:dyDescent="0.25">
      <c r="A152" s="10" t="s">
        <v>559</v>
      </c>
      <c r="B152" s="10" t="s">
        <v>558</v>
      </c>
      <c r="C152" s="10" t="s">
        <v>9</v>
      </c>
      <c r="D152" s="10" t="s">
        <v>5</v>
      </c>
      <c r="O152" s="10"/>
      <c r="P152" s="10"/>
    </row>
    <row r="153" spans="1:16" ht="15.75" customHeight="1" x14ac:dyDescent="0.25">
      <c r="A153" s="10" t="s">
        <v>85</v>
      </c>
      <c r="B153" s="10" t="s">
        <v>855</v>
      </c>
      <c r="C153" s="10" t="s">
        <v>903</v>
      </c>
      <c r="D153" s="10" t="s">
        <v>5</v>
      </c>
      <c r="O153" s="10"/>
      <c r="P153" s="10"/>
    </row>
    <row r="154" spans="1:16" ht="15.75" customHeight="1" x14ac:dyDescent="0.25">
      <c r="A154" s="10" t="s">
        <v>85</v>
      </c>
      <c r="B154" s="10" t="s">
        <v>86</v>
      </c>
      <c r="C154" s="10" t="s">
        <v>579</v>
      </c>
      <c r="D154" s="10" t="s">
        <v>5</v>
      </c>
      <c r="O154" s="10"/>
      <c r="P154" s="10"/>
    </row>
    <row r="155" spans="1:16" ht="15.75" customHeight="1" x14ac:dyDescent="0.25">
      <c r="A155" s="10" t="s">
        <v>873</v>
      </c>
      <c r="B155" s="10" t="s">
        <v>874</v>
      </c>
      <c r="C155" s="10" t="s">
        <v>579</v>
      </c>
      <c r="D155" s="10" t="s">
        <v>5</v>
      </c>
      <c r="O155" s="10"/>
      <c r="P155" s="10"/>
    </row>
    <row r="156" spans="1:16" ht="15.75" customHeight="1" x14ac:dyDescent="0.25">
      <c r="A156" s="10" t="s">
        <v>560</v>
      </c>
      <c r="B156" s="10" t="s">
        <v>561</v>
      </c>
      <c r="C156" s="10" t="s">
        <v>579</v>
      </c>
      <c r="D156" s="10" t="s">
        <v>5</v>
      </c>
      <c r="O156" s="10"/>
      <c r="P156" s="10"/>
    </row>
    <row r="157" spans="1:16" ht="15.75" customHeight="1" x14ac:dyDescent="0.25">
      <c r="A157" s="10" t="s">
        <v>563</v>
      </c>
      <c r="B157" s="10" t="s">
        <v>562</v>
      </c>
      <c r="C157" s="10" t="s">
        <v>579</v>
      </c>
      <c r="D157" s="10" t="s">
        <v>5</v>
      </c>
      <c r="O157" s="10"/>
      <c r="P157" s="10"/>
    </row>
    <row r="158" spans="1:16" ht="15.75" customHeight="1" x14ac:dyDescent="0.25">
      <c r="A158" s="10" t="s">
        <v>563</v>
      </c>
      <c r="B158" s="10" t="s">
        <v>872</v>
      </c>
      <c r="C158" s="10" t="s">
        <v>579</v>
      </c>
      <c r="D158" s="10" t="s">
        <v>5</v>
      </c>
      <c r="O158" s="10"/>
      <c r="P158" s="10"/>
    </row>
    <row r="159" spans="1:16" ht="15.75" customHeight="1" x14ac:dyDescent="0.25">
      <c r="A159" s="10" t="s">
        <v>309</v>
      </c>
      <c r="B159" s="10" t="s">
        <v>310</v>
      </c>
      <c r="C159" s="10" t="s">
        <v>910</v>
      </c>
      <c r="D159" s="10" t="s">
        <v>5</v>
      </c>
      <c r="O159" s="10"/>
      <c r="P159" s="10"/>
    </row>
    <row r="160" spans="1:16" ht="15.75" customHeight="1" x14ac:dyDescent="0.25">
      <c r="A160" s="10" t="s">
        <v>309</v>
      </c>
      <c r="B160" s="10" t="s">
        <v>772</v>
      </c>
      <c r="C160" s="10" t="s">
        <v>910</v>
      </c>
      <c r="D160" s="10" t="s">
        <v>5</v>
      </c>
      <c r="O160" s="10"/>
      <c r="P160" s="10"/>
    </row>
    <row r="161" spans="1:16" ht="15.75" customHeight="1" x14ac:dyDescent="0.25">
      <c r="A161" s="10" t="s">
        <v>87</v>
      </c>
      <c r="B161" s="10" t="s">
        <v>88</v>
      </c>
      <c r="C161" s="10" t="s">
        <v>910</v>
      </c>
      <c r="D161" s="10" t="s">
        <v>5</v>
      </c>
      <c r="O161" s="10"/>
      <c r="P161" s="10"/>
    </row>
    <row r="162" spans="1:16" ht="15.75" customHeight="1" x14ac:dyDescent="0.25">
      <c r="A162" s="10" t="s">
        <v>89</v>
      </c>
      <c r="B162" s="10" t="s">
        <v>704</v>
      </c>
      <c r="C162" s="10" t="s">
        <v>9</v>
      </c>
      <c r="D162" s="10" t="s">
        <v>5</v>
      </c>
      <c r="O162" s="10"/>
      <c r="P162" s="10"/>
    </row>
    <row r="163" spans="1:16" ht="15.75" customHeight="1" x14ac:dyDescent="0.25">
      <c r="A163" s="10" t="s">
        <v>89</v>
      </c>
      <c r="B163" s="10" t="s">
        <v>314</v>
      </c>
      <c r="C163" s="10" t="s">
        <v>9</v>
      </c>
      <c r="D163" s="10" t="s">
        <v>5</v>
      </c>
      <c r="O163" s="10"/>
      <c r="P163" s="10"/>
    </row>
    <row r="164" spans="1:16" ht="15.75" customHeight="1" x14ac:dyDescent="0.25">
      <c r="A164" s="10" t="s">
        <v>89</v>
      </c>
      <c r="B164" s="10" t="s">
        <v>313</v>
      </c>
      <c r="C164" s="10" t="s">
        <v>9</v>
      </c>
      <c r="D164" s="10" t="s">
        <v>5</v>
      </c>
      <c r="O164" s="10"/>
      <c r="P164" s="10"/>
    </row>
    <row r="165" spans="1:16" ht="15.75" customHeight="1" x14ac:dyDescent="0.25">
      <c r="A165" s="10" t="s">
        <v>316</v>
      </c>
      <c r="B165" s="10" t="s">
        <v>882</v>
      </c>
      <c r="C165" s="10" t="s">
        <v>910</v>
      </c>
      <c r="D165" s="10" t="s">
        <v>5</v>
      </c>
      <c r="O165" s="10"/>
      <c r="P165" s="10"/>
    </row>
    <row r="166" spans="1:16" ht="15.75" customHeight="1" x14ac:dyDescent="0.25">
      <c r="A166" s="10" t="s">
        <v>316</v>
      </c>
      <c r="B166" s="10" t="s">
        <v>880</v>
      </c>
      <c r="C166" s="10" t="s">
        <v>9</v>
      </c>
      <c r="D166" s="10" t="s">
        <v>5</v>
      </c>
      <c r="O166" s="10"/>
      <c r="P166" s="10"/>
    </row>
    <row r="167" spans="1:16" ht="15.75" customHeight="1" x14ac:dyDescent="0.25">
      <c r="A167" s="10" t="s">
        <v>316</v>
      </c>
      <c r="B167" s="10" t="s">
        <v>863</v>
      </c>
      <c r="C167" s="10" t="s">
        <v>910</v>
      </c>
      <c r="D167" s="10" t="s">
        <v>5</v>
      </c>
      <c r="O167" s="10"/>
      <c r="P167" s="10"/>
    </row>
    <row r="168" spans="1:16" ht="15.75" customHeight="1" x14ac:dyDescent="0.25">
      <c r="A168" s="10" t="s">
        <v>316</v>
      </c>
      <c r="B168" s="10" t="s">
        <v>564</v>
      </c>
      <c r="C168" s="10" t="s">
        <v>910</v>
      </c>
      <c r="D168" s="10" t="s">
        <v>5</v>
      </c>
      <c r="O168" s="10"/>
      <c r="P168" s="10"/>
    </row>
    <row r="169" spans="1:16" ht="15.75" customHeight="1" x14ac:dyDescent="0.25">
      <c r="A169" s="10" t="s">
        <v>773</v>
      </c>
      <c r="B169" s="10" t="s">
        <v>775</v>
      </c>
      <c r="C169" s="10" t="s">
        <v>910</v>
      </c>
      <c r="D169" s="10" t="s">
        <v>5</v>
      </c>
      <c r="O169" s="10"/>
      <c r="P169" s="10"/>
    </row>
    <row r="170" spans="1:16" ht="15.75" customHeight="1" x14ac:dyDescent="0.25">
      <c r="A170" s="10" t="s">
        <v>773</v>
      </c>
      <c r="B170" s="10" t="s">
        <v>774</v>
      </c>
      <c r="C170" s="10" t="s">
        <v>910</v>
      </c>
      <c r="D170" s="10" t="s">
        <v>5</v>
      </c>
      <c r="O170" s="10"/>
      <c r="P170" s="10"/>
    </row>
    <row r="171" spans="1:16" ht="15.75" customHeight="1" x14ac:dyDescent="0.25">
      <c r="A171" s="10" t="s">
        <v>91</v>
      </c>
      <c r="B171" s="10" t="s">
        <v>172</v>
      </c>
      <c r="C171" s="10" t="s">
        <v>910</v>
      </c>
      <c r="D171" s="10" t="s">
        <v>5</v>
      </c>
      <c r="O171" s="10"/>
      <c r="P171" s="10"/>
    </row>
    <row r="172" spans="1:16" ht="15.75" customHeight="1" x14ac:dyDescent="0.25">
      <c r="A172" s="10" t="s">
        <v>91</v>
      </c>
      <c r="B172" s="10" t="s">
        <v>92</v>
      </c>
      <c r="C172" s="10" t="s">
        <v>910</v>
      </c>
      <c r="D172" s="10" t="s">
        <v>5</v>
      </c>
      <c r="O172" s="10"/>
      <c r="P172" s="10"/>
    </row>
    <row r="173" spans="1:16" ht="15.75" customHeight="1" x14ac:dyDescent="0.25">
      <c r="A173" s="10" t="s">
        <v>91</v>
      </c>
      <c r="B173" s="10" t="s">
        <v>776</v>
      </c>
      <c r="C173" s="10" t="s">
        <v>910</v>
      </c>
      <c r="D173" s="10" t="s">
        <v>5</v>
      </c>
      <c r="O173" s="10"/>
      <c r="P173" s="10"/>
    </row>
    <row r="174" spans="1:16" ht="15.75" customHeight="1" x14ac:dyDescent="0.25">
      <c r="A174" s="10" t="s">
        <v>322</v>
      </c>
      <c r="B174" s="10" t="s">
        <v>833</v>
      </c>
      <c r="C174" s="10" t="s">
        <v>9</v>
      </c>
      <c r="D174" s="10" t="s">
        <v>5</v>
      </c>
      <c r="O174" s="10"/>
      <c r="P174" s="10"/>
    </row>
    <row r="175" spans="1:16" ht="15.75" customHeight="1" x14ac:dyDescent="0.25">
      <c r="A175" s="10" t="s">
        <v>571</v>
      </c>
      <c r="B175" s="10" t="s">
        <v>897</v>
      </c>
      <c r="C175" s="10" t="s">
        <v>903</v>
      </c>
      <c r="D175" s="10" t="s">
        <v>5</v>
      </c>
      <c r="O175" s="10"/>
      <c r="P175" s="10"/>
    </row>
    <row r="176" spans="1:16" ht="15.75" customHeight="1" x14ac:dyDescent="0.25">
      <c r="A176" s="10" t="s">
        <v>571</v>
      </c>
      <c r="B176" s="10" t="s">
        <v>777</v>
      </c>
      <c r="C176" s="10" t="s">
        <v>903</v>
      </c>
      <c r="D176" s="10" t="s">
        <v>5</v>
      </c>
      <c r="O176" s="10"/>
      <c r="P176" s="10"/>
    </row>
    <row r="177" spans="1:16" ht="15.75" customHeight="1" x14ac:dyDescent="0.25">
      <c r="A177" s="10" t="s">
        <v>95</v>
      </c>
      <c r="B177" s="10" t="s">
        <v>778</v>
      </c>
      <c r="C177" s="10" t="s">
        <v>579</v>
      </c>
      <c r="D177" s="10" t="s">
        <v>5</v>
      </c>
      <c r="O177" s="10"/>
      <c r="P177" s="10"/>
    </row>
    <row r="178" spans="1:16" ht="15.75" customHeight="1" x14ac:dyDescent="0.25">
      <c r="A178" s="10" t="s">
        <v>95</v>
      </c>
      <c r="B178" s="10" t="s">
        <v>96</v>
      </c>
      <c r="C178" s="10" t="s">
        <v>9</v>
      </c>
      <c r="D178" s="10" t="s">
        <v>5</v>
      </c>
      <c r="O178" s="10"/>
      <c r="P178" s="10"/>
    </row>
    <row r="179" spans="1:16" ht="15.75" customHeight="1" x14ac:dyDescent="0.25">
      <c r="A179" s="10" t="s">
        <v>95</v>
      </c>
      <c r="B179" s="10" t="s">
        <v>326</v>
      </c>
      <c r="C179" s="10" t="s">
        <v>579</v>
      </c>
      <c r="D179" s="10" t="s">
        <v>5</v>
      </c>
      <c r="O179" s="10"/>
      <c r="P179" s="10"/>
    </row>
    <row r="180" spans="1:16" ht="15.75" customHeight="1" x14ac:dyDescent="0.25">
      <c r="A180" s="10" t="s">
        <v>95</v>
      </c>
      <c r="B180" s="10" t="s">
        <v>327</v>
      </c>
      <c r="C180" s="10" t="s">
        <v>9</v>
      </c>
      <c r="D180" s="10" t="s">
        <v>5</v>
      </c>
      <c r="O180" s="10"/>
      <c r="P180" s="10"/>
    </row>
    <row r="181" spans="1:16" ht="15.75" customHeight="1" x14ac:dyDescent="0.25">
      <c r="A181" s="10" t="s">
        <v>779</v>
      </c>
      <c r="B181" s="10" t="s">
        <v>780</v>
      </c>
      <c r="C181" s="10" t="s">
        <v>903</v>
      </c>
      <c r="D181" s="10" t="s">
        <v>5</v>
      </c>
      <c r="O181" s="10"/>
      <c r="P181" s="10"/>
    </row>
    <row r="182" spans="1:16" ht="15.75" customHeight="1" x14ac:dyDescent="0.25">
      <c r="A182" s="10" t="s">
        <v>779</v>
      </c>
      <c r="B182" s="10" t="s">
        <v>835</v>
      </c>
      <c r="C182" s="10" t="s">
        <v>903</v>
      </c>
      <c r="D182" s="10" t="s">
        <v>5</v>
      </c>
      <c r="O182" s="10"/>
      <c r="P182" s="10"/>
    </row>
    <row r="183" spans="1:16" ht="15.75" customHeight="1" x14ac:dyDescent="0.25">
      <c r="A183" s="10" t="s">
        <v>107</v>
      </c>
      <c r="B183" s="10" t="s">
        <v>108</v>
      </c>
      <c r="C183" s="10" t="s">
        <v>903</v>
      </c>
      <c r="D183" s="10" t="s">
        <v>5</v>
      </c>
      <c r="O183" s="10"/>
      <c r="P183" s="10"/>
    </row>
    <row r="184" spans="1:16" ht="15.75" customHeight="1" x14ac:dyDescent="0.25">
      <c r="A184" s="10" t="s">
        <v>107</v>
      </c>
      <c r="B184" s="10" t="s">
        <v>109</v>
      </c>
      <c r="C184" s="10" t="s">
        <v>903</v>
      </c>
      <c r="D184" s="10" t="s">
        <v>5</v>
      </c>
      <c r="O184" s="10"/>
      <c r="P184" s="10"/>
    </row>
    <row r="185" spans="1:16" ht="15.75" customHeight="1" x14ac:dyDescent="0.25">
      <c r="A185" s="10" t="s">
        <v>107</v>
      </c>
      <c r="B185" s="10" t="s">
        <v>334</v>
      </c>
      <c r="C185" s="10" t="s">
        <v>903</v>
      </c>
      <c r="D185" s="10" t="s">
        <v>5</v>
      </c>
      <c r="O185" s="10"/>
      <c r="P185" s="10"/>
    </row>
    <row r="186" spans="1:16" ht="15.75" customHeight="1" x14ac:dyDescent="0.25">
      <c r="A186" s="10" t="s">
        <v>107</v>
      </c>
      <c r="B186" s="10" t="s">
        <v>743</v>
      </c>
      <c r="C186" s="10" t="s">
        <v>903</v>
      </c>
      <c r="D186" s="10" t="s">
        <v>5</v>
      </c>
      <c r="O186" s="10"/>
      <c r="P186" s="10"/>
    </row>
    <row r="187" spans="1:16" ht="15.75" customHeight="1" x14ac:dyDescent="0.25">
      <c r="A187" s="10" t="s">
        <v>107</v>
      </c>
      <c r="B187" s="10" t="s">
        <v>678</v>
      </c>
      <c r="C187" s="10" t="s">
        <v>903</v>
      </c>
      <c r="D187" s="10" t="s">
        <v>5</v>
      </c>
      <c r="O187" s="10"/>
      <c r="P187" s="10"/>
    </row>
    <row r="188" spans="1:16" ht="15.75" customHeight="1" x14ac:dyDescent="0.25">
      <c r="A188" s="10" t="s">
        <v>107</v>
      </c>
      <c r="B188" s="10" t="s">
        <v>675</v>
      </c>
      <c r="C188" s="10" t="s">
        <v>903</v>
      </c>
      <c r="D188" s="10" t="s">
        <v>5</v>
      </c>
      <c r="O188" s="10"/>
      <c r="P188" s="10"/>
    </row>
    <row r="189" spans="1:16" ht="15.75" customHeight="1" x14ac:dyDescent="0.25">
      <c r="A189" s="10" t="s">
        <v>107</v>
      </c>
      <c r="B189" s="10" t="s">
        <v>676</v>
      </c>
      <c r="C189" s="10" t="s">
        <v>903</v>
      </c>
      <c r="D189" s="10" t="s">
        <v>5</v>
      </c>
      <c r="O189" s="10"/>
      <c r="P189" s="10"/>
    </row>
    <row r="190" spans="1:16" ht="15.75" customHeight="1" x14ac:dyDescent="0.25">
      <c r="A190" s="10" t="s">
        <v>107</v>
      </c>
      <c r="B190" s="10" t="s">
        <v>677</v>
      </c>
      <c r="C190" s="10" t="s">
        <v>903</v>
      </c>
      <c r="D190" s="10" t="s">
        <v>5</v>
      </c>
      <c r="O190" s="10"/>
      <c r="P190" s="10"/>
    </row>
    <row r="191" spans="1:16" ht="15.75" customHeight="1" x14ac:dyDescent="0.25">
      <c r="A191" s="10" t="s">
        <v>589</v>
      </c>
      <c r="B191" s="10" t="s">
        <v>888</v>
      </c>
      <c r="C191" s="10" t="s">
        <v>9</v>
      </c>
      <c r="D191" s="10" t="s">
        <v>5</v>
      </c>
      <c r="O191" s="10"/>
      <c r="P191" s="10"/>
    </row>
    <row r="192" spans="1:16" ht="15.75" customHeight="1" x14ac:dyDescent="0.25">
      <c r="A192" s="10" t="s">
        <v>589</v>
      </c>
      <c r="B192" s="10" t="s">
        <v>781</v>
      </c>
      <c r="C192" s="10" t="s">
        <v>9</v>
      </c>
      <c r="D192" s="10" t="s">
        <v>5</v>
      </c>
      <c r="O192" s="10"/>
      <c r="P192" s="10"/>
    </row>
    <row r="193" spans="1:16" ht="15.75" customHeight="1" x14ac:dyDescent="0.25">
      <c r="A193" s="10" t="s">
        <v>589</v>
      </c>
      <c r="B193" s="10" t="s">
        <v>590</v>
      </c>
      <c r="C193" s="10" t="s">
        <v>9</v>
      </c>
      <c r="D193" s="10" t="s">
        <v>5</v>
      </c>
      <c r="O193" s="10"/>
      <c r="P193" s="10"/>
    </row>
    <row r="194" spans="1:16" ht="15.75" customHeight="1" x14ac:dyDescent="0.25">
      <c r="A194" s="10" t="s">
        <v>589</v>
      </c>
      <c r="B194" s="10" t="s">
        <v>898</v>
      </c>
      <c r="C194" s="10" t="s">
        <v>9</v>
      </c>
      <c r="D194" s="10" t="s">
        <v>5</v>
      </c>
      <c r="O194" s="10"/>
      <c r="P194" s="10"/>
    </row>
    <row r="195" spans="1:16" ht="15.75" customHeight="1" x14ac:dyDescent="0.25">
      <c r="A195" s="10" t="s">
        <v>589</v>
      </c>
      <c r="B195" s="10" t="s">
        <v>875</v>
      </c>
      <c r="C195" s="10" t="s">
        <v>9</v>
      </c>
      <c r="D195" s="10" t="s">
        <v>5</v>
      </c>
      <c r="O195" s="10"/>
      <c r="P195" s="10"/>
    </row>
    <row r="196" spans="1:16" ht="15.75" customHeight="1" x14ac:dyDescent="0.25">
      <c r="A196" s="10" t="s">
        <v>589</v>
      </c>
      <c r="B196" s="10" t="s">
        <v>782</v>
      </c>
      <c r="C196" s="10" t="s">
        <v>9</v>
      </c>
      <c r="D196" s="10" t="s">
        <v>5</v>
      </c>
      <c r="O196" s="10"/>
      <c r="P196" s="10"/>
    </row>
    <row r="197" spans="1:16" ht="15.75" customHeight="1" x14ac:dyDescent="0.25">
      <c r="A197" s="10" t="s">
        <v>117</v>
      </c>
      <c r="B197" s="10" t="s">
        <v>342</v>
      </c>
      <c r="C197" s="10" t="s">
        <v>579</v>
      </c>
      <c r="D197" s="10" t="s">
        <v>5</v>
      </c>
      <c r="O197" s="10"/>
      <c r="P197" s="10"/>
    </row>
    <row r="198" spans="1:16" ht="15.75" customHeight="1" x14ac:dyDescent="0.25">
      <c r="A198" s="10" t="s">
        <v>117</v>
      </c>
      <c r="B198" s="10" t="s">
        <v>783</v>
      </c>
      <c r="C198" s="10" t="s">
        <v>9</v>
      </c>
      <c r="D198" s="10" t="s">
        <v>5</v>
      </c>
      <c r="O198" s="10"/>
      <c r="P198" s="10"/>
    </row>
    <row r="199" spans="1:16" ht="15.75" customHeight="1" x14ac:dyDescent="0.25">
      <c r="A199" s="10" t="s">
        <v>117</v>
      </c>
      <c r="B199" s="10" t="s">
        <v>341</v>
      </c>
      <c r="C199" s="10" t="s">
        <v>579</v>
      </c>
      <c r="D199" s="10" t="s">
        <v>5</v>
      </c>
      <c r="O199" s="10"/>
      <c r="P199" s="10"/>
    </row>
    <row r="200" spans="1:16" ht="15.75" customHeight="1" x14ac:dyDescent="0.25">
      <c r="A200" s="10" t="s">
        <v>117</v>
      </c>
      <c r="B200" s="10" t="s">
        <v>118</v>
      </c>
      <c r="C200" s="10" t="s">
        <v>579</v>
      </c>
      <c r="D200" s="10" t="s">
        <v>5</v>
      </c>
      <c r="O200" s="10"/>
      <c r="P200" s="10"/>
    </row>
    <row r="201" spans="1:16" ht="15.75" customHeight="1" x14ac:dyDescent="0.25">
      <c r="A201" s="10" t="s">
        <v>117</v>
      </c>
      <c r="B201" s="10" t="s">
        <v>784</v>
      </c>
      <c r="C201" s="10" t="s">
        <v>579</v>
      </c>
      <c r="D201" s="10" t="s">
        <v>5</v>
      </c>
      <c r="O201" s="10"/>
      <c r="P201" s="10"/>
    </row>
    <row r="202" spans="1:16" ht="15.75" customHeight="1" x14ac:dyDescent="0.25">
      <c r="A202" s="10" t="s">
        <v>119</v>
      </c>
      <c r="B202" s="10" t="s">
        <v>847</v>
      </c>
      <c r="C202" s="10" t="s">
        <v>579</v>
      </c>
      <c r="D202" s="10" t="s">
        <v>5</v>
      </c>
      <c r="O202" s="10"/>
      <c r="P202" s="10"/>
    </row>
    <row r="203" spans="1:16" ht="15.75" customHeight="1" x14ac:dyDescent="0.25">
      <c r="A203" s="10" t="s">
        <v>119</v>
      </c>
      <c r="B203" s="10" t="s">
        <v>890</v>
      </c>
      <c r="C203" s="10" t="s">
        <v>579</v>
      </c>
      <c r="D203" s="10" t="s">
        <v>5</v>
      </c>
      <c r="O203" s="10"/>
      <c r="P203" s="10"/>
    </row>
    <row r="204" spans="1:16" ht="15.75" customHeight="1" x14ac:dyDescent="0.25">
      <c r="A204" s="10" t="s">
        <v>119</v>
      </c>
      <c r="B204" s="10" t="s">
        <v>785</v>
      </c>
      <c r="C204" s="10" t="s">
        <v>5</v>
      </c>
      <c r="D204" s="10" t="s">
        <v>5</v>
      </c>
      <c r="O204" s="10"/>
      <c r="P204" s="10"/>
    </row>
    <row r="205" spans="1:16" ht="15.75" customHeight="1" x14ac:dyDescent="0.25">
      <c r="A205" s="10" t="s">
        <v>119</v>
      </c>
      <c r="B205" s="10" t="s">
        <v>786</v>
      </c>
      <c r="C205" s="10" t="s">
        <v>579</v>
      </c>
      <c r="D205" s="10" t="s">
        <v>5</v>
      </c>
      <c r="O205" s="10"/>
      <c r="P205" s="10"/>
    </row>
    <row r="206" spans="1:16" ht="15.75" customHeight="1" x14ac:dyDescent="0.25">
      <c r="A206" s="10" t="s">
        <v>119</v>
      </c>
      <c r="B206" s="10" t="s">
        <v>848</v>
      </c>
      <c r="C206" s="10" t="s">
        <v>903</v>
      </c>
      <c r="D206" s="10" t="s">
        <v>5</v>
      </c>
      <c r="O206" s="10"/>
      <c r="P206" s="10"/>
    </row>
    <row r="207" spans="1:16" ht="15.75" customHeight="1" x14ac:dyDescent="0.25">
      <c r="A207" s="10" t="s">
        <v>119</v>
      </c>
      <c r="B207" s="10" t="s">
        <v>915</v>
      </c>
      <c r="C207" s="10" t="s">
        <v>579</v>
      </c>
      <c r="D207" s="10" t="s">
        <v>5</v>
      </c>
      <c r="O207" s="10"/>
      <c r="P207" s="10"/>
    </row>
    <row r="208" spans="1:16" ht="15.75" customHeight="1" x14ac:dyDescent="0.25">
      <c r="A208" s="10" t="s">
        <v>119</v>
      </c>
      <c r="B208" s="10" t="s">
        <v>829</v>
      </c>
      <c r="C208" s="10" t="s">
        <v>579</v>
      </c>
      <c r="D208" s="10" t="s">
        <v>5</v>
      </c>
      <c r="O208" s="10"/>
      <c r="P208" s="10"/>
    </row>
    <row r="209" spans="1:16" ht="15.75" customHeight="1" x14ac:dyDescent="0.25">
      <c r="A209" s="10" t="s">
        <v>119</v>
      </c>
      <c r="B209" s="10" t="s">
        <v>120</v>
      </c>
      <c r="C209" s="10" t="s">
        <v>579</v>
      </c>
      <c r="D209" s="10" t="s">
        <v>5</v>
      </c>
      <c r="O209" s="10"/>
      <c r="P209" s="10"/>
    </row>
    <row r="210" spans="1:16" ht="15.75" customHeight="1" x14ac:dyDescent="0.25">
      <c r="A210" s="10" t="s">
        <v>345</v>
      </c>
      <c r="B210" s="10" t="s">
        <v>717</v>
      </c>
      <c r="C210" s="10" t="s">
        <v>903</v>
      </c>
      <c r="D210" s="10" t="s">
        <v>5</v>
      </c>
      <c r="O210" s="10"/>
      <c r="P210" s="10"/>
    </row>
    <row r="211" spans="1:16" ht="15.75" customHeight="1" x14ac:dyDescent="0.25">
      <c r="A211" s="10" t="s">
        <v>345</v>
      </c>
      <c r="B211" s="10" t="s">
        <v>346</v>
      </c>
      <c r="C211" s="10" t="s">
        <v>903</v>
      </c>
      <c r="D211" s="10" t="s">
        <v>5</v>
      </c>
      <c r="O211" s="10"/>
      <c r="P211" s="10"/>
    </row>
    <row r="212" spans="1:16" ht="15.75" customHeight="1" x14ac:dyDescent="0.25">
      <c r="A212" s="10" t="s">
        <v>838</v>
      </c>
      <c r="B212" s="10" t="s">
        <v>839</v>
      </c>
      <c r="C212" s="10" t="s">
        <v>9</v>
      </c>
      <c r="D212" s="10" t="s">
        <v>5</v>
      </c>
      <c r="O212" s="10"/>
      <c r="P212" s="10"/>
    </row>
    <row r="213" spans="1:16" ht="15.75" customHeight="1" x14ac:dyDescent="0.25">
      <c r="A213" s="10" t="s">
        <v>638</v>
      </c>
      <c r="B213" s="10" t="s">
        <v>901</v>
      </c>
      <c r="C213" s="10" t="s">
        <v>9</v>
      </c>
      <c r="D213" s="10" t="s">
        <v>5</v>
      </c>
      <c r="O213" s="10"/>
      <c r="P213" s="10"/>
    </row>
    <row r="214" spans="1:16" ht="15.75" customHeight="1" x14ac:dyDescent="0.25">
      <c r="A214" s="10" t="s">
        <v>134</v>
      </c>
      <c r="B214" s="10" t="s">
        <v>609</v>
      </c>
      <c r="C214" s="10" t="s">
        <v>903</v>
      </c>
      <c r="D214" s="10" t="s">
        <v>5</v>
      </c>
      <c r="O214" s="10"/>
      <c r="P214" s="10"/>
    </row>
    <row r="215" spans="1:16" ht="15.75" customHeight="1" x14ac:dyDescent="0.25">
      <c r="A215" s="10" t="s">
        <v>134</v>
      </c>
      <c r="B215" s="10" t="s">
        <v>787</v>
      </c>
      <c r="C215" s="10" t="s">
        <v>903</v>
      </c>
      <c r="D215" s="10" t="s">
        <v>5</v>
      </c>
      <c r="O215" s="10"/>
      <c r="P215" s="10"/>
    </row>
    <row r="216" spans="1:16" ht="15.75" customHeight="1" x14ac:dyDescent="0.25">
      <c r="A216" s="10" t="s">
        <v>134</v>
      </c>
      <c r="B216" s="10" t="s">
        <v>840</v>
      </c>
      <c r="C216" s="10" t="s">
        <v>903</v>
      </c>
      <c r="D216" s="10" t="s">
        <v>5</v>
      </c>
      <c r="O216" s="10"/>
      <c r="P216" s="10"/>
    </row>
    <row r="217" spans="1:16" ht="15.75" customHeight="1" x14ac:dyDescent="0.25">
      <c r="A217" s="10" t="s">
        <v>134</v>
      </c>
      <c r="B217" s="10" t="s">
        <v>837</v>
      </c>
      <c r="C217" s="10" t="s">
        <v>903</v>
      </c>
      <c r="D217" s="10" t="s">
        <v>5</v>
      </c>
      <c r="O217" s="10"/>
      <c r="P217" s="10"/>
    </row>
    <row r="218" spans="1:16" ht="15.75" customHeight="1" x14ac:dyDescent="0.25">
      <c r="A218" s="10" t="s">
        <v>712</v>
      </c>
      <c r="B218" s="10" t="s">
        <v>734</v>
      </c>
      <c r="C218" s="10" t="s">
        <v>903</v>
      </c>
      <c r="D218" s="10" t="s">
        <v>5</v>
      </c>
      <c r="O218" s="10"/>
      <c r="P218" s="10"/>
    </row>
    <row r="219" spans="1:16" ht="15.75" customHeight="1" x14ac:dyDescent="0.25">
      <c r="A219" s="10" t="s">
        <v>712</v>
      </c>
      <c r="B219" s="10" t="s">
        <v>902</v>
      </c>
      <c r="C219" s="10" t="s">
        <v>903</v>
      </c>
      <c r="D219" s="10" t="s">
        <v>5</v>
      </c>
      <c r="O219" s="10"/>
      <c r="P219" s="10"/>
    </row>
    <row r="220" spans="1:16" ht="15.75" customHeight="1" x14ac:dyDescent="0.25">
      <c r="A220" s="10" t="s">
        <v>136</v>
      </c>
      <c r="B220" s="10" t="s">
        <v>886</v>
      </c>
      <c r="C220" s="10" t="s">
        <v>579</v>
      </c>
      <c r="D220" s="10" t="s">
        <v>5</v>
      </c>
      <c r="O220" s="10"/>
      <c r="P220" s="10"/>
    </row>
    <row r="221" spans="1:16" ht="15.75" customHeight="1" x14ac:dyDescent="0.25">
      <c r="A221" s="10" t="s">
        <v>136</v>
      </c>
      <c r="B221" s="10" t="s">
        <v>887</v>
      </c>
      <c r="C221" s="10" t="s">
        <v>579</v>
      </c>
      <c r="D221" s="10" t="s">
        <v>5</v>
      </c>
      <c r="O221" s="10"/>
      <c r="P221" s="10"/>
    </row>
    <row r="222" spans="1:16" ht="15.75" customHeight="1" x14ac:dyDescent="0.25">
      <c r="A222" s="10" t="s">
        <v>136</v>
      </c>
      <c r="B222" s="10" t="s">
        <v>877</v>
      </c>
      <c r="C222" s="10" t="s">
        <v>579</v>
      </c>
      <c r="D222" s="10" t="s">
        <v>5</v>
      </c>
      <c r="O222" s="10"/>
      <c r="P222" s="10"/>
    </row>
    <row r="223" spans="1:16" ht="15.75" customHeight="1" x14ac:dyDescent="0.25">
      <c r="A223" s="10" t="s">
        <v>136</v>
      </c>
      <c r="B223" s="10" t="s">
        <v>879</v>
      </c>
      <c r="C223" s="10" t="s">
        <v>579</v>
      </c>
      <c r="D223" s="10" t="s">
        <v>5</v>
      </c>
      <c r="O223" s="10"/>
      <c r="P223" s="10"/>
    </row>
    <row r="224" spans="1:16" ht="15.75" customHeight="1" x14ac:dyDescent="0.25">
      <c r="A224" s="10" t="s">
        <v>361</v>
      </c>
      <c r="B224" s="10" t="s">
        <v>732</v>
      </c>
      <c r="C224" s="10" t="s">
        <v>903</v>
      </c>
      <c r="D224" s="10" t="s">
        <v>5</v>
      </c>
      <c r="O224" s="10"/>
      <c r="P224" s="10"/>
    </row>
    <row r="225" spans="1:16" ht="15.75" customHeight="1" x14ac:dyDescent="0.25">
      <c r="A225" s="10" t="s">
        <v>361</v>
      </c>
      <c r="B225" s="10" t="s">
        <v>641</v>
      </c>
      <c r="C225" s="10" t="s">
        <v>903</v>
      </c>
      <c r="D225" s="10" t="s">
        <v>5</v>
      </c>
      <c r="O225" s="10"/>
      <c r="P225" s="10"/>
    </row>
    <row r="226" spans="1:16" ht="15.75" customHeight="1" x14ac:dyDescent="0.25">
      <c r="A226" s="10" t="s">
        <v>640</v>
      </c>
      <c r="B226" s="10" t="s">
        <v>643</v>
      </c>
      <c r="C226" s="10" t="s">
        <v>9</v>
      </c>
      <c r="D226" s="10" t="s">
        <v>5</v>
      </c>
      <c r="O226" s="10"/>
      <c r="P226" s="10"/>
    </row>
    <row r="227" spans="1:16" ht="15.75" customHeight="1" x14ac:dyDescent="0.25">
      <c r="A227" s="10" t="s">
        <v>640</v>
      </c>
      <c r="B227" s="10" t="s">
        <v>362</v>
      </c>
      <c r="C227" s="10" t="s">
        <v>9</v>
      </c>
      <c r="D227" s="10" t="s">
        <v>5</v>
      </c>
      <c r="O227" s="10"/>
      <c r="P227" s="10"/>
    </row>
    <row r="228" spans="1:16" ht="15.75" customHeight="1" x14ac:dyDescent="0.25">
      <c r="A228" s="10" t="s">
        <v>645</v>
      </c>
      <c r="B228" s="10" t="s">
        <v>738</v>
      </c>
      <c r="C228" s="10" t="s">
        <v>9</v>
      </c>
      <c r="D228" s="10" t="s">
        <v>5</v>
      </c>
      <c r="O228" s="10"/>
      <c r="P228" s="10"/>
    </row>
    <row r="229" spans="1:16" ht="15.75" customHeight="1" x14ac:dyDescent="0.25">
      <c r="A229" s="10" t="s">
        <v>645</v>
      </c>
      <c r="B229" s="10" t="s">
        <v>644</v>
      </c>
      <c r="C229" s="10" t="s">
        <v>9</v>
      </c>
      <c r="D229" s="10" t="s">
        <v>5</v>
      </c>
      <c r="O229" s="10"/>
      <c r="P229" s="10"/>
    </row>
    <row r="230" spans="1:16" ht="15.75" customHeight="1" x14ac:dyDescent="0.25">
      <c r="A230" s="10" t="s">
        <v>381</v>
      </c>
      <c r="B230" s="10" t="s">
        <v>382</v>
      </c>
      <c r="C230" s="10" t="s">
        <v>9</v>
      </c>
      <c r="D230" s="10" t="s">
        <v>5</v>
      </c>
      <c r="O230" s="10"/>
      <c r="P230" s="10"/>
    </row>
    <row r="231" spans="1:16" ht="15.75" customHeight="1" x14ac:dyDescent="0.25">
      <c r="A231" s="10" t="s">
        <v>381</v>
      </c>
      <c r="B231" s="10" t="s">
        <v>715</v>
      </c>
      <c r="C231" s="10" t="s">
        <v>9</v>
      </c>
      <c r="D231" s="10" t="s">
        <v>5</v>
      </c>
      <c r="O231" s="10"/>
      <c r="P231" s="10"/>
    </row>
    <row r="232" spans="1:16" ht="15.75" customHeight="1" x14ac:dyDescent="0.25">
      <c r="A232" s="10" t="s">
        <v>381</v>
      </c>
      <c r="B232" s="10" t="s">
        <v>722</v>
      </c>
      <c r="C232" s="10" t="s">
        <v>9</v>
      </c>
      <c r="D232" s="10" t="s">
        <v>5</v>
      </c>
      <c r="O232" s="10"/>
      <c r="P232" s="10"/>
    </row>
    <row r="233" spans="1:16" ht="15.75" customHeight="1" x14ac:dyDescent="0.25">
      <c r="A233" s="10" t="s">
        <v>381</v>
      </c>
      <c r="B233" s="10" t="s">
        <v>723</v>
      </c>
      <c r="C233" s="10" t="s">
        <v>9</v>
      </c>
      <c r="D233" s="10" t="s">
        <v>5</v>
      </c>
      <c r="O233" s="10"/>
      <c r="P233" s="10"/>
    </row>
    <row r="234" spans="1:16" ht="15.75" customHeight="1" x14ac:dyDescent="0.25">
      <c r="A234" s="10" t="s">
        <v>381</v>
      </c>
      <c r="B234" s="10" t="s">
        <v>724</v>
      </c>
      <c r="C234" s="10" t="s">
        <v>9</v>
      </c>
      <c r="D234" s="10" t="s">
        <v>5</v>
      </c>
      <c r="O234" s="10"/>
      <c r="P234" s="10"/>
    </row>
    <row r="235" spans="1:16" ht="15.75" customHeight="1" x14ac:dyDescent="0.25">
      <c r="A235" s="10" t="s">
        <v>149</v>
      </c>
      <c r="B235" s="10" t="s">
        <v>706</v>
      </c>
      <c r="C235" s="10" t="s">
        <v>9</v>
      </c>
      <c r="D235" s="10" t="s">
        <v>5</v>
      </c>
      <c r="O235" s="10"/>
      <c r="P235" s="10"/>
    </row>
    <row r="236" spans="1:16" ht="15.75" customHeight="1" x14ac:dyDescent="0.25">
      <c r="A236" s="10" t="s">
        <v>149</v>
      </c>
      <c r="B236" s="10" t="s">
        <v>733</v>
      </c>
      <c r="C236" s="10" t="s">
        <v>9</v>
      </c>
      <c r="D236" s="10" t="s">
        <v>5</v>
      </c>
      <c r="O236" s="10"/>
      <c r="P236" s="10"/>
    </row>
    <row r="237" spans="1:16" ht="15.75" customHeight="1" x14ac:dyDescent="0.25">
      <c r="A237" s="10" t="s">
        <v>149</v>
      </c>
      <c r="B237" s="10" t="s">
        <v>718</v>
      </c>
      <c r="C237" s="10" t="s">
        <v>9</v>
      </c>
      <c r="D237" s="10" t="s">
        <v>5</v>
      </c>
      <c r="O237" s="10"/>
      <c r="P237" s="10"/>
    </row>
    <row r="238" spans="1:16" ht="15.75" customHeight="1" x14ac:dyDescent="0.25">
      <c r="A238" s="10" t="s">
        <v>149</v>
      </c>
      <c r="B238" s="10" t="s">
        <v>719</v>
      </c>
      <c r="C238" s="10" t="s">
        <v>9</v>
      </c>
      <c r="D238" s="10" t="s">
        <v>5</v>
      </c>
      <c r="O238" s="10"/>
      <c r="P238" s="10"/>
    </row>
    <row r="239" spans="1:16" ht="15.75" customHeight="1" x14ac:dyDescent="0.25">
      <c r="A239" s="10" t="s">
        <v>149</v>
      </c>
      <c r="B239" s="10" t="s">
        <v>726</v>
      </c>
      <c r="C239" s="10" t="s">
        <v>9</v>
      </c>
      <c r="D239" s="10" t="s">
        <v>5</v>
      </c>
      <c r="O239" s="10"/>
      <c r="P239" s="10"/>
    </row>
    <row r="240" spans="1:16" ht="15.75" customHeight="1" x14ac:dyDescent="0.25">
      <c r="A240" s="10" t="s">
        <v>149</v>
      </c>
      <c r="B240" s="10" t="s">
        <v>384</v>
      </c>
      <c r="C240" s="10" t="s">
        <v>9</v>
      </c>
      <c r="D240" s="10" t="s">
        <v>5</v>
      </c>
      <c r="O240" s="10"/>
      <c r="P240" s="10"/>
    </row>
    <row r="241" spans="1:16" ht="15.75" customHeight="1" x14ac:dyDescent="0.25">
      <c r="A241" s="10" t="s">
        <v>149</v>
      </c>
      <c r="B241" s="10" t="s">
        <v>752</v>
      </c>
      <c r="C241" s="10" t="s">
        <v>9</v>
      </c>
      <c r="D241" s="10" t="s">
        <v>5</v>
      </c>
      <c r="O241" s="10"/>
      <c r="P241" s="10"/>
    </row>
    <row r="242" spans="1:16" ht="15.75" customHeight="1" x14ac:dyDescent="0.25">
      <c r="A242" s="10" t="s">
        <v>149</v>
      </c>
      <c r="B242" s="10" t="s">
        <v>385</v>
      </c>
      <c r="C242" s="10" t="s">
        <v>9</v>
      </c>
      <c r="D242" s="10" t="s">
        <v>5</v>
      </c>
      <c r="O242" s="10"/>
      <c r="P242" s="10"/>
    </row>
    <row r="243" spans="1:16" ht="15.75" customHeight="1" x14ac:dyDescent="0.25">
      <c r="A243" s="10" t="s">
        <v>149</v>
      </c>
      <c r="B243" s="10" t="s">
        <v>151</v>
      </c>
      <c r="C243" s="10" t="s">
        <v>9</v>
      </c>
      <c r="D243" s="10" t="s">
        <v>5</v>
      </c>
      <c r="O243" s="10"/>
      <c r="P243" s="10"/>
    </row>
    <row r="244" spans="1:16" ht="15.75" customHeight="1" x14ac:dyDescent="0.25">
      <c r="A244" s="10" t="s">
        <v>149</v>
      </c>
      <c r="B244" s="10" t="s">
        <v>152</v>
      </c>
      <c r="C244" s="10" t="s">
        <v>9</v>
      </c>
      <c r="D244" s="10" t="s">
        <v>5</v>
      </c>
      <c r="O244" s="10"/>
      <c r="P244" s="10"/>
    </row>
    <row r="245" spans="1:16" ht="15.75" customHeight="1" x14ac:dyDescent="0.25">
      <c r="A245" s="10" t="s">
        <v>149</v>
      </c>
      <c r="B245" s="10" t="s">
        <v>150</v>
      </c>
      <c r="C245" s="10" t="s">
        <v>9</v>
      </c>
      <c r="D245" s="10" t="s">
        <v>5</v>
      </c>
      <c r="O245" s="10"/>
      <c r="P245" s="10"/>
    </row>
    <row r="246" spans="1:16" ht="15.75" customHeight="1" x14ac:dyDescent="0.25">
      <c r="A246" s="10" t="s">
        <v>149</v>
      </c>
      <c r="B246" s="10" t="s">
        <v>186</v>
      </c>
      <c r="C246" s="10" t="s">
        <v>9</v>
      </c>
      <c r="D246" s="10" t="s">
        <v>5</v>
      </c>
      <c r="O246" s="10"/>
      <c r="P246" s="10"/>
    </row>
    <row r="247" spans="1:16" ht="15.75" customHeight="1" x14ac:dyDescent="0.25">
      <c r="A247" s="10" t="s">
        <v>149</v>
      </c>
      <c r="B247" s="10" t="s">
        <v>649</v>
      </c>
      <c r="C247" s="10" t="s">
        <v>9</v>
      </c>
      <c r="D247" s="10" t="s">
        <v>5</v>
      </c>
      <c r="O247" s="10"/>
      <c r="P247" s="10"/>
    </row>
    <row r="248" spans="1:16" ht="15.75" customHeight="1" x14ac:dyDescent="0.25">
      <c r="A248" s="10" t="s">
        <v>149</v>
      </c>
      <c r="B248" s="10" t="s">
        <v>642</v>
      </c>
      <c r="C248" s="10" t="s">
        <v>9</v>
      </c>
      <c r="D248" s="10" t="s">
        <v>5</v>
      </c>
      <c r="O248" s="10"/>
      <c r="P248" s="10"/>
    </row>
    <row r="249" spans="1:16" ht="15.75" customHeight="1" x14ac:dyDescent="0.25">
      <c r="A249" s="10" t="s">
        <v>149</v>
      </c>
      <c r="B249" s="10" t="s">
        <v>648</v>
      </c>
      <c r="C249" s="10" t="s">
        <v>9</v>
      </c>
      <c r="D249" s="10" t="s">
        <v>5</v>
      </c>
      <c r="O249" s="10"/>
      <c r="P249" s="10"/>
    </row>
    <row r="250" spans="1:16" ht="15.75" customHeight="1" x14ac:dyDescent="0.25">
      <c r="A250" s="10" t="s">
        <v>149</v>
      </c>
      <c r="B250" s="10" t="s">
        <v>153</v>
      </c>
      <c r="C250" s="10" t="s">
        <v>9</v>
      </c>
      <c r="D250" s="10" t="s">
        <v>5</v>
      </c>
      <c r="O250" s="10"/>
      <c r="P250" s="10"/>
    </row>
    <row r="251" spans="1:16" ht="15.75" customHeight="1" x14ac:dyDescent="0.25">
      <c r="A251" s="10" t="s">
        <v>149</v>
      </c>
      <c r="B251" s="10" t="s">
        <v>383</v>
      </c>
      <c r="C251" s="10" t="s">
        <v>9</v>
      </c>
      <c r="D251" s="10" t="s">
        <v>5</v>
      </c>
      <c r="O251" s="10"/>
      <c r="P251" s="10"/>
    </row>
    <row r="252" spans="1:16" ht="15.75" customHeight="1" x14ac:dyDescent="0.25">
      <c r="A252" s="10" t="s">
        <v>149</v>
      </c>
      <c r="B252" s="10" t="s">
        <v>18</v>
      </c>
      <c r="C252" s="10" t="s">
        <v>9</v>
      </c>
      <c r="D252" s="10" t="s">
        <v>5</v>
      </c>
      <c r="O252" s="10"/>
      <c r="P252" s="10"/>
    </row>
    <row r="253" spans="1:16" ht="15.75" customHeight="1" x14ac:dyDescent="0.25">
      <c r="A253" s="10" t="s">
        <v>149</v>
      </c>
      <c r="B253" s="10" t="s">
        <v>646</v>
      </c>
      <c r="C253" s="10" t="s">
        <v>9</v>
      </c>
      <c r="D253" s="10" t="s">
        <v>5</v>
      </c>
      <c r="O253" s="10"/>
      <c r="P253" s="10"/>
    </row>
    <row r="254" spans="1:16" ht="15.75" customHeight="1" x14ac:dyDescent="0.25">
      <c r="A254" s="10" t="s">
        <v>154</v>
      </c>
      <c r="B254" s="10" t="s">
        <v>889</v>
      </c>
      <c r="C254" s="10" t="s">
        <v>9</v>
      </c>
      <c r="D254" s="10" t="s">
        <v>5</v>
      </c>
      <c r="O254" s="10"/>
      <c r="P254" s="10"/>
    </row>
    <row r="255" spans="1:16" ht="15.75" customHeight="1" x14ac:dyDescent="0.25">
      <c r="A255" s="10" t="s">
        <v>154</v>
      </c>
      <c r="B255" s="10" t="s">
        <v>155</v>
      </c>
      <c r="C255" s="10" t="s">
        <v>579</v>
      </c>
      <c r="D255" s="10" t="s">
        <v>5</v>
      </c>
      <c r="O255" s="10"/>
      <c r="P255" s="10"/>
    </row>
    <row r="256" spans="1:16" ht="15.75" customHeight="1" x14ac:dyDescent="0.25">
      <c r="A256" s="10" t="s">
        <v>154</v>
      </c>
      <c r="B256" s="10" t="s">
        <v>836</v>
      </c>
      <c r="C256" s="10" t="s">
        <v>903</v>
      </c>
      <c r="D256" s="10" t="s">
        <v>5</v>
      </c>
      <c r="O256" s="10"/>
      <c r="P256" s="10"/>
    </row>
    <row r="257" spans="1:16" ht="15.75" customHeight="1" x14ac:dyDescent="0.25">
      <c r="A257" s="10" t="s">
        <v>653</v>
      </c>
      <c r="B257" s="10" t="s">
        <v>652</v>
      </c>
      <c r="C257" s="10" t="s">
        <v>9</v>
      </c>
      <c r="D257" s="10" t="s">
        <v>5</v>
      </c>
      <c r="O257" s="10"/>
      <c r="P257" s="10"/>
    </row>
    <row r="258" spans="1:16" ht="15.75" customHeight="1" x14ac:dyDescent="0.25">
      <c r="A258" s="10" t="s">
        <v>653</v>
      </c>
      <c r="B258" s="10" t="s">
        <v>654</v>
      </c>
      <c r="C258" s="10" t="s">
        <v>9</v>
      </c>
      <c r="D258" s="10" t="s">
        <v>5</v>
      </c>
      <c r="O258" s="10"/>
      <c r="P258" s="10"/>
    </row>
    <row r="259" spans="1:16" ht="15.75" customHeight="1" x14ac:dyDescent="0.25">
      <c r="A259" s="10" t="s">
        <v>656</v>
      </c>
      <c r="B259" s="10" t="s">
        <v>731</v>
      </c>
      <c r="C259" s="10" t="s">
        <v>9</v>
      </c>
      <c r="D259" s="10" t="s">
        <v>5</v>
      </c>
      <c r="O259" s="10"/>
      <c r="P259" s="10"/>
    </row>
    <row r="260" spans="1:16" ht="15.75" customHeight="1" x14ac:dyDescent="0.25">
      <c r="A260" s="10" t="s">
        <v>656</v>
      </c>
      <c r="B260" s="10" t="s">
        <v>655</v>
      </c>
      <c r="C260" s="10" t="s">
        <v>9</v>
      </c>
      <c r="D260" s="10" t="s">
        <v>5</v>
      </c>
      <c r="O260" s="10"/>
      <c r="P260" s="10"/>
    </row>
    <row r="261" spans="1:16" ht="15.75" customHeight="1" x14ac:dyDescent="0.25">
      <c r="A261" s="10" t="s">
        <v>390</v>
      </c>
      <c r="B261" s="10" t="s">
        <v>735</v>
      </c>
      <c r="C261" s="10" t="s">
        <v>9</v>
      </c>
      <c r="D261" s="10" t="s">
        <v>5</v>
      </c>
      <c r="O261" s="10"/>
      <c r="P261" s="10"/>
    </row>
    <row r="262" spans="1:16" ht="15.75" customHeight="1" x14ac:dyDescent="0.25">
      <c r="A262" s="10" t="s">
        <v>390</v>
      </c>
      <c r="B262" s="10" t="s">
        <v>736</v>
      </c>
      <c r="C262" s="10" t="s">
        <v>9</v>
      </c>
      <c r="D262" s="10" t="s">
        <v>5</v>
      </c>
      <c r="O262" s="10"/>
      <c r="P262" s="10"/>
    </row>
    <row r="263" spans="1:16" ht="15.75" customHeight="1" x14ac:dyDescent="0.25">
      <c r="A263" s="10" t="s">
        <v>390</v>
      </c>
      <c r="B263" s="10" t="s">
        <v>737</v>
      </c>
      <c r="C263" s="10" t="s">
        <v>9</v>
      </c>
      <c r="D263" s="10" t="s">
        <v>5</v>
      </c>
      <c r="O263" s="10"/>
      <c r="P263" s="10"/>
    </row>
    <row r="264" spans="1:16" ht="15.75" customHeight="1" x14ac:dyDescent="0.25">
      <c r="A264" s="10" t="s">
        <v>390</v>
      </c>
      <c r="B264" s="10" t="s">
        <v>720</v>
      </c>
      <c r="C264" s="10" t="s">
        <v>9</v>
      </c>
      <c r="D264" s="10" t="s">
        <v>5</v>
      </c>
      <c r="O264" s="10"/>
      <c r="P264" s="10"/>
    </row>
    <row r="265" spans="1:16" ht="15.75" customHeight="1" x14ac:dyDescent="0.25">
      <c r="A265" s="10" t="s">
        <v>390</v>
      </c>
      <c r="B265" s="10" t="s">
        <v>665</v>
      </c>
      <c r="C265" s="10" t="s">
        <v>9</v>
      </c>
      <c r="D265" s="10" t="s">
        <v>5</v>
      </c>
      <c r="O265" s="10"/>
      <c r="P265" s="10"/>
    </row>
    <row r="266" spans="1:16" ht="15.75" customHeight="1" x14ac:dyDescent="0.25">
      <c r="A266" s="10" t="s">
        <v>390</v>
      </c>
      <c r="B266" s="10" t="s">
        <v>666</v>
      </c>
      <c r="C266" s="10" t="s">
        <v>9</v>
      </c>
      <c r="D266" s="10" t="s">
        <v>5</v>
      </c>
      <c r="O266" s="10"/>
      <c r="P266" s="10"/>
    </row>
    <row r="267" spans="1:16" ht="15.75" customHeight="1" x14ac:dyDescent="0.25">
      <c r="A267" s="10" t="s">
        <v>390</v>
      </c>
      <c r="B267" s="10" t="s">
        <v>657</v>
      </c>
      <c r="C267" s="10" t="s">
        <v>9</v>
      </c>
      <c r="D267" s="10" t="s">
        <v>5</v>
      </c>
      <c r="O267" s="10"/>
      <c r="P267" s="10"/>
    </row>
    <row r="268" spans="1:16" ht="15.75" customHeight="1" x14ac:dyDescent="0.25">
      <c r="A268" s="10" t="s">
        <v>390</v>
      </c>
      <c r="B268" s="10" t="s">
        <v>664</v>
      </c>
      <c r="C268" s="10" t="s">
        <v>9</v>
      </c>
      <c r="D268" s="10" t="s">
        <v>5</v>
      </c>
      <c r="O268" s="10"/>
      <c r="P268" s="10"/>
    </row>
    <row r="269" spans="1:16" ht="15.75" customHeight="1" x14ac:dyDescent="0.25">
      <c r="A269" s="10" t="s">
        <v>390</v>
      </c>
      <c r="B269" s="10" t="s">
        <v>659</v>
      </c>
      <c r="C269" s="10" t="s">
        <v>9</v>
      </c>
      <c r="D269" s="10" t="s">
        <v>5</v>
      </c>
      <c r="O269" s="10"/>
      <c r="P269" s="10"/>
    </row>
    <row r="270" spans="1:16" ht="15.75" customHeight="1" x14ac:dyDescent="0.25">
      <c r="A270" s="10" t="s">
        <v>390</v>
      </c>
      <c r="B270" s="10" t="s">
        <v>672</v>
      </c>
      <c r="C270" s="10" t="s">
        <v>9</v>
      </c>
      <c r="D270" s="10" t="s">
        <v>5</v>
      </c>
      <c r="O270" s="10"/>
      <c r="P270" s="10"/>
    </row>
    <row r="271" spans="1:16" ht="15.75" customHeight="1" x14ac:dyDescent="0.25">
      <c r="A271" s="10" t="s">
        <v>390</v>
      </c>
      <c r="B271" s="10" t="s">
        <v>663</v>
      </c>
      <c r="C271" s="10" t="s">
        <v>9</v>
      </c>
      <c r="D271" s="10" t="s">
        <v>5</v>
      </c>
      <c r="O271" s="10"/>
      <c r="P271" s="10"/>
    </row>
    <row r="272" spans="1:16" ht="15.75" customHeight="1" x14ac:dyDescent="0.25">
      <c r="A272" s="10" t="s">
        <v>390</v>
      </c>
      <c r="B272" s="10" t="s">
        <v>721</v>
      </c>
      <c r="C272" s="10" t="s">
        <v>9</v>
      </c>
      <c r="D272" s="10" t="s">
        <v>5</v>
      </c>
      <c r="O272" s="10"/>
      <c r="P272" s="10"/>
    </row>
    <row r="273" spans="1:16" ht="15.75" customHeight="1" x14ac:dyDescent="0.25">
      <c r="A273" s="10" t="s">
        <v>390</v>
      </c>
      <c r="B273" s="10" t="s">
        <v>661</v>
      </c>
      <c r="C273" s="10" t="s">
        <v>9</v>
      </c>
      <c r="D273" s="10" t="s">
        <v>5</v>
      </c>
      <c r="O273" s="10"/>
      <c r="P273" s="10"/>
    </row>
    <row r="274" spans="1:16" ht="15.75" customHeight="1" x14ac:dyDescent="0.25">
      <c r="A274" s="10" t="s">
        <v>390</v>
      </c>
      <c r="B274" s="10" t="s">
        <v>647</v>
      </c>
      <c r="C274" s="10" t="s">
        <v>9</v>
      </c>
      <c r="D274" s="10" t="s">
        <v>5</v>
      </c>
      <c r="O274" s="10"/>
      <c r="P274" s="10"/>
    </row>
    <row r="275" spans="1:16" ht="15.75" customHeight="1" x14ac:dyDescent="0.25">
      <c r="A275" s="10" t="s">
        <v>390</v>
      </c>
      <c r="B275" s="10" t="s">
        <v>662</v>
      </c>
      <c r="C275" s="10" t="s">
        <v>9</v>
      </c>
      <c r="D275" s="10" t="s">
        <v>5</v>
      </c>
      <c r="O275" s="10"/>
      <c r="P275" s="10"/>
    </row>
    <row r="276" spans="1:16" ht="15.75" customHeight="1" x14ac:dyDescent="0.25">
      <c r="A276" s="10" t="s">
        <v>390</v>
      </c>
      <c r="B276" s="10" t="s">
        <v>671</v>
      </c>
      <c r="C276" s="10" t="s">
        <v>9</v>
      </c>
      <c r="D276" s="10" t="s">
        <v>5</v>
      </c>
      <c r="O276" s="10"/>
      <c r="P276" s="10"/>
    </row>
    <row r="277" spans="1:16" ht="15.75" customHeight="1" x14ac:dyDescent="0.25">
      <c r="A277" s="10" t="s">
        <v>390</v>
      </c>
      <c r="B277" s="10" t="s">
        <v>670</v>
      </c>
      <c r="C277" s="10" t="s">
        <v>9</v>
      </c>
      <c r="D277" s="10" t="s">
        <v>5</v>
      </c>
      <c r="O277" s="10"/>
      <c r="P277" s="10"/>
    </row>
    <row r="278" spans="1:16" ht="15.75" customHeight="1" x14ac:dyDescent="0.25">
      <c r="A278" s="10" t="s">
        <v>390</v>
      </c>
      <c r="B278" s="10" t="s">
        <v>668</v>
      </c>
      <c r="C278" s="10" t="s">
        <v>9</v>
      </c>
      <c r="D278" s="10" t="s">
        <v>5</v>
      </c>
      <c r="O278" s="10"/>
      <c r="P278" s="10"/>
    </row>
    <row r="279" spans="1:16" ht="15.75" customHeight="1" x14ac:dyDescent="0.25">
      <c r="A279" s="10" t="s">
        <v>390</v>
      </c>
      <c r="B279" s="10" t="s">
        <v>667</v>
      </c>
      <c r="C279" s="10" t="s">
        <v>9</v>
      </c>
      <c r="D279" s="10" t="s">
        <v>5</v>
      </c>
      <c r="O279" s="10"/>
      <c r="P279" s="10"/>
    </row>
    <row r="280" spans="1:16" ht="15.75" customHeight="1" x14ac:dyDescent="0.25">
      <c r="A280" s="10" t="s">
        <v>390</v>
      </c>
      <c r="B280" s="10" t="s">
        <v>658</v>
      </c>
      <c r="C280" s="10" t="s">
        <v>9</v>
      </c>
      <c r="D280" s="10" t="s">
        <v>5</v>
      </c>
      <c r="O280" s="10"/>
      <c r="P280" s="10"/>
    </row>
    <row r="281" spans="1:16" ht="15.75" customHeight="1" x14ac:dyDescent="0.25">
      <c r="A281" s="10" t="s">
        <v>390</v>
      </c>
      <c r="B281" s="10" t="s">
        <v>392</v>
      </c>
      <c r="C281" s="10" t="s">
        <v>9</v>
      </c>
      <c r="D281" s="10" t="s">
        <v>5</v>
      </c>
      <c r="O281" s="10"/>
      <c r="P281" s="10"/>
    </row>
    <row r="282" spans="1:16" ht="15.75" customHeight="1" x14ac:dyDescent="0.25">
      <c r="A282" s="10" t="s">
        <v>390</v>
      </c>
      <c r="B282" s="10" t="s">
        <v>391</v>
      </c>
      <c r="C282" s="10" t="s">
        <v>9</v>
      </c>
      <c r="D282" s="10" t="s">
        <v>5</v>
      </c>
      <c r="O282" s="10"/>
      <c r="P282" s="10"/>
    </row>
    <row r="283" spans="1:16" ht="15.75" customHeight="1" x14ac:dyDescent="0.25">
      <c r="A283" s="10" t="s">
        <v>390</v>
      </c>
      <c r="B283" s="10" t="s">
        <v>669</v>
      </c>
      <c r="C283" s="10" t="s">
        <v>579</v>
      </c>
      <c r="D283" s="10" t="s">
        <v>5</v>
      </c>
      <c r="O283" s="10"/>
      <c r="P283" s="10"/>
    </row>
    <row r="284" spans="1:16" ht="15.75" customHeight="1" x14ac:dyDescent="0.25">
      <c r="A284" s="10" t="s">
        <v>390</v>
      </c>
      <c r="B284" s="10" t="s">
        <v>660</v>
      </c>
      <c r="C284" s="10" t="s">
        <v>9</v>
      </c>
      <c r="D284" s="10" t="s">
        <v>5</v>
      </c>
      <c r="O284" s="10"/>
      <c r="P284" s="10"/>
    </row>
    <row r="285" spans="1:16" ht="15.75" customHeight="1" x14ac:dyDescent="0.25">
      <c r="A285" s="10" t="s">
        <v>390</v>
      </c>
      <c r="B285" s="10" t="s">
        <v>639</v>
      </c>
      <c r="C285" s="10" t="s">
        <v>9</v>
      </c>
      <c r="D285" s="10" t="s">
        <v>5</v>
      </c>
      <c r="O285" s="10"/>
      <c r="P285" s="10"/>
    </row>
    <row r="286" spans="1:16" ht="15.75" customHeight="1" x14ac:dyDescent="0.25">
      <c r="A286" s="10" t="s">
        <v>156</v>
      </c>
      <c r="B286" s="10" t="s">
        <v>393</v>
      </c>
      <c r="C286" s="10" t="s">
        <v>9</v>
      </c>
      <c r="D286" s="10" t="s">
        <v>5</v>
      </c>
      <c r="O286" s="10"/>
      <c r="P286" s="10"/>
    </row>
    <row r="287" spans="1:16" ht="15.75" customHeight="1" x14ac:dyDescent="0.25">
      <c r="A287" s="10" t="s">
        <v>156</v>
      </c>
      <c r="B287" s="10" t="s">
        <v>158</v>
      </c>
      <c r="C287" s="10" t="s">
        <v>9</v>
      </c>
      <c r="D287" s="10" t="s">
        <v>5</v>
      </c>
      <c r="O287" s="10"/>
      <c r="P287" s="10"/>
    </row>
    <row r="288" spans="1:16" ht="15.75" customHeight="1" x14ac:dyDescent="0.25">
      <c r="A288" s="10" t="s">
        <v>156</v>
      </c>
      <c r="B288" s="10" t="s">
        <v>157</v>
      </c>
      <c r="C288" s="10" t="s">
        <v>9</v>
      </c>
      <c r="D288" s="10" t="s">
        <v>5</v>
      </c>
      <c r="O288" s="10"/>
      <c r="P288" s="10"/>
    </row>
    <row r="289" spans="1:16" ht="15.75" customHeight="1" x14ac:dyDescent="0.25">
      <c r="A289" s="10" t="s">
        <v>156</v>
      </c>
      <c r="B289" s="10" t="s">
        <v>896</v>
      </c>
      <c r="C289" s="10" t="s">
        <v>13</v>
      </c>
      <c r="D289" s="10" t="s">
        <v>5</v>
      </c>
      <c r="O289" s="10"/>
      <c r="P289" s="10"/>
    </row>
    <row r="290" spans="1:16" ht="15.75" customHeight="1" x14ac:dyDescent="0.25">
      <c r="A290" s="10" t="s">
        <v>156</v>
      </c>
      <c r="B290" s="10" t="s">
        <v>899</v>
      </c>
      <c r="C290" s="10" t="s">
        <v>579</v>
      </c>
      <c r="D290" s="10" t="s">
        <v>5</v>
      </c>
      <c r="O290" s="10"/>
      <c r="P290" s="10"/>
    </row>
    <row r="291" spans="1:16" ht="15.75" customHeight="1" x14ac:dyDescent="0.25">
      <c r="A291" s="10" t="s">
        <v>159</v>
      </c>
      <c r="B291" s="10" t="s">
        <v>844</v>
      </c>
      <c r="C291" s="10" t="s">
        <v>903</v>
      </c>
      <c r="D291" s="10" t="s">
        <v>5</v>
      </c>
      <c r="O291" s="10"/>
      <c r="P291" s="10"/>
    </row>
    <row r="292" spans="1:16" ht="15.75" customHeight="1" x14ac:dyDescent="0.25">
      <c r="A292" s="10" t="s">
        <v>159</v>
      </c>
      <c r="B292" s="10" t="s">
        <v>789</v>
      </c>
      <c r="C292" s="10" t="s">
        <v>903</v>
      </c>
      <c r="D292" s="10" t="s">
        <v>5</v>
      </c>
      <c r="O292" s="10"/>
      <c r="P292" s="10"/>
    </row>
    <row r="293" spans="1:16" ht="15.75" customHeight="1" x14ac:dyDescent="0.25">
      <c r="A293" s="10" t="s">
        <v>159</v>
      </c>
      <c r="B293" s="10" t="s">
        <v>792</v>
      </c>
      <c r="C293" s="10" t="s">
        <v>903</v>
      </c>
      <c r="D293" s="10" t="s">
        <v>5</v>
      </c>
      <c r="O293" s="10"/>
      <c r="P293" s="10"/>
    </row>
    <row r="294" spans="1:16" ht="15.75" customHeight="1" x14ac:dyDescent="0.25">
      <c r="A294" s="10" t="s">
        <v>159</v>
      </c>
      <c r="B294" s="10" t="s">
        <v>160</v>
      </c>
      <c r="C294" s="10" t="s">
        <v>903</v>
      </c>
      <c r="D294" s="10" t="s">
        <v>5</v>
      </c>
      <c r="O294" s="10"/>
      <c r="P294" s="10"/>
    </row>
    <row r="295" spans="1:16" ht="15.75" customHeight="1" x14ac:dyDescent="0.25">
      <c r="A295" s="10" t="s">
        <v>159</v>
      </c>
      <c r="B295" s="10" t="s">
        <v>790</v>
      </c>
      <c r="C295" s="10" t="s">
        <v>903</v>
      </c>
      <c r="D295" s="10" t="s">
        <v>5</v>
      </c>
      <c r="O295" s="10"/>
      <c r="P295" s="10"/>
    </row>
    <row r="296" spans="1:16" ht="15.75" customHeight="1" x14ac:dyDescent="0.25">
      <c r="A296" s="10" t="s">
        <v>159</v>
      </c>
      <c r="B296" s="10" t="s">
        <v>788</v>
      </c>
      <c r="C296" s="10" t="s">
        <v>903</v>
      </c>
      <c r="D296" s="10" t="s">
        <v>5</v>
      </c>
      <c r="O296" s="10"/>
      <c r="P296" s="10"/>
    </row>
    <row r="297" spans="1:16" ht="15.75" customHeight="1" x14ac:dyDescent="0.25">
      <c r="A297" s="10" t="s">
        <v>159</v>
      </c>
      <c r="B297" s="10" t="s">
        <v>791</v>
      </c>
      <c r="C297" s="10" t="s">
        <v>903</v>
      </c>
      <c r="D297" s="10" t="s">
        <v>5</v>
      </c>
      <c r="O297" s="10"/>
      <c r="P297" s="10"/>
    </row>
    <row r="298" spans="1:16" ht="15.75" customHeight="1" x14ac:dyDescent="0.25">
      <c r="A298" s="10" t="s">
        <v>159</v>
      </c>
      <c r="B298" s="10" t="s">
        <v>845</v>
      </c>
      <c r="C298" s="10" t="s">
        <v>903</v>
      </c>
      <c r="D298" s="10" t="s">
        <v>5</v>
      </c>
      <c r="O298" s="10"/>
      <c r="P298" s="10"/>
    </row>
    <row r="299" spans="1:16" ht="15.75" customHeight="1" x14ac:dyDescent="0.25">
      <c r="A299" s="10" t="s">
        <v>163</v>
      </c>
      <c r="B299" s="10" t="s">
        <v>394</v>
      </c>
      <c r="C299" s="10" t="s">
        <v>910</v>
      </c>
      <c r="D299" s="10" t="s">
        <v>5</v>
      </c>
      <c r="O299" s="10"/>
      <c r="P299" s="10"/>
    </row>
    <row r="300" spans="1:16" ht="15.75" customHeight="1" x14ac:dyDescent="0.25">
      <c r="A300" s="10" t="s">
        <v>163</v>
      </c>
      <c r="B300" s="10" t="s">
        <v>862</v>
      </c>
      <c r="C300" s="10" t="s">
        <v>910</v>
      </c>
      <c r="D300" s="10" t="s">
        <v>5</v>
      </c>
      <c r="O300" s="10"/>
      <c r="P300" s="10"/>
    </row>
    <row r="301" spans="1:16" ht="15.75" customHeight="1" x14ac:dyDescent="0.25">
      <c r="A301" s="10" t="s">
        <v>163</v>
      </c>
      <c r="B301" s="10" t="s">
        <v>161</v>
      </c>
      <c r="C301" s="10" t="s">
        <v>910</v>
      </c>
      <c r="D301" s="10" t="s">
        <v>5</v>
      </c>
      <c r="O301" s="10"/>
      <c r="P301" s="10"/>
    </row>
    <row r="302" spans="1:16" ht="15.75" customHeight="1" x14ac:dyDescent="0.25">
      <c r="A302" s="10" t="s">
        <v>163</v>
      </c>
      <c r="B302" s="10" t="s">
        <v>162</v>
      </c>
      <c r="C302" s="10" t="s">
        <v>910</v>
      </c>
      <c r="D302" s="10" t="s">
        <v>5</v>
      </c>
      <c r="O302" s="10"/>
      <c r="P302" s="10"/>
    </row>
    <row r="303" spans="1:16" ht="15.75" customHeight="1" x14ac:dyDescent="0.25">
      <c r="A303" s="10" t="s">
        <v>164</v>
      </c>
      <c r="B303" s="10" t="s">
        <v>861</v>
      </c>
      <c r="C303" s="10" t="s">
        <v>910</v>
      </c>
      <c r="D303" s="10" t="s">
        <v>5</v>
      </c>
      <c r="O303" s="10"/>
      <c r="P303" s="10"/>
    </row>
    <row r="304" spans="1:16" ht="15.75" customHeight="1" x14ac:dyDescent="0.25">
      <c r="A304" s="10" t="s">
        <v>164</v>
      </c>
      <c r="B304" s="10" t="s">
        <v>165</v>
      </c>
      <c r="C304" s="10" t="s">
        <v>910</v>
      </c>
      <c r="D304" s="10" t="s">
        <v>5</v>
      </c>
      <c r="O304" s="10"/>
      <c r="P304" s="10"/>
    </row>
    <row r="305" spans="1:16" ht="15.75" customHeight="1" x14ac:dyDescent="0.25">
      <c r="A305" s="10" t="s">
        <v>164</v>
      </c>
      <c r="B305" s="10" t="s">
        <v>864</v>
      </c>
      <c r="C305" s="10" t="s">
        <v>9</v>
      </c>
      <c r="D305" s="10" t="s">
        <v>5</v>
      </c>
      <c r="O305" s="10"/>
      <c r="P305" s="10"/>
    </row>
    <row r="306" spans="1:16" ht="15.75" customHeight="1" x14ac:dyDescent="0.25">
      <c r="A306" s="10" t="s">
        <v>164</v>
      </c>
      <c r="B306" s="10" t="s">
        <v>851</v>
      </c>
      <c r="C306" s="10" t="s">
        <v>910</v>
      </c>
      <c r="D306" s="10" t="s">
        <v>5</v>
      </c>
      <c r="O306" s="10"/>
      <c r="P306" s="10"/>
    </row>
    <row r="307" spans="1:16" ht="15.75" customHeight="1" x14ac:dyDescent="0.25">
      <c r="A307" s="10" t="s">
        <v>164</v>
      </c>
      <c r="B307" s="10" t="s">
        <v>794</v>
      </c>
      <c r="C307" s="10" t="s">
        <v>910</v>
      </c>
      <c r="D307" s="10" t="s">
        <v>5</v>
      </c>
      <c r="O307" s="10"/>
      <c r="P307" s="10"/>
    </row>
    <row r="308" spans="1:16" ht="15.75" customHeight="1" x14ac:dyDescent="0.25">
      <c r="A308" s="10" t="s">
        <v>164</v>
      </c>
      <c r="B308" s="10" t="s">
        <v>793</v>
      </c>
      <c r="C308" s="10" t="s">
        <v>910</v>
      </c>
      <c r="D308" s="10" t="s">
        <v>5</v>
      </c>
      <c r="O308" s="10"/>
      <c r="P308" s="10"/>
    </row>
    <row r="309" spans="1:16" ht="15.75" customHeight="1" x14ac:dyDescent="0.25">
      <c r="A309" s="10" t="s">
        <v>673</v>
      </c>
      <c r="B309" s="10" t="s">
        <v>795</v>
      </c>
      <c r="C309" s="10" t="s">
        <v>9</v>
      </c>
      <c r="D309" s="10" t="s">
        <v>5</v>
      </c>
      <c r="O309" s="10"/>
      <c r="P309" s="10"/>
    </row>
    <row r="310" spans="1:16" ht="15.75" customHeight="1" x14ac:dyDescent="0.25">
      <c r="A310" s="10" t="s">
        <v>673</v>
      </c>
      <c r="B310" s="10" t="s">
        <v>865</v>
      </c>
      <c r="C310" s="10" t="s">
        <v>9</v>
      </c>
      <c r="D310" s="10" t="s">
        <v>5</v>
      </c>
      <c r="O310" s="10"/>
      <c r="P310" s="10"/>
    </row>
    <row r="311" spans="1:16" ht="15.75" customHeight="1" x14ac:dyDescent="0.25">
      <c r="A311" s="10" t="s">
        <v>673</v>
      </c>
      <c r="B311" s="10" t="s">
        <v>871</v>
      </c>
      <c r="C311" s="10" t="s">
        <v>9</v>
      </c>
      <c r="D311" s="10" t="s">
        <v>5</v>
      </c>
      <c r="O311" s="10"/>
      <c r="P311" s="10"/>
    </row>
    <row r="312" spans="1:16" ht="15.75" customHeight="1" x14ac:dyDescent="0.25">
      <c r="A312" s="10" t="s">
        <v>673</v>
      </c>
      <c r="B312" s="10" t="s">
        <v>796</v>
      </c>
      <c r="C312" s="10" t="s">
        <v>9</v>
      </c>
      <c r="D312" s="10" t="s">
        <v>5</v>
      </c>
      <c r="O312" s="10"/>
      <c r="P312" s="10"/>
    </row>
    <row r="313" spans="1:16" ht="15.75" customHeight="1" x14ac:dyDescent="0.25">
      <c r="A313" s="10" t="s">
        <v>673</v>
      </c>
      <c r="B313" s="10" t="s">
        <v>674</v>
      </c>
      <c r="C313" s="10" t="s">
        <v>9</v>
      </c>
      <c r="D313" s="10" t="s">
        <v>5</v>
      </c>
      <c r="O313" s="10"/>
      <c r="P313" s="10"/>
    </row>
    <row r="314" spans="1:16" ht="15.75" customHeight="1" x14ac:dyDescent="0.25">
      <c r="A314" s="10" t="s">
        <v>396</v>
      </c>
      <c r="B314" s="10" t="s">
        <v>395</v>
      </c>
      <c r="C314" s="10" t="s">
        <v>910</v>
      </c>
      <c r="D314" s="10" t="s">
        <v>5</v>
      </c>
      <c r="O314" s="10"/>
      <c r="P314" s="10"/>
    </row>
    <row r="315" spans="1:16" ht="15.75" customHeight="1" x14ac:dyDescent="0.25">
      <c r="A315" s="10" t="s">
        <v>396</v>
      </c>
      <c r="B315" s="10" t="s">
        <v>166</v>
      </c>
      <c r="C315" s="10" t="s">
        <v>910</v>
      </c>
      <c r="D315" s="10" t="s">
        <v>5</v>
      </c>
      <c r="O315" s="10"/>
      <c r="P315" s="10"/>
    </row>
    <row r="316" spans="1:16" ht="15.75" customHeight="1" x14ac:dyDescent="0.25">
      <c r="A316" s="10" t="s">
        <v>169</v>
      </c>
      <c r="B316" s="10" t="s">
        <v>866</v>
      </c>
      <c r="C316" s="10" t="s">
        <v>910</v>
      </c>
      <c r="D316" s="10" t="s">
        <v>5</v>
      </c>
      <c r="O316" s="10"/>
      <c r="P316" s="10"/>
    </row>
    <row r="317" spans="1:16" ht="15.75" customHeight="1" x14ac:dyDescent="0.25">
      <c r="A317" s="10" t="s">
        <v>169</v>
      </c>
      <c r="B317" s="10" t="s">
        <v>170</v>
      </c>
      <c r="C317" s="10" t="s">
        <v>910</v>
      </c>
      <c r="D317" s="10" t="s">
        <v>5</v>
      </c>
      <c r="O317" s="10"/>
      <c r="P317" s="10"/>
    </row>
    <row r="318" spans="1:16" ht="15.75" customHeight="1" x14ac:dyDescent="0.25">
      <c r="A318" s="10" t="s">
        <v>169</v>
      </c>
      <c r="B318" s="10" t="s">
        <v>413</v>
      </c>
      <c r="C318" s="10" t="s">
        <v>910</v>
      </c>
      <c r="D318" s="10" t="s">
        <v>5</v>
      </c>
      <c r="O318" s="10"/>
      <c r="P318" s="10"/>
    </row>
    <row r="319" spans="1:16" ht="15.75" customHeight="1" x14ac:dyDescent="0.25">
      <c r="A319" s="10" t="s">
        <v>173</v>
      </c>
      <c r="B319" s="10" t="s">
        <v>174</v>
      </c>
      <c r="C319" s="10" t="s">
        <v>910</v>
      </c>
      <c r="D319" s="10" t="s">
        <v>5</v>
      </c>
      <c r="O319" s="10"/>
      <c r="P319" s="10"/>
    </row>
    <row r="320" spans="1:16" ht="15.75" customHeight="1" x14ac:dyDescent="0.25">
      <c r="A320" s="10" t="s">
        <v>173</v>
      </c>
      <c r="B320" s="10" t="s">
        <v>399</v>
      </c>
      <c r="C320" s="10" t="s">
        <v>9</v>
      </c>
      <c r="D320" s="10" t="s">
        <v>5</v>
      </c>
      <c r="O320" s="10"/>
      <c r="P320" s="10"/>
    </row>
    <row r="321" spans="1:16" ht="15.75" customHeight="1" x14ac:dyDescent="0.25">
      <c r="A321" s="10" t="s">
        <v>402</v>
      </c>
      <c r="B321" s="10" t="s">
        <v>403</v>
      </c>
      <c r="C321" s="10" t="s">
        <v>910</v>
      </c>
      <c r="D321" s="10" t="s">
        <v>5</v>
      </c>
      <c r="O321" s="10"/>
      <c r="P321" s="10"/>
    </row>
    <row r="322" spans="1:16" ht="15.75" customHeight="1" x14ac:dyDescent="0.25">
      <c r="A322" s="10" t="s">
        <v>797</v>
      </c>
      <c r="B322" s="10" t="s">
        <v>798</v>
      </c>
      <c r="C322" s="10" t="s">
        <v>910</v>
      </c>
      <c r="D322" s="10" t="s">
        <v>5</v>
      </c>
      <c r="O322" s="10"/>
      <c r="P322" s="10"/>
    </row>
    <row r="323" spans="1:16" ht="15.75" customHeight="1" x14ac:dyDescent="0.25">
      <c r="A323" s="10" t="s">
        <v>175</v>
      </c>
      <c r="B323" s="10" t="s">
        <v>850</v>
      </c>
      <c r="C323" s="10" t="s">
        <v>13</v>
      </c>
      <c r="D323" s="10" t="s">
        <v>5</v>
      </c>
      <c r="O323" s="10"/>
      <c r="P323" s="10"/>
    </row>
    <row r="324" spans="1:16" ht="15.75" customHeight="1" x14ac:dyDescent="0.25">
      <c r="A324" s="10" t="s">
        <v>175</v>
      </c>
      <c r="B324" s="10" t="s">
        <v>800</v>
      </c>
      <c r="C324" s="10" t="s">
        <v>13</v>
      </c>
      <c r="D324" s="10" t="s">
        <v>5</v>
      </c>
      <c r="O324" s="10"/>
      <c r="P324" s="10"/>
    </row>
    <row r="325" spans="1:16" ht="15.75" customHeight="1" x14ac:dyDescent="0.25">
      <c r="A325" s="10" t="s">
        <v>175</v>
      </c>
      <c r="B325" s="10" t="s">
        <v>860</v>
      </c>
      <c r="C325" s="10" t="s">
        <v>13</v>
      </c>
      <c r="D325" s="10" t="s">
        <v>5</v>
      </c>
      <c r="O325" s="10"/>
      <c r="P325" s="10"/>
    </row>
    <row r="326" spans="1:16" ht="15.75" customHeight="1" x14ac:dyDescent="0.25">
      <c r="A326" s="10" t="s">
        <v>175</v>
      </c>
      <c r="B326" s="10" t="s">
        <v>799</v>
      </c>
      <c r="C326" s="10" t="s">
        <v>579</v>
      </c>
      <c r="D326" s="10" t="s">
        <v>5</v>
      </c>
      <c r="O326" s="10"/>
      <c r="P326" s="10"/>
    </row>
    <row r="327" spans="1:16" ht="15.75" customHeight="1" x14ac:dyDescent="0.25">
      <c r="A327" s="10" t="s">
        <v>175</v>
      </c>
      <c r="B327" s="10" t="s">
        <v>680</v>
      </c>
      <c r="C327" s="10" t="s">
        <v>9</v>
      </c>
      <c r="D327" s="10" t="s">
        <v>5</v>
      </c>
      <c r="O327" s="10"/>
      <c r="P327" s="10"/>
    </row>
    <row r="328" spans="1:16" ht="15.75" customHeight="1" x14ac:dyDescent="0.25">
      <c r="A328" s="10" t="s">
        <v>175</v>
      </c>
      <c r="B328" s="10" t="s">
        <v>405</v>
      </c>
      <c r="C328" s="10" t="s">
        <v>9</v>
      </c>
      <c r="D328" s="10" t="s">
        <v>5</v>
      </c>
      <c r="O328" s="10"/>
      <c r="P328" s="10"/>
    </row>
    <row r="329" spans="1:16" ht="15.75" customHeight="1" x14ac:dyDescent="0.25">
      <c r="A329" s="10" t="s">
        <v>175</v>
      </c>
      <c r="B329" s="10" t="s">
        <v>869</v>
      </c>
      <c r="C329" s="10" t="s">
        <v>9</v>
      </c>
      <c r="D329" s="10" t="s">
        <v>5</v>
      </c>
      <c r="O329" s="10"/>
      <c r="P329" s="10"/>
    </row>
    <row r="330" spans="1:16" ht="15.75" customHeight="1" x14ac:dyDescent="0.25">
      <c r="A330" s="10" t="s">
        <v>175</v>
      </c>
      <c r="B330" s="10" t="s">
        <v>856</v>
      </c>
      <c r="C330" s="10" t="s">
        <v>13</v>
      </c>
      <c r="D330" s="10" t="s">
        <v>5</v>
      </c>
      <c r="O330" s="10"/>
      <c r="P330" s="10"/>
    </row>
    <row r="331" spans="1:16" ht="15.75" customHeight="1" x14ac:dyDescent="0.25">
      <c r="A331" s="10" t="s">
        <v>175</v>
      </c>
      <c r="B331" s="10" t="s">
        <v>803</v>
      </c>
      <c r="C331" s="10" t="s">
        <v>13</v>
      </c>
      <c r="D331" s="10" t="s">
        <v>5</v>
      </c>
      <c r="O331" s="10"/>
      <c r="P331" s="10"/>
    </row>
    <row r="332" spans="1:16" ht="15.75" customHeight="1" x14ac:dyDescent="0.25">
      <c r="A332" s="10" t="s">
        <v>175</v>
      </c>
      <c r="B332" s="10" t="s">
        <v>801</v>
      </c>
      <c r="C332" s="10" t="s">
        <v>579</v>
      </c>
      <c r="D332" s="10" t="s">
        <v>5</v>
      </c>
      <c r="O332" s="10"/>
      <c r="P332" s="10"/>
    </row>
    <row r="333" spans="1:16" ht="15.75" customHeight="1" x14ac:dyDescent="0.25">
      <c r="A333" s="10" t="s">
        <v>175</v>
      </c>
      <c r="B333" s="10" t="s">
        <v>802</v>
      </c>
      <c r="C333" s="10" t="s">
        <v>579</v>
      </c>
      <c r="D333" s="10" t="s">
        <v>5</v>
      </c>
      <c r="O333" s="10"/>
      <c r="P333" s="10"/>
    </row>
    <row r="334" spans="1:16" ht="15.75" customHeight="1" x14ac:dyDescent="0.25">
      <c r="A334" s="10" t="s">
        <v>175</v>
      </c>
      <c r="B334" s="10" t="s">
        <v>846</v>
      </c>
      <c r="C334" s="10" t="s">
        <v>903</v>
      </c>
      <c r="D334" s="10" t="s">
        <v>5</v>
      </c>
      <c r="O334" s="10"/>
      <c r="P334" s="10"/>
    </row>
    <row r="335" spans="1:16" ht="15.75" customHeight="1" x14ac:dyDescent="0.25">
      <c r="A335" s="10" t="s">
        <v>175</v>
      </c>
      <c r="B335" s="10" t="s">
        <v>885</v>
      </c>
      <c r="C335" s="10" t="s">
        <v>579</v>
      </c>
      <c r="D335" s="10" t="s">
        <v>5</v>
      </c>
      <c r="O335" s="10"/>
      <c r="P335" s="10"/>
    </row>
    <row r="336" spans="1:16" ht="15.75" customHeight="1" x14ac:dyDescent="0.25">
      <c r="A336" s="10" t="s">
        <v>175</v>
      </c>
      <c r="B336" s="10" t="s">
        <v>176</v>
      </c>
      <c r="C336" s="10" t="s">
        <v>9</v>
      </c>
      <c r="D336" s="10" t="s">
        <v>5</v>
      </c>
      <c r="O336" s="10"/>
      <c r="P336" s="10"/>
    </row>
    <row r="337" spans="1:16" ht="15.75" customHeight="1" x14ac:dyDescent="0.25">
      <c r="A337" s="10" t="s">
        <v>181</v>
      </c>
      <c r="B337" s="10" t="s">
        <v>183</v>
      </c>
      <c r="C337" s="10" t="s">
        <v>903</v>
      </c>
      <c r="D337" s="10" t="s">
        <v>5</v>
      </c>
      <c r="O337" s="10"/>
      <c r="P337" s="10"/>
    </row>
    <row r="338" spans="1:16" ht="15.75" customHeight="1" x14ac:dyDescent="0.25">
      <c r="A338" s="10" t="s">
        <v>181</v>
      </c>
      <c r="B338" s="10" t="s">
        <v>182</v>
      </c>
      <c r="C338" s="10" t="s">
        <v>903</v>
      </c>
      <c r="D338" s="10" t="s">
        <v>5</v>
      </c>
      <c r="O338" s="10"/>
      <c r="P338" s="10"/>
    </row>
    <row r="339" spans="1:16" ht="15.75" customHeight="1" x14ac:dyDescent="0.25">
      <c r="A339" s="10" t="s">
        <v>181</v>
      </c>
      <c r="B339" s="10" t="s">
        <v>831</v>
      </c>
      <c r="C339" s="10" t="s">
        <v>903</v>
      </c>
      <c r="D339" s="10" t="s">
        <v>5</v>
      </c>
      <c r="O339" s="10"/>
      <c r="P339" s="10"/>
    </row>
    <row r="340" spans="1:16" ht="15.75" customHeight="1" x14ac:dyDescent="0.25">
      <c r="A340" s="10" t="s">
        <v>181</v>
      </c>
      <c r="B340" s="10" t="s">
        <v>805</v>
      </c>
      <c r="C340" s="10" t="s">
        <v>9</v>
      </c>
      <c r="D340" s="10" t="s">
        <v>5</v>
      </c>
      <c r="O340" s="10"/>
      <c r="P340" s="10"/>
    </row>
    <row r="341" spans="1:16" ht="15.75" customHeight="1" x14ac:dyDescent="0.25">
      <c r="A341" s="10" t="s">
        <v>181</v>
      </c>
      <c r="B341" s="10" t="s">
        <v>806</v>
      </c>
      <c r="C341" s="10" t="s">
        <v>903</v>
      </c>
      <c r="D341" s="10" t="s">
        <v>5</v>
      </c>
      <c r="O341" s="10"/>
      <c r="P341" s="10"/>
    </row>
    <row r="342" spans="1:16" ht="15.75" customHeight="1" x14ac:dyDescent="0.25">
      <c r="A342" s="10" t="s">
        <v>181</v>
      </c>
      <c r="B342" s="10" t="s">
        <v>804</v>
      </c>
      <c r="C342" s="10" t="s">
        <v>9</v>
      </c>
      <c r="D342" s="10" t="s">
        <v>5</v>
      </c>
      <c r="O342" s="10"/>
      <c r="P342" s="10"/>
    </row>
    <row r="343" spans="1:16" ht="15.75" customHeight="1" x14ac:dyDescent="0.25">
      <c r="A343" s="10" t="s">
        <v>181</v>
      </c>
      <c r="B343" s="10" t="s">
        <v>881</v>
      </c>
      <c r="C343" s="10" t="s">
        <v>903</v>
      </c>
      <c r="D343" s="10" t="s">
        <v>5</v>
      </c>
      <c r="O343" s="10"/>
      <c r="P343" s="10"/>
    </row>
    <row r="344" spans="1:16" ht="15.75" customHeight="1" x14ac:dyDescent="0.25">
      <c r="A344" s="10" t="s">
        <v>181</v>
      </c>
      <c r="B344" s="10" t="s">
        <v>849</v>
      </c>
      <c r="C344" s="10" t="s">
        <v>903</v>
      </c>
      <c r="D344" s="10" t="s">
        <v>5</v>
      </c>
      <c r="O344" s="10"/>
      <c r="P344" s="10"/>
    </row>
    <row r="345" spans="1:16" ht="15.75" customHeight="1" x14ac:dyDescent="0.25">
      <c r="A345" s="10" t="s">
        <v>181</v>
      </c>
      <c r="B345" s="10" t="s">
        <v>868</v>
      </c>
      <c r="C345" s="10" t="s">
        <v>903</v>
      </c>
      <c r="D345" s="10" t="s">
        <v>5</v>
      </c>
      <c r="O345" s="10"/>
      <c r="P345" s="10"/>
    </row>
    <row r="346" spans="1:16" ht="15.75" customHeight="1" x14ac:dyDescent="0.25">
      <c r="A346" s="10" t="s">
        <v>181</v>
      </c>
      <c r="B346" s="10" t="s">
        <v>682</v>
      </c>
      <c r="C346" s="10" t="s">
        <v>903</v>
      </c>
      <c r="D346" s="10" t="s">
        <v>5</v>
      </c>
      <c r="O346" s="10"/>
      <c r="P346" s="10"/>
    </row>
    <row r="347" spans="1:16" ht="15.75" customHeight="1" x14ac:dyDescent="0.25">
      <c r="A347" s="10" t="s">
        <v>807</v>
      </c>
      <c r="B347" s="10" t="s">
        <v>811</v>
      </c>
      <c r="C347" s="10" t="s">
        <v>13</v>
      </c>
      <c r="D347" s="10" t="s">
        <v>5</v>
      </c>
      <c r="O347" s="10"/>
      <c r="P347" s="10"/>
    </row>
    <row r="348" spans="1:16" ht="15.75" customHeight="1" x14ac:dyDescent="0.25">
      <c r="A348" s="10" t="s">
        <v>807</v>
      </c>
      <c r="B348" s="10" t="s">
        <v>810</v>
      </c>
      <c r="C348" s="10" t="s">
        <v>13</v>
      </c>
      <c r="D348" s="10" t="s">
        <v>5</v>
      </c>
      <c r="O348" s="10"/>
      <c r="P348" s="10"/>
    </row>
    <row r="349" spans="1:16" ht="15.75" customHeight="1" x14ac:dyDescent="0.25">
      <c r="A349" s="10" t="s">
        <v>807</v>
      </c>
      <c r="B349" s="10" t="s">
        <v>808</v>
      </c>
      <c r="C349" s="10" t="s">
        <v>579</v>
      </c>
      <c r="D349" s="10" t="s">
        <v>5</v>
      </c>
      <c r="O349" s="10"/>
      <c r="P349" s="10"/>
    </row>
    <row r="350" spans="1:16" ht="15.75" customHeight="1" x14ac:dyDescent="0.25">
      <c r="A350" s="10" t="s">
        <v>807</v>
      </c>
      <c r="B350" s="10" t="s">
        <v>809</v>
      </c>
      <c r="C350" s="10" t="s">
        <v>13</v>
      </c>
      <c r="D350" s="10" t="s">
        <v>5</v>
      </c>
      <c r="O350" s="10"/>
      <c r="P350" s="10"/>
    </row>
    <row r="351" spans="1:16" ht="15.75" customHeight="1" x14ac:dyDescent="0.25">
      <c r="A351" s="10" t="s">
        <v>812</v>
      </c>
      <c r="B351" s="10" t="s">
        <v>813</v>
      </c>
      <c r="C351" s="10" t="s">
        <v>579</v>
      </c>
      <c r="D351" s="10" t="s">
        <v>5</v>
      </c>
      <c r="O351" s="10"/>
      <c r="P351" s="10"/>
    </row>
    <row r="352" spans="1:16" ht="15.75" customHeight="1" x14ac:dyDescent="0.25">
      <c r="A352" s="10" t="s">
        <v>815</v>
      </c>
      <c r="B352" s="10" t="s">
        <v>819</v>
      </c>
      <c r="C352" s="10" t="s">
        <v>579</v>
      </c>
      <c r="D352" s="10" t="s">
        <v>5</v>
      </c>
      <c r="O352" s="10"/>
      <c r="P352" s="10"/>
    </row>
    <row r="353" spans="1:16" ht="15.75" customHeight="1" x14ac:dyDescent="0.25">
      <c r="A353" s="10" t="s">
        <v>815</v>
      </c>
      <c r="B353" s="10" t="s">
        <v>816</v>
      </c>
      <c r="C353" s="10" t="s">
        <v>13</v>
      </c>
      <c r="D353" s="10" t="s">
        <v>5</v>
      </c>
      <c r="O353" s="10"/>
      <c r="P353" s="10"/>
    </row>
    <row r="354" spans="1:16" ht="15.75" customHeight="1" x14ac:dyDescent="0.25">
      <c r="A354" s="10" t="s">
        <v>815</v>
      </c>
      <c r="B354" s="10" t="s">
        <v>834</v>
      </c>
      <c r="C354" s="10" t="s">
        <v>13</v>
      </c>
      <c r="D354" s="10" t="s">
        <v>5</v>
      </c>
      <c r="O354" s="10"/>
      <c r="P354" s="10"/>
    </row>
    <row r="355" spans="1:16" ht="15.75" customHeight="1" x14ac:dyDescent="0.25">
      <c r="A355" s="10" t="s">
        <v>815</v>
      </c>
      <c r="B355" s="10" t="s">
        <v>818</v>
      </c>
      <c r="C355" s="10" t="s">
        <v>13</v>
      </c>
      <c r="D355" s="10" t="s">
        <v>5</v>
      </c>
      <c r="O355" s="10"/>
      <c r="P355" s="10"/>
    </row>
    <row r="356" spans="1:16" ht="15.75" customHeight="1" x14ac:dyDescent="0.25">
      <c r="A356" s="10" t="s">
        <v>815</v>
      </c>
      <c r="B356" s="10" t="s">
        <v>817</v>
      </c>
      <c r="C356" s="10" t="s">
        <v>5</v>
      </c>
      <c r="D356" s="10" t="s">
        <v>5</v>
      </c>
      <c r="O356" s="10"/>
      <c r="P356" s="10"/>
    </row>
    <row r="357" spans="1:16" ht="15.75" customHeight="1" x14ac:dyDescent="0.25">
      <c r="A357" s="10" t="s">
        <v>380</v>
      </c>
      <c r="B357" s="10" t="s">
        <v>814</v>
      </c>
      <c r="C357" s="10" t="s">
        <v>903</v>
      </c>
      <c r="D357" s="10" t="s">
        <v>5</v>
      </c>
      <c r="O357" s="10"/>
      <c r="P357" s="10"/>
    </row>
    <row r="358" spans="1:16" ht="15.75" customHeight="1" x14ac:dyDescent="0.25">
      <c r="A358" s="10" t="s">
        <v>380</v>
      </c>
      <c r="B358" s="10" t="s">
        <v>841</v>
      </c>
      <c r="C358" s="10" t="s">
        <v>903</v>
      </c>
      <c r="D358" s="10" t="s">
        <v>5</v>
      </c>
      <c r="O358" s="10"/>
      <c r="P358" s="10"/>
    </row>
    <row r="359" spans="1:16" ht="15.75" customHeight="1" x14ac:dyDescent="0.25">
      <c r="A359" s="10" t="s">
        <v>380</v>
      </c>
      <c r="B359" s="10" t="s">
        <v>842</v>
      </c>
      <c r="C359" s="10" t="s">
        <v>903</v>
      </c>
      <c r="D359" s="10" t="s">
        <v>5</v>
      </c>
      <c r="O359" s="10"/>
      <c r="P359" s="10"/>
    </row>
    <row r="360" spans="1:16" ht="15.75" customHeight="1" x14ac:dyDescent="0.25">
      <c r="A360" s="10" t="s">
        <v>380</v>
      </c>
      <c r="B360" s="10" t="s">
        <v>867</v>
      </c>
      <c r="C360" s="10" t="s">
        <v>903</v>
      </c>
      <c r="D360" s="10" t="s">
        <v>5</v>
      </c>
      <c r="O360" s="10"/>
      <c r="P360" s="10"/>
    </row>
    <row r="361" spans="1:16" ht="15.75" customHeight="1" x14ac:dyDescent="0.25">
      <c r="A361" s="10" t="s">
        <v>820</v>
      </c>
      <c r="B361" s="10" t="s">
        <v>826</v>
      </c>
      <c r="C361" s="10" t="s">
        <v>13</v>
      </c>
      <c r="D361" s="10" t="s">
        <v>5</v>
      </c>
      <c r="O361" s="10"/>
      <c r="P361" s="10"/>
    </row>
    <row r="362" spans="1:16" ht="15.75" customHeight="1" x14ac:dyDescent="0.25">
      <c r="A362" s="10" t="s">
        <v>820</v>
      </c>
      <c r="B362" s="10" t="s">
        <v>843</v>
      </c>
      <c r="C362" s="10" t="s">
        <v>13</v>
      </c>
      <c r="D362" s="10" t="s">
        <v>5</v>
      </c>
      <c r="O362" s="10"/>
      <c r="P362" s="10"/>
    </row>
    <row r="363" spans="1:16" ht="15.75" customHeight="1" x14ac:dyDescent="0.25">
      <c r="A363" s="10" t="s">
        <v>820</v>
      </c>
      <c r="B363" s="10" t="s">
        <v>821</v>
      </c>
      <c r="C363" s="10" t="s">
        <v>13</v>
      </c>
      <c r="D363" s="10" t="s">
        <v>5</v>
      </c>
      <c r="O363" s="10"/>
      <c r="P363" s="10"/>
    </row>
    <row r="364" spans="1:16" ht="15.75" customHeight="1" x14ac:dyDescent="0.25">
      <c r="A364" s="10" t="s">
        <v>820</v>
      </c>
      <c r="B364" s="10" t="s">
        <v>823</v>
      </c>
      <c r="C364" s="10" t="s">
        <v>13</v>
      </c>
      <c r="D364" s="10" t="s">
        <v>5</v>
      </c>
      <c r="O364" s="10"/>
      <c r="P364" s="10"/>
    </row>
    <row r="365" spans="1:16" ht="15.75" customHeight="1" x14ac:dyDescent="0.25">
      <c r="A365" s="10" t="s">
        <v>820</v>
      </c>
      <c r="B365" s="10" t="s">
        <v>822</v>
      </c>
      <c r="C365" s="10" t="s">
        <v>13</v>
      </c>
      <c r="D365" s="10" t="s">
        <v>5</v>
      </c>
      <c r="O365" s="10"/>
      <c r="P365" s="10"/>
    </row>
    <row r="366" spans="1:16" ht="15.75" customHeight="1" x14ac:dyDescent="0.25">
      <c r="A366" s="10" t="s">
        <v>820</v>
      </c>
      <c r="B366" s="10" t="s">
        <v>827</v>
      </c>
      <c r="C366" s="10" t="s">
        <v>13</v>
      </c>
      <c r="D366" s="10" t="s">
        <v>5</v>
      </c>
      <c r="O366" s="10"/>
      <c r="P366" s="10"/>
    </row>
    <row r="367" spans="1:16" ht="15.75" customHeight="1" x14ac:dyDescent="0.25">
      <c r="A367" s="10" t="s">
        <v>820</v>
      </c>
      <c r="B367" s="10" t="s">
        <v>832</v>
      </c>
      <c r="C367" s="10" t="s">
        <v>13</v>
      </c>
      <c r="D367" s="10" t="s">
        <v>5</v>
      </c>
      <c r="O367" s="10"/>
      <c r="P367" s="10"/>
    </row>
    <row r="368" spans="1:16" ht="15.75" customHeight="1" x14ac:dyDescent="0.25">
      <c r="A368" s="10" t="s">
        <v>820</v>
      </c>
      <c r="B368" s="10" t="s">
        <v>825</v>
      </c>
      <c r="C368" s="10" t="s">
        <v>13</v>
      </c>
      <c r="D368" s="10" t="s">
        <v>5</v>
      </c>
      <c r="O368" s="10"/>
      <c r="P368" s="10"/>
    </row>
    <row r="369" spans="1:16" ht="15.75" customHeight="1" x14ac:dyDescent="0.25">
      <c r="A369" s="10" t="s">
        <v>820</v>
      </c>
      <c r="B369" s="10" t="s">
        <v>824</v>
      </c>
      <c r="C369" s="10" t="s">
        <v>13</v>
      </c>
      <c r="D369" s="10" t="s">
        <v>5</v>
      </c>
      <c r="O369" s="10"/>
      <c r="P369" s="10"/>
    </row>
    <row r="370" spans="1:16" ht="15.75" customHeight="1" x14ac:dyDescent="0.25">
      <c r="O370" s="10"/>
      <c r="P370" s="10"/>
    </row>
    <row r="371" spans="1:16" ht="15.75" customHeight="1" x14ac:dyDescent="0.25">
      <c r="O371" s="10"/>
      <c r="P371" s="10"/>
    </row>
    <row r="372" spans="1:16" ht="15.75" customHeight="1" x14ac:dyDescent="0.25">
      <c r="O372" s="10"/>
      <c r="P372" s="10"/>
    </row>
    <row r="373" spans="1:16" ht="15.75" customHeight="1" x14ac:dyDescent="0.25">
      <c r="O373" s="10"/>
      <c r="P373" s="10"/>
    </row>
    <row r="374" spans="1:16" ht="15.75" customHeight="1" x14ac:dyDescent="0.25">
      <c r="O374" s="10"/>
      <c r="P374" s="10"/>
    </row>
    <row r="375" spans="1:16" ht="15.75" customHeight="1" x14ac:dyDescent="0.25">
      <c r="O375" s="10"/>
      <c r="P375" s="10"/>
    </row>
    <row r="376" spans="1:16" ht="15.75" customHeight="1" x14ac:dyDescent="0.25">
      <c r="O376" s="10"/>
      <c r="P376" s="10"/>
    </row>
    <row r="377" spans="1:16" ht="15.75" customHeight="1" x14ac:dyDescent="0.25">
      <c r="O377" s="10"/>
      <c r="P377" s="10"/>
    </row>
    <row r="378" spans="1:16" ht="15.75" customHeight="1" x14ac:dyDescent="0.25">
      <c r="O378" s="10"/>
      <c r="P378" s="10"/>
    </row>
    <row r="379" spans="1:16" ht="15.75" customHeight="1" x14ac:dyDescent="0.25">
      <c r="O379" s="10"/>
      <c r="P379" s="10"/>
    </row>
    <row r="380" spans="1:16" ht="15.75" customHeight="1" x14ac:dyDescent="0.25">
      <c r="O380" s="10"/>
      <c r="P380" s="10"/>
    </row>
    <row r="381" spans="1:16" ht="15.75" customHeight="1" x14ac:dyDescent="0.25">
      <c r="O381" s="10"/>
      <c r="P381" s="10"/>
    </row>
  </sheetData>
  <autoFilter ref="A1:D381" xr:uid="{0FC343AB-598B-44DA-B7E7-B6E6C54F55C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All</vt:lpstr>
      <vt:lpstr>IBGE</vt:lpstr>
      <vt:lpstr>Morrone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2023-07-07T17:38:27Z</dcterms:created>
  <dcterms:modified xsi:type="dcterms:W3CDTF">2023-08-23T22:54:25Z</dcterms:modified>
</cp:coreProperties>
</file>