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iCloud\DEV\Oristar\outsource\Pricing\Excels\"/>
    </mc:Choice>
  </mc:AlternateContent>
  <xr:revisionPtr revIDLastSave="0" documentId="13_ncr:1_{1341FC1A-523D-4C38-ACDD-5D25A915DE71}" xr6:coauthVersionLast="47" xr6:coauthVersionMax="47" xr10:uidLastSave="{00000000-0000-0000-0000-000000000000}"/>
  <bookViews>
    <workbookView xWindow="11408" yWindow="1882" windowWidth="24944" windowHeight="16231" xr2:uid="{25CE2C8F-8565-4AA0-BD94-A8BE459E03BF}"/>
  </bookViews>
  <sheets>
    <sheet name="17012022" sheetId="2" r:id="rId1"/>
  </sheets>
  <definedNames>
    <definedName name="_xlnm.Print_Area" localSheetId="0">'17012022'!$A$1:$K$46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2" l="1"/>
  <c r="I24" i="2" l="1"/>
  <c r="M25" i="2"/>
  <c r="H25" i="2" s="1"/>
  <c r="M24" i="2"/>
  <c r="H24" i="2" s="1"/>
  <c r="G26" i="2"/>
  <c r="I25" i="2" l="1"/>
  <c r="J25" i="2" s="1"/>
  <c r="H26" i="2"/>
  <c r="J24" i="2"/>
  <c r="J26" i="2" l="1"/>
  <c r="J27" i="2" s="1"/>
  <c r="J28" i="2" s="1"/>
</calcChain>
</file>

<file path=xl/sharedStrings.xml><?xml version="1.0" encoding="utf-8"?>
<sst xmlns="http://schemas.openxmlformats.org/spreadsheetml/2006/main" count="63" uniqueCount="56">
  <si>
    <t>BM.08.02</t>
  </si>
  <si>
    <t>=========================== BÁO GIÁ &amp; XÁC NHẬN ĐƠN HÀNG ===========================</t>
  </si>
  <si>
    <t>Số.:</t>
  </si>
  <si>
    <t xml:space="preserve">    Công ty : </t>
  </si>
  <si>
    <t xml:space="preserve">    Đại diện : </t>
  </si>
  <si>
    <t xml:space="preserve">    Chức vụ : </t>
  </si>
  <si>
    <t xml:space="preserve">    Địa chỉ : </t>
  </si>
  <si>
    <t xml:space="preserve">    Tel/Fax: </t>
  </si>
  <si>
    <t xml:space="preserve">    Email: </t>
  </si>
  <si>
    <t>Công ty Cổ phần Oristar (Oristar Corp.) Xin gửi đến Qúy công ty bảng báo giá</t>
  </si>
  <si>
    <t xml:space="preserve">   1. Chi tiết hàng hóa</t>
  </si>
  <si>
    <t>STT</t>
  </si>
  <si>
    <t>Tên hàng/Mã hàng
(Hợp kim)</t>
  </si>
  <si>
    <t>Kích thước (mm)</t>
  </si>
  <si>
    <t>Số lượng (Pcs)</t>
  </si>
  <si>
    <t>Khối lượng (kg)</t>
  </si>
  <si>
    <t>Đơn giá (VNĐ/Kg)</t>
  </si>
  <si>
    <t>Thành tiền (VNĐ)</t>
  </si>
  <si>
    <t xml:space="preserve">Cao </t>
  </si>
  <si>
    <t xml:space="preserve">Rộng </t>
  </si>
  <si>
    <t>Dài</t>
  </si>
  <si>
    <t xml:space="preserve">LME (USD/MT): </t>
  </si>
  <si>
    <t xml:space="preserve">Tỷ giá Vietcombank : </t>
  </si>
  <si>
    <t>Tổng cộng:</t>
  </si>
  <si>
    <t>Đơn giá</t>
  </si>
  <si>
    <t>Thuế GTGT VAT 10%</t>
  </si>
  <si>
    <t>Tổng giá trị đơn hàng</t>
  </si>
  <si>
    <t>- Khối lượng trên (tính theo barem đã thỏa thuận) là khối lượng thanh toán giữa hai bên.</t>
  </si>
  <si>
    <t xml:space="preserve">   3. Thanh toán</t>
  </si>
  <si>
    <t xml:space="preserve">- Thanh toán: </t>
  </si>
  <si>
    <t>- Tài khoản số:</t>
  </si>
  <si>
    <t xml:space="preserve">   4. Giao hàng</t>
  </si>
  <si>
    <t xml:space="preserve">- Giao hàng: </t>
  </si>
  <si>
    <t>.</t>
  </si>
  <si>
    <t xml:space="preserve">- Địa điểm giao hàng: </t>
  </si>
  <si>
    <t xml:space="preserve">   5. Tiêu chuẩn chất lượng</t>
  </si>
  <si>
    <t>- Hàng nguyên khổ:</t>
  </si>
  <si>
    <t>- Hàng gia công:</t>
  </si>
  <si>
    <t xml:space="preserve">   6. Thời gian khiếu nại:</t>
  </si>
  <si>
    <t>7.</t>
  </si>
  <si>
    <t>Đại Diện Bán Hàng</t>
  </si>
  <si>
    <t>Đại Diện Mua Hàng</t>
  </si>
  <si>
    <t>Ngày lấy giá</t>
  </si>
  <si>
    <t>Đồng tinh luyện thanh chữ nhật cạnh tròn, C1100 - 1/2H</t>
  </si>
  <si>
    <t>21.12.HL-07</t>
  </si>
  <si>
    <t>Hà Nội, ngày 17 tháng 01 năm 2022</t>
  </si>
  <si>
    <t xml:space="preserve">00192/BG/HN-22     </t>
  </si>
  <si>
    <t xml:space="preserve">   2. Hiệu lực báo giá: 17/01/2021</t>
  </si>
  <si>
    <t xml:space="preserve">Ghi chú khác: LME 9749 USD/MT; USD/VND 22570        </t>
  </si>
  <si>
    <t>LME Thoi diem</t>
  </si>
  <si>
    <t>SMM Thoi diem</t>
  </si>
  <si>
    <t>SMM Trung binh thang</t>
  </si>
  <si>
    <t>LME Trung binh thang</t>
  </si>
  <si>
    <t>LME Trung binh tuan</t>
  </si>
  <si>
    <t>SMM Trung binh tuan</t>
  </si>
  <si>
    <t>Ty gia VCB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</si>
</sst>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_-* #,##0.000\ _₫_-;\-* #,##0.000\ _₫_-;_-* &quot;-&quot;??\ _₫_-;_-@_-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5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22" fillId="4" borderId="0" applyNumberFormat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5" fillId="0" borderId="0" xfId="0" applyFont="1"/>
    <xf numFmtId="0" fontId="10" fillId="0" borderId="0" xfId="0" applyFont="1" applyAlignment="1">
      <alignment horizontal="right"/>
    </xf>
    <xf numFmtId="0" fontId="3" fillId="0" borderId="0" xfId="0" applyFont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right" vertical="center" wrapText="1"/>
    </xf>
    <xf numFmtId="43" fontId="14" fillId="2" borderId="1" xfId="0" applyNumberFormat="1" applyFont="1" applyFill="1" applyBorder="1" applyAlignment="1">
      <alignment horizontal="center" vertical="center" wrapText="1"/>
    </xf>
    <xf numFmtId="2" fontId="17" fillId="0" borderId="1" xfId="0" applyNumberFormat="1" applyFont="1" applyBorder="1" applyAlignment="1">
      <alignment vertical="center"/>
    </xf>
    <xf numFmtId="3" fontId="19" fillId="0" borderId="1" xfId="3" applyNumberFormat="1" applyFont="1" applyBorder="1" applyAlignment="1">
      <alignment vertical="center"/>
    </xf>
    <xf numFmtId="165" fontId="19" fillId="0" borderId="1" xfId="2" applyNumberFormat="1" applyFont="1" applyFill="1" applyBorder="1" applyAlignment="1">
      <alignment horizontal="center" vertical="center"/>
    </xf>
    <xf numFmtId="166" fontId="19" fillId="0" borderId="1" xfId="2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  <xf numFmtId="0" fontId="2" fillId="0" borderId="1" xfId="0" applyFont="1" applyBorder="1"/>
    <xf numFmtId="167" fontId="12" fillId="2" borderId="1" xfId="1" applyNumberFormat="1" applyFont="1" applyFill="1" applyBorder="1" applyAlignment="1">
      <alignment vertical="center" wrapText="1"/>
    </xf>
    <xf numFmtId="43" fontId="12" fillId="2" borderId="1" xfId="1" applyFont="1" applyFill="1" applyBorder="1" applyAlignment="1">
      <alignment vertical="center" wrapText="1"/>
    </xf>
    <xf numFmtId="0" fontId="3" fillId="0" borderId="1" xfId="0" applyFont="1" applyBorder="1"/>
    <xf numFmtId="43" fontId="12" fillId="2" borderId="1" xfId="0" applyNumberFormat="1" applyFont="1" applyFill="1" applyBorder="1" applyAlignment="1">
      <alignment horizontal="center" vertical="center" wrapText="1"/>
    </xf>
    <xf numFmtId="165" fontId="12" fillId="2" borderId="1" xfId="2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2" fillId="2" borderId="0" xfId="2" applyNumberFormat="1" applyFont="1" applyFill="1" applyBorder="1" applyAlignment="1">
      <alignment horizontal="center" vertical="center" wrapText="1"/>
    </xf>
    <xf numFmtId="164" fontId="3" fillId="0" borderId="0" xfId="2" applyFont="1"/>
    <xf numFmtId="0" fontId="14" fillId="2" borderId="0" xfId="0" applyFont="1" applyFill="1" applyAlignment="1">
      <alignment vertical="center" wrapText="1"/>
    </xf>
    <xf numFmtId="0" fontId="15" fillId="2" borderId="0" xfId="0" applyFont="1" applyFill="1" applyAlignment="1">
      <alignment vertical="center" wrapText="1"/>
    </xf>
    <xf numFmtId="49" fontId="11" fillId="0" borderId="0" xfId="0" applyNumberFormat="1" applyFont="1" applyAlignment="1">
      <alignment horizontal="right"/>
    </xf>
    <xf numFmtId="0" fontId="20" fillId="0" borderId="0" xfId="0" applyFont="1"/>
    <xf numFmtId="14" fontId="3" fillId="0" borderId="0" xfId="0" applyNumberFormat="1" applyFont="1"/>
    <xf numFmtId="14" fontId="0" fillId="0" borderId="0" xfId="0" applyNumberFormat="1"/>
    <xf numFmtId="167" fontId="14" fillId="2" borderId="1" xfId="0" applyNumberFormat="1" applyFont="1" applyFill="1" applyBorder="1" applyAlignment="1">
      <alignment horizontal="center" vertical="center" wrapText="1"/>
    </xf>
    <xf numFmtId="0" fontId="16" fillId="0" borderId="0" xfId="0" quotePrefix="1" applyFont="1"/>
    <xf numFmtId="0" fontId="16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0" fillId="0" borderId="0" xfId="0"/>
    <xf numFmtId="0" fontId="11" fillId="0" borderId="0" xfId="0" applyFont="1" applyAlignment="1">
      <alignment horizontal="right" vertical="top"/>
    </xf>
    <xf numFmtId="0" fontId="4" fillId="0" borderId="0" xfId="0" applyFont="1"/>
    <xf numFmtId="0" fontId="6" fillId="0" borderId="0" xfId="0" applyFont="1"/>
    <xf numFmtId="0" fontId="11" fillId="0" borderId="0" xfId="0" applyFont="1" applyAlignment="1">
      <alignment horizontal="right" vertical="center"/>
    </xf>
    <xf numFmtId="0" fontId="22" fillId="4" borderId="0" xfId="4"/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167" fontId="14" fillId="2" borderId="5" xfId="1" applyNumberFormat="1" applyFont="1" applyFill="1" applyBorder="1" applyAlignment="1">
      <alignment horizontal="center" vertical="center" wrapText="1"/>
    </xf>
    <xf numFmtId="167" fontId="14" fillId="2" borderId="6" xfId="1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4" fontId="12" fillId="2" borderId="0" xfId="0" quotePrefix="1" applyNumberFormat="1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6" fillId="0" borderId="0" xfId="0" quotePrefix="1" applyFont="1"/>
    <xf numFmtId="0" fontId="16" fillId="0" borderId="0" xfId="0" applyFont="1"/>
    <xf numFmtId="3" fontId="19" fillId="0" borderId="0" xfId="3" applyNumberFormat="1" applyFont="1" applyAlignment="1">
      <alignment horizontal="left" vertical="center" wrapText="1"/>
    </xf>
    <xf numFmtId="0" fontId="11" fillId="0" borderId="0" xfId="0" applyFont="1"/>
    <xf numFmtId="0" fontId="14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6" fillId="0" borderId="0" xfId="0" quotePrefix="1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7" fontId="12" fillId="2" borderId="1" xfId="1" applyNumberFormat="1" applyFont="1" applyFill="1" applyBorder="1" applyAlignment="1">
      <alignment horizontal="center" vertical="center" wrapText="1"/>
    </xf>
    <xf numFmtId="0" fontId="12" fillId="2" borderId="7" xfId="0" quotePrefix="1" applyFont="1" applyFill="1" applyBorder="1" applyAlignment="1">
      <alignment horizontal="left" vertical="center" wrapText="1"/>
    </xf>
    <xf numFmtId="0" fontId="0" fillId="0" borderId="0" xfId="0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top"/>
    </xf>
    <xf numFmtId="0" fontId="16" fillId="0" borderId="0" xfId="0" applyFont="1" applyAlignment="1">
      <alignment horizontal="left" vertical="top" wrapText="1"/>
    </xf>
    <xf numFmtId="0" fontId="14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 vertical="top" wrapText="1"/>
    </xf>
    <xf numFmtId="0" fontId="11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14" fillId="2" borderId="0" xfId="0" quotePrefix="1" applyFont="1" applyFill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0" xfId="0" applyFont="1"/>
    <xf numFmtId="0" fontId="7" fillId="0" borderId="0" xfId="0" quotePrefix="1" applyFont="1" applyAlignment="1">
      <alignment horizontal="center" vertical="center"/>
    </xf>
    <xf numFmtId="0" fontId="8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0" borderId="0" xfId="0" applyFont="1"/>
  </cellXfs>
  <cellStyles count="5">
    <cellStyle name="Comma" xfId="1" builtinId="3"/>
    <cellStyle name="Comma 2" xfId="2" xr:uid="{84385182-164F-49AD-8515-BF619A17217A}"/>
    <cellStyle name="Good" xfId="4" builtinId="26"/>
    <cellStyle name="Normal" xfId="0" builtinId="0"/>
    <cellStyle name="Normal 3" xfId="3" xr:uid="{54AC4B51-F650-4AF7-8103-96CFA49D3F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19051</xdr:rowOff>
    </xdr:from>
    <xdr:to>
      <xdr:col>4</xdr:col>
      <xdr:colOff>1314450</xdr:colOff>
      <xdr:row>16</xdr:row>
      <xdr:rowOff>66676</xdr:rowOff>
    </xdr:to>
    <xdr:sp macro="" textlink="">
      <xdr:nvSpPr>
        <xdr:cNvPr id="2" name="Flowchart: Alternate Process 1">
          <a:extLst>
            <a:ext uri="{FF2B5EF4-FFF2-40B4-BE49-F238E27FC236}">
              <a16:creationId xmlns:a16="http://schemas.microsoft.com/office/drawing/2014/main" id="{6FCFAA40-0C2E-4E3D-892E-3D2F3D09A3B2}"/>
            </a:ext>
          </a:extLst>
        </xdr:cNvPr>
        <xdr:cNvSpPr/>
      </xdr:nvSpPr>
      <xdr:spPr>
        <a:xfrm>
          <a:off x="133350" y="1895476"/>
          <a:ext cx="3819525" cy="1581150"/>
        </a:xfrm>
        <a:prstGeom prst="flowChartAlternateProcess">
          <a:avLst/>
        </a:prstGeom>
        <a:noFill/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10</xdr:col>
      <xdr:colOff>38100</xdr:colOff>
      <xdr:row>16</xdr:row>
      <xdr:rowOff>57150</xdr:rowOff>
    </xdr:to>
    <xdr:sp macro="" textlink="">
      <xdr:nvSpPr>
        <xdr:cNvPr id="3" name="Flowchart: Alternate Process 2">
          <a:extLst>
            <a:ext uri="{FF2B5EF4-FFF2-40B4-BE49-F238E27FC236}">
              <a16:creationId xmlns:a16="http://schemas.microsoft.com/office/drawing/2014/main" id="{6D20AE70-9EF9-47CE-8168-B95A39FCECD0}"/>
            </a:ext>
          </a:extLst>
        </xdr:cNvPr>
        <xdr:cNvSpPr/>
      </xdr:nvSpPr>
      <xdr:spPr>
        <a:xfrm>
          <a:off x="3952875" y="1876425"/>
          <a:ext cx="4267200" cy="1590675"/>
        </a:xfrm>
        <a:prstGeom prst="flowChartAlternateProcess">
          <a:avLst/>
        </a:prstGeom>
        <a:noFill/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F6B4-6229-4385-8D17-5DBB79EF284F}">
  <sheetPr>
    <pageSetUpPr fitToPage="1"/>
  </sheetPr>
  <dimension ref="A1:Q268"/>
  <sheetViews>
    <sheetView tabSelected="1" topLeftCell="A21" zoomScaleNormal="100" workbookViewId="0">
      <selection activeCell="E44" sqref="E44"/>
    </sheetView>
  </sheetViews>
  <sheetFormatPr defaultColWidth="9.1328125" defaultRowHeight="14.25" x14ac:dyDescent="0.45"/>
  <cols>
    <col min="1" max="1" width="5.33203125" style="35" customWidth="1"/>
    <col min="2" max="2" width="9.1328125" style="35"/>
    <col min="3" max="3" width="20.46484375" style="35" customWidth="1"/>
    <col min="4" max="6" width="12.1328125" style="35" customWidth="1"/>
    <col min="7" max="7" width="10.33203125" style="35" customWidth="1"/>
    <col min="8" max="8" width="11.46484375" style="35" customWidth="1"/>
    <col min="9" max="9" width="13.6640625" style="35" bestFit="1" customWidth="1"/>
    <col min="10" max="10" width="15.6640625" style="35" customWidth="1"/>
    <col min="11" max="11" width="0.6640625" style="35" customWidth="1"/>
    <col min="12" max="12" width="9.1328125" style="35"/>
    <col min="13" max="13" width="8.6640625" style="35" bestFit="1" customWidth="1"/>
    <col min="14" max="14" width="15.6640625" style="35" customWidth="1"/>
    <col min="15" max="15" width="14.796875" style="35" bestFit="1" customWidth="1"/>
    <col min="16" max="16" width="11.46484375" style="35" bestFit="1" customWidth="1"/>
    <col min="17" max="16384" width="9.1328125" style="35"/>
  </cols>
  <sheetData>
    <row r="1" spans="1:17" x14ac:dyDescent="0.45">
      <c r="B1" s="83" t="s">
        <v>0</v>
      </c>
      <c r="C1" s="83"/>
      <c r="I1" s="84"/>
      <c r="J1" s="84"/>
    </row>
    <row r="2" spans="1:17" x14ac:dyDescent="0.45">
      <c r="B2" s="60"/>
      <c r="C2" s="60"/>
      <c r="I2" s="84"/>
      <c r="J2" s="84"/>
    </row>
    <row r="3" spans="1:17" ht="22.5" customHeight="1" x14ac:dyDescent="0.45">
      <c r="A3" s="1"/>
      <c r="B3" s="60"/>
      <c r="C3" s="60"/>
      <c r="D3" s="1"/>
      <c r="E3" s="1"/>
      <c r="F3" s="1"/>
      <c r="G3" s="1"/>
      <c r="H3" s="1"/>
      <c r="I3" s="84"/>
      <c r="J3" s="84"/>
      <c r="K3" s="1"/>
      <c r="L3" s="1"/>
      <c r="M3" s="1"/>
      <c r="N3" s="1"/>
      <c r="O3" s="1"/>
      <c r="P3" s="1"/>
      <c r="Q3" s="1"/>
    </row>
    <row r="4" spans="1:17" x14ac:dyDescent="0.45">
      <c r="A4" s="1"/>
      <c r="B4" s="85"/>
      <c r="C4" s="85"/>
      <c r="D4" s="85"/>
      <c r="E4" s="85"/>
      <c r="F4" s="85"/>
      <c r="G4" s="2"/>
      <c r="H4" s="37"/>
      <c r="J4" s="1"/>
      <c r="K4" s="1"/>
      <c r="L4" s="1"/>
      <c r="M4" s="1"/>
      <c r="N4" s="1"/>
      <c r="O4" s="1"/>
      <c r="P4" s="1"/>
      <c r="Q4" s="1"/>
    </row>
    <row r="5" spans="1:17" x14ac:dyDescent="0.45">
      <c r="A5" s="1"/>
      <c r="B5" s="76"/>
      <c r="C5" s="76"/>
      <c r="D5" s="76"/>
      <c r="E5" s="38"/>
      <c r="F5" s="1"/>
      <c r="G5" s="1"/>
      <c r="H5" s="38"/>
      <c r="J5" s="1"/>
      <c r="K5" s="1"/>
      <c r="L5" s="1"/>
      <c r="M5" s="1"/>
      <c r="N5" s="1"/>
      <c r="O5" s="1"/>
      <c r="P5" s="1"/>
      <c r="Q5" s="1"/>
    </row>
    <row r="6" spans="1:17" x14ac:dyDescent="0.45">
      <c r="A6" s="1"/>
      <c r="B6" s="76"/>
      <c r="C6" s="76"/>
      <c r="D6" s="76"/>
      <c r="E6" s="38"/>
      <c r="F6" s="1"/>
      <c r="G6" s="1"/>
      <c r="H6" s="38"/>
      <c r="J6" s="1"/>
      <c r="K6" s="1"/>
      <c r="L6" s="1"/>
      <c r="M6" s="1"/>
      <c r="N6" s="1"/>
      <c r="O6" s="1"/>
      <c r="P6" s="1"/>
      <c r="Q6" s="1"/>
    </row>
    <row r="7" spans="1:17" ht="30.75" customHeight="1" x14ac:dyDescent="0.45">
      <c r="A7" s="77" t="s">
        <v>1</v>
      </c>
      <c r="B7" s="77"/>
      <c r="C7" s="77"/>
      <c r="D7" s="77"/>
      <c r="E7" s="77"/>
      <c r="F7" s="77"/>
      <c r="G7" s="77"/>
      <c r="H7" s="77"/>
      <c r="I7" s="77"/>
      <c r="J7" s="77"/>
      <c r="K7" s="1"/>
      <c r="L7" s="1"/>
      <c r="M7" s="1"/>
      <c r="N7" s="1"/>
      <c r="O7" s="1"/>
      <c r="P7" s="1"/>
      <c r="Q7" s="1"/>
    </row>
    <row r="8" spans="1:17" hidden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45">
      <c r="A9" s="1"/>
      <c r="B9" s="78" t="s">
        <v>45</v>
      </c>
      <c r="C9" s="79"/>
      <c r="D9" s="79"/>
      <c r="E9" s="79"/>
      <c r="F9" s="3" t="s">
        <v>2</v>
      </c>
      <c r="G9" s="78" t="s">
        <v>46</v>
      </c>
      <c r="H9" s="79"/>
      <c r="I9" s="79"/>
      <c r="J9" s="79"/>
      <c r="K9" s="1"/>
      <c r="L9" s="1"/>
      <c r="M9" s="1"/>
      <c r="N9" s="1"/>
      <c r="O9" s="1"/>
      <c r="P9" s="1"/>
      <c r="Q9" s="1"/>
    </row>
    <row r="10" spans="1:17" ht="4.5" customHeight="1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25.5" customHeight="1" x14ac:dyDescent="0.45">
      <c r="A11" s="80" t="s">
        <v>3</v>
      </c>
      <c r="B11" s="80"/>
      <c r="C11" s="81"/>
      <c r="D11" s="81"/>
      <c r="E11" s="81"/>
      <c r="F11" s="39" t="s">
        <v>3</v>
      </c>
      <c r="G11" s="47"/>
      <c r="H11" s="82"/>
      <c r="I11" s="82"/>
      <c r="J11" s="82"/>
      <c r="K11" s="4"/>
      <c r="L11" s="1"/>
      <c r="M11" s="1"/>
      <c r="N11" s="1"/>
      <c r="O11" s="1"/>
      <c r="P11" s="1"/>
      <c r="Q11" s="1"/>
    </row>
    <row r="12" spans="1:17" ht="15.75" x14ac:dyDescent="0.5">
      <c r="A12" s="70" t="s">
        <v>4</v>
      </c>
      <c r="B12" s="70"/>
      <c r="C12" s="52"/>
      <c r="D12" s="53"/>
      <c r="E12" s="53"/>
      <c r="F12" s="33" t="s">
        <v>4</v>
      </c>
      <c r="G12" s="52"/>
      <c r="H12" s="53"/>
      <c r="I12" s="53"/>
      <c r="J12" s="53"/>
      <c r="K12" s="4"/>
      <c r="L12" s="1"/>
      <c r="M12" s="40" t="s">
        <v>49</v>
      </c>
      <c r="N12" s="40"/>
      <c r="O12" s="40">
        <v>9050</v>
      </c>
      <c r="P12" s="1"/>
      <c r="Q12" s="1"/>
    </row>
    <row r="13" spans="1:17" ht="15.75" x14ac:dyDescent="0.5">
      <c r="A13" s="70" t="s">
        <v>5</v>
      </c>
      <c r="B13" s="70"/>
      <c r="C13" s="52"/>
      <c r="D13" s="53"/>
      <c r="E13" s="53"/>
      <c r="F13" s="33" t="s">
        <v>5</v>
      </c>
      <c r="G13" s="52"/>
      <c r="H13" s="53"/>
      <c r="I13" s="53"/>
      <c r="J13" s="53"/>
      <c r="K13" s="4"/>
      <c r="L13" s="1"/>
      <c r="M13" s="40" t="s">
        <v>52</v>
      </c>
      <c r="N13" s="40"/>
      <c r="O13" s="40">
        <v>9544</v>
      </c>
      <c r="P13" s="1"/>
      <c r="Q13" s="1"/>
    </row>
    <row r="14" spans="1:17" ht="32.25" customHeight="1" x14ac:dyDescent="0.5">
      <c r="A14" s="66" t="s">
        <v>6</v>
      </c>
      <c r="B14" s="66"/>
      <c r="C14" s="67"/>
      <c r="D14" s="67"/>
      <c r="E14" s="67"/>
      <c r="F14" s="36" t="s">
        <v>6</v>
      </c>
      <c r="G14" s="68"/>
      <c r="H14" s="69"/>
      <c r="I14" s="69"/>
      <c r="J14" s="69"/>
      <c r="K14" s="4"/>
      <c r="L14" s="1"/>
      <c r="M14" s="40" t="s">
        <v>53</v>
      </c>
      <c r="N14" s="40"/>
      <c r="O14" s="40">
        <v>9431</v>
      </c>
      <c r="P14" s="1"/>
      <c r="Q14" s="1"/>
    </row>
    <row r="15" spans="1:17" ht="15.75" x14ac:dyDescent="0.5">
      <c r="A15" s="70" t="s">
        <v>7</v>
      </c>
      <c r="B15" s="70"/>
      <c r="C15" s="71"/>
      <c r="D15" s="71"/>
      <c r="E15" s="71"/>
      <c r="F15" s="33" t="s">
        <v>7</v>
      </c>
      <c r="G15" s="72"/>
      <c r="H15" s="53"/>
      <c r="I15" s="53"/>
      <c r="J15" s="53"/>
      <c r="K15" s="4"/>
      <c r="L15" s="1"/>
      <c r="M15" s="40" t="s">
        <v>50</v>
      </c>
      <c r="N15" s="40"/>
      <c r="O15" s="40">
        <v>9455</v>
      </c>
      <c r="P15" s="1"/>
      <c r="Q15" s="1"/>
    </row>
    <row r="16" spans="1:17" ht="15.75" x14ac:dyDescent="0.5">
      <c r="A16" s="70" t="s">
        <v>8</v>
      </c>
      <c r="B16" s="70"/>
      <c r="C16" s="60"/>
      <c r="D16" s="60"/>
      <c r="E16" s="60"/>
      <c r="F16" s="33" t="s">
        <v>8</v>
      </c>
      <c r="G16" s="60"/>
      <c r="H16" s="60"/>
      <c r="I16" s="60"/>
      <c r="J16" s="60"/>
      <c r="K16" s="4"/>
      <c r="L16" s="1"/>
      <c r="M16" s="40" t="s">
        <v>51</v>
      </c>
      <c r="N16" s="40"/>
      <c r="O16" s="40">
        <v>9333</v>
      </c>
      <c r="P16" s="1"/>
      <c r="Q16" s="1"/>
    </row>
    <row r="17" spans="1:17" ht="13.05" customHeight="1" x14ac:dyDescent="0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40" t="s">
        <v>54</v>
      </c>
      <c r="N17" s="40"/>
      <c r="O17" s="40">
        <v>9422</v>
      </c>
      <c r="P17" s="1"/>
      <c r="Q17" s="1"/>
    </row>
    <row r="18" spans="1:17" ht="15.75" x14ac:dyDescent="0.5">
      <c r="A18" s="51" t="s">
        <v>9</v>
      </c>
      <c r="B18" s="51"/>
      <c r="C18" s="51"/>
      <c r="D18" s="51"/>
      <c r="E18" s="51"/>
      <c r="F18" s="51"/>
      <c r="G18" s="51"/>
      <c r="H18" s="51"/>
      <c r="I18" s="51"/>
      <c r="J18" s="51"/>
      <c r="K18" s="31"/>
      <c r="L18" s="1"/>
      <c r="M18" s="40" t="s">
        <v>55</v>
      </c>
      <c r="N18" s="40"/>
      <c r="O18" s="40">
        <v>22445</v>
      </c>
      <c r="P18" s="1"/>
      <c r="Q18" s="1"/>
    </row>
    <row r="19" spans="1:17" ht="15.4" x14ac:dyDescent="0.45">
      <c r="A19" s="51" t="s">
        <v>10</v>
      </c>
      <c r="B19" s="51"/>
      <c r="C19" s="51"/>
      <c r="D19" s="51"/>
      <c r="E19" s="31"/>
      <c r="F19" s="31"/>
      <c r="G19" s="31"/>
      <c r="H19" s="31"/>
      <c r="I19" s="31"/>
      <c r="J19" s="31"/>
      <c r="K19" s="31"/>
      <c r="L19" s="1"/>
      <c r="M19" s="1"/>
      <c r="N19" s="1"/>
      <c r="O19" s="1"/>
      <c r="P19" s="1"/>
      <c r="Q19" s="1"/>
    </row>
    <row r="20" spans="1:17" ht="15" customHeight="1" x14ac:dyDescent="0.45">
      <c r="A20" s="62" t="s">
        <v>11</v>
      </c>
      <c r="B20" s="61" t="s">
        <v>12</v>
      </c>
      <c r="C20" s="61"/>
      <c r="D20" s="61" t="s">
        <v>13</v>
      </c>
      <c r="E20" s="61"/>
      <c r="F20" s="61"/>
      <c r="G20" s="73" t="s">
        <v>14</v>
      </c>
      <c r="H20" s="61" t="s">
        <v>15</v>
      </c>
      <c r="I20" s="61" t="s">
        <v>16</v>
      </c>
      <c r="J20" s="61" t="s">
        <v>17</v>
      </c>
      <c r="K20" s="61"/>
      <c r="L20" s="1"/>
      <c r="M20" s="1"/>
      <c r="N20" s="1"/>
      <c r="O20" s="1"/>
      <c r="P20" s="1"/>
      <c r="Q20" s="1"/>
    </row>
    <row r="21" spans="1:17" ht="15" customHeight="1" x14ac:dyDescent="0.45">
      <c r="A21" s="62"/>
      <c r="B21" s="61"/>
      <c r="C21" s="61"/>
      <c r="D21" s="61"/>
      <c r="E21" s="61"/>
      <c r="F21" s="61"/>
      <c r="G21" s="74"/>
      <c r="H21" s="61"/>
      <c r="I21" s="62"/>
      <c r="J21" s="61"/>
      <c r="K21" s="61"/>
      <c r="L21" s="1"/>
      <c r="M21" s="1"/>
      <c r="N21" s="1"/>
      <c r="O21" s="1"/>
      <c r="P21" s="1"/>
    </row>
    <row r="22" spans="1:17" ht="15" customHeight="1" x14ac:dyDescent="0.45">
      <c r="A22" s="62"/>
      <c r="B22" s="61"/>
      <c r="C22" s="61"/>
      <c r="D22" s="34" t="s">
        <v>18</v>
      </c>
      <c r="E22" s="34" t="s">
        <v>19</v>
      </c>
      <c r="F22" s="34" t="s">
        <v>20</v>
      </c>
      <c r="G22" s="75"/>
      <c r="H22" s="61"/>
      <c r="I22" s="62"/>
      <c r="J22" s="61"/>
      <c r="K22" s="61"/>
      <c r="L22" s="1"/>
      <c r="M22" s="1"/>
      <c r="N22" s="1"/>
      <c r="O22" s="1"/>
      <c r="P22" s="1" t="s">
        <v>42</v>
      </c>
    </row>
    <row r="23" spans="1:17" ht="15" customHeight="1" x14ac:dyDescent="0.45">
      <c r="A23" s="63" t="s">
        <v>44</v>
      </c>
      <c r="B23" s="64"/>
      <c r="C23" s="64"/>
      <c r="D23" s="64"/>
      <c r="E23" s="64"/>
      <c r="F23" s="64"/>
      <c r="G23" s="64"/>
      <c r="H23" s="64"/>
      <c r="I23" s="64"/>
      <c r="J23" s="64"/>
      <c r="K23" s="65"/>
      <c r="L23" s="1"/>
      <c r="M23" s="1"/>
      <c r="N23" s="1"/>
      <c r="O23" s="1"/>
      <c r="P23" s="1"/>
    </row>
    <row r="24" spans="1:17" ht="31.5" customHeight="1" x14ac:dyDescent="0.45">
      <c r="A24" s="5">
        <v>1</v>
      </c>
      <c r="B24" s="41" t="s">
        <v>43</v>
      </c>
      <c r="C24" s="42"/>
      <c r="D24" s="6">
        <v>10</v>
      </c>
      <c r="E24" s="6">
        <v>80</v>
      </c>
      <c r="F24" s="6">
        <v>4000</v>
      </c>
      <c r="G24" s="7">
        <v>1</v>
      </c>
      <c r="H24" s="8">
        <f>G24*M24</f>
        <v>27.8703</v>
      </c>
      <c r="I24" s="29">
        <f>+$O$27</f>
        <v>248925</v>
      </c>
      <c r="J24" s="43">
        <f>H24*I24</f>
        <v>6937614.4275000002</v>
      </c>
      <c r="K24" s="44"/>
      <c r="L24" s="1"/>
      <c r="M24" s="9">
        <f>(D24*E24 - (D24*D24*0.215))* 0.0358</f>
        <v>27.8703</v>
      </c>
      <c r="N24" s="10" t="s">
        <v>21</v>
      </c>
      <c r="O24" s="11">
        <v>9749</v>
      </c>
      <c r="P24" s="27">
        <v>44578</v>
      </c>
    </row>
    <row r="25" spans="1:17" ht="31.5" customHeight="1" x14ac:dyDescent="0.45">
      <c r="A25" s="5">
        <v>2</v>
      </c>
      <c r="B25" s="41" t="s">
        <v>43</v>
      </c>
      <c r="C25" s="42"/>
      <c r="D25" s="6">
        <v>10</v>
      </c>
      <c r="E25" s="6">
        <v>50</v>
      </c>
      <c r="F25" s="6">
        <v>4000</v>
      </c>
      <c r="G25" s="7">
        <v>482</v>
      </c>
      <c r="H25" s="8">
        <f>G25*M25</f>
        <v>8256.8045999999995</v>
      </c>
      <c r="I25" s="29">
        <f>+$O$27</f>
        <v>248925</v>
      </c>
      <c r="J25" s="43">
        <f t="shared" ref="J25" si="0">H25*I25</f>
        <v>2055325085.0549998</v>
      </c>
      <c r="K25" s="44"/>
      <c r="L25" s="1"/>
      <c r="M25" s="9">
        <f>(D25*E25 - (D25*D25*0.215))* 0.0358</f>
        <v>17.130299999999998</v>
      </c>
      <c r="N25" s="10" t="s">
        <v>22</v>
      </c>
      <c r="O25" s="12">
        <v>22.57</v>
      </c>
      <c r="P25" s="27">
        <v>44578</v>
      </c>
    </row>
    <row r="26" spans="1:17" ht="33.75" customHeight="1" x14ac:dyDescent="0.45">
      <c r="A26" s="5"/>
      <c r="B26" s="56" t="s">
        <v>23</v>
      </c>
      <c r="C26" s="57"/>
      <c r="D26" s="13"/>
      <c r="E26" s="13"/>
      <c r="F26" s="14"/>
      <c r="G26" s="15">
        <f>SUM(G24:G25)</f>
        <v>483</v>
      </c>
      <c r="H26" s="16">
        <f>SUM(H24:H25)</f>
        <v>8284.6749</v>
      </c>
      <c r="I26" s="15"/>
      <c r="J26" s="58">
        <f>SUM(J24:K25)</f>
        <v>2062262699.4824998</v>
      </c>
      <c r="K26" s="58"/>
      <c r="L26" s="1"/>
      <c r="M26" s="9"/>
      <c r="N26" s="10"/>
      <c r="O26" s="12"/>
      <c r="P26" s="28"/>
    </row>
    <row r="27" spans="1:17" ht="31.5" customHeight="1" x14ac:dyDescent="0.5">
      <c r="A27" s="5"/>
      <c r="B27" s="56" t="s">
        <v>25</v>
      </c>
      <c r="C27" s="57"/>
      <c r="D27" s="13"/>
      <c r="E27" s="13"/>
      <c r="F27" s="14"/>
      <c r="G27" s="13"/>
      <c r="H27" s="18"/>
      <c r="I27" s="19"/>
      <c r="J27" s="58">
        <f>J26*0.1</f>
        <v>206226269.94825</v>
      </c>
      <c r="K27" s="58"/>
      <c r="L27" s="1"/>
      <c r="M27" s="22"/>
      <c r="N27" s="17" t="s">
        <v>24</v>
      </c>
      <c r="O27" s="40">
        <f>ROUND((O24+1280)*O25,0)</f>
        <v>248925</v>
      </c>
    </row>
    <row r="28" spans="1:17" ht="31.5" customHeight="1" x14ac:dyDescent="0.45">
      <c r="A28" s="5"/>
      <c r="B28" s="56" t="s">
        <v>26</v>
      </c>
      <c r="C28" s="57"/>
      <c r="D28" s="13"/>
      <c r="E28" s="13"/>
      <c r="F28" s="14"/>
      <c r="G28" s="13"/>
      <c r="H28" s="18"/>
      <c r="I28" s="19"/>
      <c r="J28" s="58">
        <f>J26+J27</f>
        <v>2268488969.4307499</v>
      </c>
      <c r="K28" s="58"/>
      <c r="L28" s="1"/>
      <c r="M28" s="22"/>
    </row>
    <row r="29" spans="1:17" ht="31.5" customHeight="1" x14ac:dyDescent="0.45">
      <c r="A29" s="20"/>
      <c r="B29" s="59" t="s">
        <v>27</v>
      </c>
      <c r="C29" s="59"/>
      <c r="D29" s="59"/>
      <c r="E29" s="59"/>
      <c r="F29" s="59"/>
      <c r="G29" s="59"/>
      <c r="H29" s="59"/>
      <c r="I29" s="59"/>
      <c r="J29" s="59"/>
      <c r="K29" s="21"/>
      <c r="L29" s="1"/>
      <c r="M29" s="22"/>
    </row>
    <row r="30" spans="1:17" ht="15.75" x14ac:dyDescent="0.45">
      <c r="A30" s="32" t="s">
        <v>47</v>
      </c>
      <c r="B30" s="32"/>
      <c r="C30" s="32"/>
      <c r="D30" s="23"/>
      <c r="E30" s="24"/>
      <c r="F30" s="24"/>
      <c r="G30" s="31"/>
      <c r="H30" s="31"/>
      <c r="I30" s="31"/>
      <c r="J30" s="31"/>
      <c r="K30" s="31"/>
      <c r="L30" s="1"/>
      <c r="M30" s="22"/>
    </row>
    <row r="31" spans="1:17" ht="15.4" x14ac:dyDescent="0.45">
      <c r="A31" s="51" t="s">
        <v>28</v>
      </c>
      <c r="B31" s="51"/>
      <c r="C31" s="51"/>
      <c r="D31" s="31"/>
      <c r="E31" s="31"/>
      <c r="F31" s="31"/>
      <c r="G31" s="31"/>
      <c r="H31" s="31"/>
      <c r="I31" s="31"/>
      <c r="J31" s="31"/>
      <c r="K31" s="31"/>
      <c r="L31" s="1"/>
      <c r="M31" s="22"/>
    </row>
    <row r="32" spans="1:17" ht="15.4" x14ac:dyDescent="0.45">
      <c r="A32" s="31"/>
      <c r="B32" s="30" t="s">
        <v>29</v>
      </c>
      <c r="C32" s="31"/>
      <c r="D32" s="52"/>
      <c r="E32" s="52"/>
      <c r="F32" s="52"/>
      <c r="G32" s="52"/>
      <c r="H32" s="52"/>
      <c r="I32" s="52"/>
      <c r="J32" s="52"/>
      <c r="K32" s="31"/>
      <c r="L32" s="1"/>
      <c r="M32" s="22"/>
    </row>
    <row r="33" spans="1:16" ht="15.75" x14ac:dyDescent="0.45">
      <c r="A33" s="31"/>
      <c r="B33" s="48" t="s">
        <v>30</v>
      </c>
      <c r="C33" s="49"/>
      <c r="D33" s="52"/>
      <c r="E33" s="53"/>
      <c r="F33" s="53"/>
      <c r="G33" s="53"/>
      <c r="H33" s="53"/>
      <c r="I33" s="53"/>
      <c r="J33" s="53"/>
      <c r="K33" s="31"/>
      <c r="L33" s="1"/>
    </row>
    <row r="34" spans="1:16" ht="15.4" x14ac:dyDescent="0.45">
      <c r="A34" s="51" t="s">
        <v>31</v>
      </c>
      <c r="B34" s="51"/>
      <c r="C34" s="51"/>
      <c r="D34" s="31"/>
      <c r="E34" s="31"/>
      <c r="F34" s="31"/>
      <c r="G34" s="31"/>
      <c r="H34" s="31"/>
      <c r="I34" s="31"/>
      <c r="J34" s="31"/>
      <c r="K34" s="31"/>
      <c r="L34" s="1"/>
    </row>
    <row r="35" spans="1:16" ht="15.4" x14ac:dyDescent="0.45">
      <c r="A35" s="31"/>
      <c r="B35" s="30" t="s">
        <v>32</v>
      </c>
      <c r="C35" s="31"/>
      <c r="D35" s="46"/>
      <c r="E35" s="47"/>
      <c r="F35" s="47"/>
      <c r="G35" s="47"/>
      <c r="H35" s="47"/>
      <c r="I35" s="47"/>
      <c r="J35" s="47"/>
      <c r="K35" s="31" t="s">
        <v>33</v>
      </c>
      <c r="L35" s="1"/>
      <c r="M35" s="22"/>
    </row>
    <row r="36" spans="1:16" ht="15.4" x14ac:dyDescent="0.45">
      <c r="A36" s="31"/>
      <c r="B36" s="48" t="s">
        <v>34</v>
      </c>
      <c r="C36" s="49"/>
      <c r="D36" s="50"/>
      <c r="E36" s="50"/>
      <c r="F36" s="50"/>
      <c r="G36" s="50"/>
      <c r="H36" s="50"/>
      <c r="I36" s="50"/>
      <c r="J36" s="50"/>
      <c r="K36" s="31"/>
      <c r="L36" s="1"/>
      <c r="M36" s="22"/>
    </row>
    <row r="37" spans="1:16" ht="15.4" x14ac:dyDescent="0.45">
      <c r="A37" s="51" t="s">
        <v>35</v>
      </c>
      <c r="B37" s="51"/>
      <c r="C37" s="51"/>
      <c r="D37" s="31"/>
      <c r="E37" s="31"/>
      <c r="F37" s="31"/>
      <c r="G37" s="31"/>
      <c r="H37" s="31"/>
      <c r="I37" s="31"/>
      <c r="J37" s="31"/>
      <c r="K37" s="31"/>
      <c r="L37" s="1"/>
      <c r="M37" s="22"/>
      <c r="P37" s="1"/>
    </row>
    <row r="38" spans="1:16" ht="15.75" x14ac:dyDescent="0.45">
      <c r="A38" s="31"/>
      <c r="B38" s="48" t="s">
        <v>36</v>
      </c>
      <c r="C38" s="49"/>
      <c r="D38" s="52"/>
      <c r="E38" s="53"/>
      <c r="F38" s="53"/>
      <c r="G38" s="53"/>
      <c r="H38" s="53"/>
      <c r="I38" s="53"/>
      <c r="J38" s="53"/>
      <c r="K38" s="31"/>
      <c r="L38" s="1"/>
      <c r="M38" s="22"/>
      <c r="P38" s="1"/>
    </row>
    <row r="39" spans="1:16" ht="15.75" x14ac:dyDescent="0.45">
      <c r="A39" s="31"/>
      <c r="B39" s="48" t="s">
        <v>37</v>
      </c>
      <c r="C39" s="49"/>
      <c r="D39" s="52"/>
      <c r="E39" s="53"/>
      <c r="F39" s="53"/>
      <c r="G39" s="53"/>
      <c r="H39" s="53"/>
      <c r="I39" s="53"/>
      <c r="J39" s="53"/>
      <c r="K39" s="31"/>
      <c r="L39" s="1"/>
      <c r="M39" s="22"/>
      <c r="P39" s="1"/>
    </row>
    <row r="40" spans="1:16" ht="15.4" x14ac:dyDescent="0.45">
      <c r="A40" s="51" t="s">
        <v>38</v>
      </c>
      <c r="B40" s="51"/>
      <c r="C40" s="51"/>
      <c r="D40" s="49"/>
      <c r="E40" s="49"/>
      <c r="F40" s="49"/>
      <c r="G40" s="49"/>
      <c r="H40" s="49"/>
      <c r="I40" s="49"/>
      <c r="J40" s="49"/>
      <c r="K40" s="31"/>
      <c r="L40" s="1"/>
      <c r="M40" s="22"/>
      <c r="P40" s="1"/>
    </row>
    <row r="41" spans="1:16" ht="15.4" x14ac:dyDescent="0.45">
      <c r="A41" s="31"/>
      <c r="B41" s="54"/>
      <c r="C41" s="55"/>
      <c r="D41" s="55"/>
      <c r="E41" s="55"/>
      <c r="F41" s="55"/>
      <c r="G41" s="55"/>
      <c r="H41" s="55"/>
      <c r="I41" s="55"/>
      <c r="J41" s="55"/>
      <c r="K41" s="31"/>
      <c r="L41" s="1"/>
      <c r="M41" s="22"/>
      <c r="P41" s="1"/>
    </row>
    <row r="42" spans="1:16" ht="15.4" x14ac:dyDescent="0.45">
      <c r="A42" s="31"/>
      <c r="B42" s="55"/>
      <c r="C42" s="55"/>
      <c r="D42" s="55"/>
      <c r="E42" s="55"/>
      <c r="F42" s="55"/>
      <c r="G42" s="55"/>
      <c r="H42" s="55"/>
      <c r="I42" s="55"/>
      <c r="J42" s="55"/>
      <c r="K42" s="31"/>
      <c r="L42" s="1"/>
      <c r="M42" s="1"/>
      <c r="P42" s="1"/>
    </row>
    <row r="43" spans="1:16" ht="15.75" x14ac:dyDescent="0.5">
      <c r="A43" s="25" t="s">
        <v>39</v>
      </c>
      <c r="B43" s="32" t="s">
        <v>48</v>
      </c>
      <c r="C43" s="26"/>
      <c r="D43" s="26"/>
      <c r="E43" s="26"/>
      <c r="F43" s="26"/>
      <c r="G43" s="26"/>
      <c r="H43" s="26"/>
      <c r="I43" s="26"/>
      <c r="J43" s="26"/>
      <c r="K43" s="31"/>
      <c r="L43" s="1"/>
      <c r="M43" s="1"/>
      <c r="P43" s="1"/>
    </row>
    <row r="44" spans="1:16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P44" s="1"/>
    </row>
    <row r="45" spans="1:16" x14ac:dyDescent="0.45">
      <c r="A45" s="1"/>
      <c r="B45" s="45" t="s">
        <v>40</v>
      </c>
      <c r="C45" s="45"/>
      <c r="D45" s="45"/>
      <c r="E45" s="1"/>
      <c r="F45" s="1"/>
      <c r="G45" s="45" t="s">
        <v>41</v>
      </c>
      <c r="H45" s="45"/>
      <c r="I45" s="45"/>
      <c r="J45" s="45"/>
      <c r="K45" s="1"/>
      <c r="L45" s="1"/>
      <c r="M45" s="1"/>
      <c r="P45" s="1"/>
    </row>
    <row r="46" spans="1:16" x14ac:dyDescent="0.45">
      <c r="A46" s="1"/>
      <c r="B46" s="45"/>
      <c r="C46" s="45"/>
      <c r="D46" s="45"/>
      <c r="E46" s="1"/>
      <c r="F46" s="1"/>
      <c r="G46" s="45"/>
      <c r="H46" s="45"/>
      <c r="I46" s="45"/>
      <c r="J46" s="45"/>
      <c r="K46" s="1"/>
      <c r="L46" s="1"/>
      <c r="M46" s="1"/>
      <c r="P46" s="1"/>
    </row>
    <row r="47" spans="1:16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7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7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7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7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7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7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7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7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7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7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7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7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7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7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7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 customHeight="1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22.5" customHeight="1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 customHeight="1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 customHeight="1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45">
      <c r="L238" s="1"/>
      <c r="M238" s="1"/>
      <c r="N238" s="1"/>
      <c r="O238" s="1"/>
      <c r="P238" s="1"/>
      <c r="Q238" s="1"/>
    </row>
    <row r="239" spans="1:17" x14ac:dyDescent="0.45">
      <c r="L239" s="1"/>
      <c r="M239" s="1"/>
      <c r="N239" s="1"/>
      <c r="O239" s="1"/>
      <c r="P239" s="1"/>
      <c r="Q239" s="1"/>
    </row>
    <row r="240" spans="1:17" x14ac:dyDescent="0.45">
      <c r="L240" s="1"/>
      <c r="M240" s="1"/>
      <c r="N240" s="1"/>
      <c r="O240" s="1"/>
      <c r="P240" s="1"/>
      <c r="Q240" s="1"/>
    </row>
    <row r="241" spans="12:17" x14ac:dyDescent="0.45">
      <c r="L241" s="1"/>
      <c r="M241" s="1"/>
      <c r="N241" s="1"/>
      <c r="O241" s="1"/>
      <c r="P241" s="1"/>
      <c r="Q241" s="1"/>
    </row>
    <row r="242" spans="12:17" x14ac:dyDescent="0.45">
      <c r="L242" s="1"/>
      <c r="M242" s="1"/>
      <c r="N242" s="1"/>
      <c r="O242" s="1"/>
      <c r="P242" s="1"/>
      <c r="Q242" s="1"/>
    </row>
    <row r="243" spans="12:17" x14ac:dyDescent="0.45">
      <c r="L243" s="1"/>
      <c r="M243" s="1"/>
      <c r="N243" s="1"/>
      <c r="O243" s="1"/>
      <c r="P243" s="1"/>
      <c r="Q243" s="1"/>
    </row>
    <row r="244" spans="12:17" x14ac:dyDescent="0.45">
      <c r="L244" s="1"/>
      <c r="M244" s="1"/>
      <c r="N244" s="1"/>
      <c r="O244" s="1"/>
      <c r="P244" s="1"/>
      <c r="Q244" s="1"/>
    </row>
    <row r="245" spans="12:17" x14ac:dyDescent="0.45">
      <c r="L245" s="1"/>
      <c r="M245" s="1"/>
      <c r="N245" s="1"/>
      <c r="O245" s="1"/>
      <c r="P245" s="1"/>
      <c r="Q245" s="1"/>
    </row>
    <row r="246" spans="12:17" x14ac:dyDescent="0.45">
      <c r="L246" s="1"/>
      <c r="M246" s="1"/>
      <c r="N246" s="1"/>
      <c r="O246" s="1"/>
      <c r="P246" s="1"/>
      <c r="Q246" s="1"/>
    </row>
    <row r="247" spans="12:17" x14ac:dyDescent="0.45">
      <c r="L247" s="1"/>
      <c r="M247" s="1"/>
      <c r="N247" s="1"/>
      <c r="O247" s="1"/>
      <c r="P247" s="1"/>
      <c r="Q247" s="1"/>
    </row>
    <row r="248" spans="12:17" x14ac:dyDescent="0.45">
      <c r="L248" s="1"/>
      <c r="M248" s="1"/>
      <c r="N248" s="1"/>
      <c r="O248" s="1"/>
      <c r="P248" s="1"/>
      <c r="Q248" s="1"/>
    </row>
    <row r="249" spans="12:17" x14ac:dyDescent="0.45">
      <c r="L249" s="1"/>
      <c r="M249" s="1"/>
      <c r="N249" s="1"/>
      <c r="O249" s="1"/>
      <c r="P249" s="1"/>
      <c r="Q249" s="1"/>
    </row>
    <row r="250" spans="12:17" x14ac:dyDescent="0.45">
      <c r="L250" s="1"/>
      <c r="N250" s="1"/>
      <c r="O250" s="1"/>
      <c r="P250" s="1"/>
      <c r="Q250" s="1"/>
    </row>
    <row r="251" spans="12:17" x14ac:dyDescent="0.45">
      <c r="L251" s="1"/>
      <c r="N251" s="1"/>
      <c r="O251" s="1"/>
      <c r="P251" s="1"/>
      <c r="Q251" s="1"/>
    </row>
    <row r="252" spans="12:17" x14ac:dyDescent="0.45">
      <c r="L252" s="1"/>
      <c r="N252" s="1"/>
      <c r="O252" s="1"/>
      <c r="P252" s="1"/>
      <c r="Q252" s="1"/>
    </row>
    <row r="253" spans="12:17" x14ac:dyDescent="0.45">
      <c r="L253" s="1"/>
      <c r="N253" s="1"/>
      <c r="O253" s="1"/>
      <c r="P253" s="1"/>
      <c r="Q253" s="1"/>
    </row>
    <row r="254" spans="12:17" x14ac:dyDescent="0.45">
      <c r="N254" s="1"/>
      <c r="O254" s="1"/>
      <c r="P254" s="1"/>
      <c r="Q254" s="1"/>
    </row>
    <row r="255" spans="12:17" x14ac:dyDescent="0.45">
      <c r="N255" s="1"/>
      <c r="O255" s="1"/>
      <c r="P255" s="1"/>
      <c r="Q255" s="1"/>
    </row>
    <row r="256" spans="12:17" x14ac:dyDescent="0.45">
      <c r="N256" s="1"/>
      <c r="O256" s="1"/>
      <c r="P256" s="1"/>
      <c r="Q256" s="1"/>
    </row>
    <row r="257" spans="14:17" x14ac:dyDescent="0.45">
      <c r="N257" s="1"/>
      <c r="O257" s="1"/>
      <c r="P257" s="1"/>
      <c r="Q257" s="1"/>
    </row>
    <row r="258" spans="14:17" x14ac:dyDescent="0.45">
      <c r="N258" s="1"/>
      <c r="O258" s="1"/>
      <c r="P258" s="1"/>
      <c r="Q258" s="1"/>
    </row>
    <row r="259" spans="14:17" x14ac:dyDescent="0.45">
      <c r="N259" s="1"/>
      <c r="O259" s="1"/>
      <c r="P259" s="1"/>
      <c r="Q259" s="1"/>
    </row>
    <row r="260" spans="14:17" x14ac:dyDescent="0.45">
      <c r="N260" s="1"/>
      <c r="O260" s="1"/>
      <c r="P260" s="1"/>
      <c r="Q260" s="1"/>
    </row>
    <row r="261" spans="14:17" x14ac:dyDescent="0.45">
      <c r="P261" s="1"/>
      <c r="Q261" s="1"/>
    </row>
    <row r="262" spans="14:17" x14ac:dyDescent="0.45">
      <c r="P262" s="1"/>
      <c r="Q262" s="1"/>
    </row>
    <row r="263" spans="14:17" x14ac:dyDescent="0.45">
      <c r="P263" s="1"/>
      <c r="Q263" s="1"/>
    </row>
    <row r="264" spans="14:17" x14ac:dyDescent="0.45">
      <c r="P264" s="1"/>
      <c r="Q264" s="1"/>
    </row>
    <row r="265" spans="14:17" x14ac:dyDescent="0.45">
      <c r="P265" s="1"/>
      <c r="Q265" s="1"/>
    </row>
    <row r="266" spans="14:17" x14ac:dyDescent="0.45">
      <c r="P266" s="1"/>
      <c r="Q266" s="1"/>
    </row>
    <row r="267" spans="14:17" x14ac:dyDescent="0.45">
      <c r="P267" s="1"/>
      <c r="Q267" s="1"/>
    </row>
    <row r="268" spans="14:17" x14ac:dyDescent="0.45">
      <c r="P268" s="1"/>
      <c r="Q268" s="1"/>
    </row>
  </sheetData>
  <mergeCells count="67">
    <mergeCell ref="B5:D5"/>
    <mergeCell ref="B1:C1"/>
    <mergeCell ref="I1:J3"/>
    <mergeCell ref="B2:C3"/>
    <mergeCell ref="B4:D4"/>
    <mergeCell ref="E4:F4"/>
    <mergeCell ref="B6:D6"/>
    <mergeCell ref="A7:J7"/>
    <mergeCell ref="B9:E9"/>
    <mergeCell ref="G9:J9"/>
    <mergeCell ref="A11:B11"/>
    <mergeCell ref="C11:E11"/>
    <mergeCell ref="G11:J11"/>
    <mergeCell ref="A12:B12"/>
    <mergeCell ref="C12:E12"/>
    <mergeCell ref="G12:J12"/>
    <mergeCell ref="A13:B13"/>
    <mergeCell ref="C13:E13"/>
    <mergeCell ref="G13:J13"/>
    <mergeCell ref="A14:B14"/>
    <mergeCell ref="C14:E14"/>
    <mergeCell ref="G14:J14"/>
    <mergeCell ref="A15:B15"/>
    <mergeCell ref="C15:E15"/>
    <mergeCell ref="G15:J15"/>
    <mergeCell ref="C16:E16"/>
    <mergeCell ref="G16:J16"/>
    <mergeCell ref="A18:J18"/>
    <mergeCell ref="A19:D19"/>
    <mergeCell ref="J24:K24"/>
    <mergeCell ref="I20:I22"/>
    <mergeCell ref="J20:K22"/>
    <mergeCell ref="A23:K23"/>
    <mergeCell ref="B24:C24"/>
    <mergeCell ref="A20:A22"/>
    <mergeCell ref="B20:C22"/>
    <mergeCell ref="D20:F21"/>
    <mergeCell ref="G20:G22"/>
    <mergeCell ref="H20:H22"/>
    <mergeCell ref="A16:B16"/>
    <mergeCell ref="B29:J29"/>
    <mergeCell ref="A31:C31"/>
    <mergeCell ref="D32:J32"/>
    <mergeCell ref="B33:C33"/>
    <mergeCell ref="D33:J33"/>
    <mergeCell ref="B26:C26"/>
    <mergeCell ref="J26:K26"/>
    <mergeCell ref="B27:C27"/>
    <mergeCell ref="J27:K27"/>
    <mergeCell ref="B28:C28"/>
    <mergeCell ref="J28:K28"/>
    <mergeCell ref="B25:C25"/>
    <mergeCell ref="J25:K25"/>
    <mergeCell ref="B45:D46"/>
    <mergeCell ref="G45:J46"/>
    <mergeCell ref="D35:J35"/>
    <mergeCell ref="B36:C36"/>
    <mergeCell ref="D36:J36"/>
    <mergeCell ref="A37:C37"/>
    <mergeCell ref="B38:C38"/>
    <mergeCell ref="D38:J38"/>
    <mergeCell ref="B39:C39"/>
    <mergeCell ref="D39:J39"/>
    <mergeCell ref="A40:C40"/>
    <mergeCell ref="D40:J40"/>
    <mergeCell ref="B41:J42"/>
    <mergeCell ref="A34:C34"/>
  </mergeCells>
  <pageMargins left="0.7" right="0.7" top="0.75" bottom="0.75" header="0.3" footer="0.3"/>
  <pageSetup paperSize="9" scale="70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17012022</vt:lpstr>
      <vt:lpstr>'17012022'!Print_Area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tuantran</cp:lastModifiedBy>
  <cp:lastPrinted>2022-01-17T06:15:34Z</cp:lastPrinted>
  <dcterms:created xsi:type="dcterms:W3CDTF">2021-12-22T08:14:06Z</dcterms:created>
  <dcterms:modified xsi:type="dcterms:W3CDTF">2022-03-29T10:57:30Z</dcterms:modified>
</cp:coreProperties>
</file>