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/>
  <mc:AlternateContent xmlns:mc="http://schemas.openxmlformats.org/markup-compatibility/2006">
    <mc:Choice Requires="x15">
      <x15ac:absPath xmlns:x15ac="http://schemas.microsoft.com/office/spreadsheetml/2010/11/ac" url="https://d.docs.live.net/94dfdbd4acae4b02/FOLIO/Cursor/Master/"/>
    </mc:Choice>
  </mc:AlternateContent>
  <xr:revisionPtr revIDLastSave="229" documentId="13_ncr:1_{42A849C7-CC96-9E41-B1E3-03230396453B}" xr6:coauthVersionLast="47" xr6:coauthVersionMax="47" xr10:uidLastSave="{222027F0-4205-C241-A3B2-B3717767CAEF}"/>
  <bookViews>
    <workbookView xWindow="21760" yWindow="0" windowWidth="10000" windowHeight="21600" xr2:uid="{00000000-000D-0000-FFFF-FFFF00000000}"/>
  </bookViews>
  <sheets>
    <sheet name="SEP30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3" l="1"/>
  <c r="D5" i="3" s="1"/>
  <c r="G5" i="3" s="1"/>
  <c r="E7" i="3"/>
  <c r="E6" i="3" s="1"/>
  <c r="G4" i="3"/>
  <c r="G2" i="3"/>
  <c r="D4" i="3"/>
  <c r="D6" i="3"/>
  <c r="D7" i="3"/>
  <c r="D8" i="3"/>
  <c r="D9" i="3"/>
  <c r="D10" i="3"/>
  <c r="G10" i="3" s="1"/>
  <c r="D2" i="3"/>
  <c r="C3" i="3"/>
  <c r="F8" i="3"/>
  <c r="F6" i="3" s="1"/>
  <c r="E3" i="3"/>
  <c r="F3" i="3"/>
  <c r="B3" i="3" l="1"/>
  <c r="G6" i="3"/>
  <c r="D3" i="3"/>
  <c r="G3" i="3" s="1"/>
</calcChain>
</file>

<file path=xl/sharedStrings.xml><?xml version="1.0" encoding="utf-8"?>
<sst xmlns="http://schemas.openxmlformats.org/spreadsheetml/2006/main" count="16" uniqueCount="16">
  <si>
    <t>Net Deposits/Withdrawals</t>
  </si>
  <si>
    <t>UBS</t>
  </si>
  <si>
    <t>LO</t>
  </si>
  <si>
    <t>BBVA</t>
  </si>
  <si>
    <t>Starting</t>
  </si>
  <si>
    <t>Ending</t>
  </si>
  <si>
    <t>Profit &amp; Loss</t>
  </si>
  <si>
    <t>P&amp;L</t>
  </si>
  <si>
    <t>Master</t>
  </si>
  <si>
    <t xml:space="preserve">  -Deposits</t>
  </si>
  <si>
    <t xml:space="preserve">  -Withdrawals</t>
  </si>
  <si>
    <t xml:space="preserve">  -Gains</t>
  </si>
  <si>
    <t xml:space="preserve">  -Net Income Received</t>
  </si>
  <si>
    <t xml:space="preserve">  -Charges</t>
  </si>
  <si>
    <t>BBVA2</t>
  </si>
  <si>
    <t>BBVA1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</si>
</sst>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color indexed="8"/>
      <name val="Helvetica Neue"/>
    </font>
    <font>
      <sz val="10"/>
      <color indexed="8"/>
      <name val="Helvetica Neue"/>
      <family val="2"/>
    </font>
    <font>
      <sz val="14"/>
      <color theme="1"/>
      <name val="Apple Symbols"/>
    </font>
    <font>
      <sz val="14"/>
      <color indexed="8"/>
      <name val="Apple Symbols"/>
    </font>
    <font>
      <sz val="14"/>
      <color rgb="FFFFC000"/>
      <name val="Apple Symbols"/>
    </font>
    <font>
      <b/>
      <sz val="14"/>
      <color indexed="8"/>
      <name val="Apple Symbols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43" fontId="1" fillId="0" borderId="0" applyFont="0" applyFill="0" applyBorder="0" applyAlignment="0" applyProtection="0"/>
  </cellStyleXfs>
  <cellXfs count="8">
    <xf numFmtId="0" fontId="0" fillId="0" borderId="0" xfId="0">
      <alignment vertical="top" wrapText="1"/>
    </xf>
    <xf numFmtId="0" fontId="0" fillId="2" borderId="0" xfId="0" applyFill="1">
      <alignment vertical="top" wrapText="1"/>
    </xf>
    <xf numFmtId="164" fontId="3" fillId="2" borderId="1" xfId="1" applyNumberFormat="1" applyFont="1" applyFill="1" applyBorder="1" applyAlignment="1">
      <alignment vertical="top" wrapText="1"/>
    </xf>
    <xf numFmtId="164" fontId="3" fillId="2" borderId="0" xfId="1" applyNumberFormat="1" applyFont="1" applyFill="1" applyAlignment="1">
      <alignment vertical="top" wrapText="1"/>
    </xf>
    <xf numFmtId="164" fontId="5" fillId="2" borderId="0" xfId="1" applyNumberFormat="1" applyFont="1" applyFill="1" applyAlignment="1">
      <alignment horizontal="center" vertical="top" wrapText="1"/>
    </xf>
    <xf numFmtId="164" fontId="2" fillId="2" borderId="1" xfId="1" applyNumberFormat="1" applyFont="1" applyFill="1" applyBorder="1" applyAlignment="1"/>
    <xf numFmtId="164" fontId="4" fillId="2" borderId="1" xfId="1" applyNumberFormat="1" applyFont="1" applyFill="1" applyBorder="1" applyAlignment="1">
      <alignment vertical="top" wrapText="1"/>
    </xf>
    <xf numFmtId="164" fontId="4" fillId="2" borderId="1" xfId="1" applyNumberFormat="1" applyFont="1" applyFill="1" applyBorder="1" applyAlignment="1"/>
  </cellXfs>
  <cellStyles count="2">
    <cellStyle name="Comma" xfId="1" builtinId="3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199D8-7448-B64F-8704-43E9CEA3CC22}">
  <dimension ref="A1:G10"/>
  <sheetViews>
    <sheetView tabSelected="1" zoomScale="110" zoomScaleNormal="110" workbookViewId="0">
      <selection activeCell="C21" sqref="C21"/>
    </sheetView>
  </sheetViews>
  <sheetFormatPr baseColWidth="10" defaultRowHeight="13" x14ac:dyDescent="0.15"/>
  <cols>
    <col min="1" max="1" width="27.1640625" style="1" customWidth="1"/>
    <col min="2" max="4" width="15.83203125" style="1" customWidth="1"/>
    <col min="5" max="5" width="18" style="1" customWidth="1"/>
    <col min="6" max="6" width="16" style="1" customWidth="1"/>
    <col min="7" max="7" width="20.83203125" style="1" customWidth="1"/>
    <col min="8" max="16384" width="10.83203125" style="1"/>
  </cols>
  <sheetData>
    <row r="1" spans="1:7" ht="20" customHeight="1" x14ac:dyDescent="0.15">
      <c r="A1" s="3" t="s">
        <v>7</v>
      </c>
      <c r="B1" s="4" t="s">
        <v>15</v>
      </c>
      <c r="C1" s="4" t="s">
        <v>14</v>
      </c>
      <c r="D1" s="4" t="s">
        <v>3</v>
      </c>
      <c r="E1" s="4" t="s">
        <v>1</v>
      </c>
      <c r="F1" s="4" t="s">
        <v>2</v>
      </c>
      <c r="G1" s="4" t="s">
        <v>8</v>
      </c>
    </row>
    <row r="2" spans="1:7" ht="19" x14ac:dyDescent="0.25">
      <c r="A2" s="5" t="s">
        <v>4</v>
      </c>
      <c r="B2" s="2">
        <v>38674.176700000004</v>
      </c>
      <c r="C2" s="2">
        <v>1036</v>
      </c>
      <c r="D2" s="7">
        <f t="shared" ref="D2:D10" si="0">B2+C2</f>
        <v>39710.176700000004</v>
      </c>
      <c r="E2" s="2">
        <v>8159.0720000000001</v>
      </c>
      <c r="F2" s="2">
        <v>7904.6270000000004</v>
      </c>
      <c r="G2" s="6">
        <f>SUM(D2:F2)</f>
        <v>55773.875700000004</v>
      </c>
    </row>
    <row r="3" spans="1:7" ht="19" x14ac:dyDescent="0.25">
      <c r="A3" s="5" t="s">
        <v>0</v>
      </c>
      <c r="B3" s="6">
        <f>B4+B5</f>
        <v>-9680</v>
      </c>
      <c r="C3" s="6">
        <f>C4+C5</f>
        <v>477</v>
      </c>
      <c r="D3" s="7">
        <f t="shared" si="0"/>
        <v>-9203</v>
      </c>
      <c r="E3" s="6">
        <f>E4+E5</f>
        <v>8327.0059999999994</v>
      </c>
      <c r="F3" s="6">
        <f>F4+F5</f>
        <v>0</v>
      </c>
      <c r="G3" s="6">
        <f t="shared" ref="G3:G10" si="1">SUM(D3:F3)</f>
        <v>-875.9940000000006</v>
      </c>
    </row>
    <row r="4" spans="1:7" ht="19" x14ac:dyDescent="0.25">
      <c r="A4" s="5" t="s">
        <v>9</v>
      </c>
      <c r="B4" s="2">
        <v>10</v>
      </c>
      <c r="C4" s="2">
        <v>487</v>
      </c>
      <c r="D4" s="7">
        <f t="shared" si="0"/>
        <v>497</v>
      </c>
      <c r="E4" s="2">
        <v>8535.2860000000001</v>
      </c>
      <c r="F4" s="2">
        <v>0</v>
      </c>
      <c r="G4" s="6">
        <f t="shared" si="1"/>
        <v>9032.2860000000001</v>
      </c>
    </row>
    <row r="5" spans="1:7" ht="19" x14ac:dyDescent="0.25">
      <c r="A5" s="5" t="s">
        <v>10</v>
      </c>
      <c r="B5" s="2">
        <f>-8392-1298</f>
        <v>-9690</v>
      </c>
      <c r="C5" s="2">
        <v>-10</v>
      </c>
      <c r="D5" s="7">
        <f t="shared" si="0"/>
        <v>-9700</v>
      </c>
      <c r="E5" s="2">
        <v>-208.28</v>
      </c>
      <c r="F5" s="2">
        <v>0</v>
      </c>
      <c r="G5" s="6">
        <f t="shared" si="1"/>
        <v>-9908.2800000000007</v>
      </c>
    </row>
    <row r="6" spans="1:7" ht="19" x14ac:dyDescent="0.25">
      <c r="A6" s="5" t="s">
        <v>6</v>
      </c>
      <c r="B6" s="2">
        <v>3601</v>
      </c>
      <c r="C6" s="2">
        <v>343</v>
      </c>
      <c r="D6" s="7">
        <f t="shared" si="0"/>
        <v>3944</v>
      </c>
      <c r="E6" s="6">
        <f>SUM(E7:E9)</f>
        <v>3603</v>
      </c>
      <c r="F6" s="6">
        <f>SUM(F7:F9)</f>
        <v>1022.784</v>
      </c>
      <c r="G6" s="6">
        <f t="shared" si="1"/>
        <v>8569.7839999999997</v>
      </c>
    </row>
    <row r="7" spans="1:7" ht="19" x14ac:dyDescent="0.25">
      <c r="A7" s="5" t="s">
        <v>11</v>
      </c>
      <c r="B7" s="2">
        <v>0</v>
      </c>
      <c r="C7" s="2"/>
      <c r="D7" s="7">
        <f t="shared" si="0"/>
        <v>0</v>
      </c>
      <c r="E7" s="2">
        <f>4809-1731</f>
        <v>3078</v>
      </c>
      <c r="F7" s="2">
        <v>961.90700000000004</v>
      </c>
      <c r="G7" s="6">
        <v>0</v>
      </c>
    </row>
    <row r="8" spans="1:7" ht="19" x14ac:dyDescent="0.25">
      <c r="A8" s="5" t="s">
        <v>12</v>
      </c>
      <c r="B8" s="2">
        <v>0</v>
      </c>
      <c r="C8" s="2"/>
      <c r="D8" s="7">
        <f t="shared" si="0"/>
        <v>0</v>
      </c>
      <c r="E8" s="2">
        <v>561</v>
      </c>
      <c r="F8" s="2">
        <f>(95415-4570)/1000</f>
        <v>90.844999999999999</v>
      </c>
      <c r="G8" s="6">
        <v>0</v>
      </c>
    </row>
    <row r="9" spans="1:7" ht="19" x14ac:dyDescent="0.25">
      <c r="A9" s="5" t="s">
        <v>13</v>
      </c>
      <c r="B9" s="2">
        <v>0</v>
      </c>
      <c r="C9" s="2"/>
      <c r="D9" s="7">
        <f t="shared" si="0"/>
        <v>0</v>
      </c>
      <c r="E9" s="2">
        <v>-36</v>
      </c>
      <c r="F9" s="2">
        <v>-29.968</v>
      </c>
      <c r="G9" s="6">
        <v>0</v>
      </c>
    </row>
    <row r="10" spans="1:7" ht="19" x14ac:dyDescent="0.25">
      <c r="A10" s="5" t="s">
        <v>5</v>
      </c>
      <c r="B10" s="2">
        <v>32595</v>
      </c>
      <c r="C10" s="2">
        <v>1856</v>
      </c>
      <c r="D10" s="7">
        <f t="shared" si="0"/>
        <v>34451</v>
      </c>
      <c r="E10" s="2">
        <v>20088</v>
      </c>
      <c r="F10" s="2">
        <v>8899.6219999999994</v>
      </c>
      <c r="G10" s="6">
        <f t="shared" si="1"/>
        <v>63438.622000000003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Tunc Sozen</cp:lastModifiedBy>
  <dcterms:modified xsi:type="dcterms:W3CDTF">2025-10-01T13:49:11Z</dcterms:modified>
</cp:coreProperties>
</file>